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/>
  <mc:AlternateContent xmlns:mc="http://schemas.openxmlformats.org/markup-compatibility/2006">
    <mc:Choice Requires="x15">
      <x15ac:absPath xmlns:x15ac="http://schemas.microsoft.com/office/spreadsheetml/2010/11/ac" url="E:\Municípios\Cabo de Santo Agostinho\Licitações\OSS\Republicação 2\"/>
    </mc:Choice>
  </mc:AlternateContent>
  <xr:revisionPtr revIDLastSave="0" documentId="8_{543F5C44-76A5-4390-867C-10A2093AB80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MATERNIDADE" sheetId="24" r:id="rId1"/>
    <sheet name=" MENDO SAMPAIO " sheetId="23" r:id="rId2"/>
    <sheet name="RESUMO" sheetId="26" r:id="rId3"/>
    <sheet name="VALOR TOTAL " sheetId="25" r:id="rId4"/>
    <sheet name="Planilha1" sheetId="7" state="hidden" r:id="rId5"/>
    <sheet name="Planilha8" sheetId="8" state="hidden" r:id="rId6"/>
    <sheet name="MEDICO - PROJECAO" sheetId="9" state="hidden" r:id="rId7"/>
    <sheet name="ESF Luzo" sheetId="10" state="hidden" r:id="rId8"/>
    <sheet name="ESF Valentina" sheetId="11" state="hidden" r:id="rId9"/>
    <sheet name="ESF Guanabara" sheetId="12" state="hidden" r:id="rId10"/>
    <sheet name="ESF Caçula" sheetId="13" state="hidden" r:id="rId11"/>
    <sheet name="ESF IV Divisão" sheetId="14" state="hidden" r:id="rId12"/>
    <sheet name="ESF Ouro Fino" sheetId="15" state="hidden" r:id="rId13"/>
    <sheet name="ESF Sueli" sheetId="16" state="hidden" r:id="rId14"/>
    <sheet name="ESF Santa Luzia" sheetId="17" state="hidden" r:id="rId15"/>
    <sheet name="ESF Centro" sheetId="18" state="hidden" r:id="rId16"/>
    <sheet name="ESF Centro Alto" sheetId="19" state="hidden" r:id="rId17"/>
    <sheet name="CEM" sheetId="20" state="hidden" r:id="rId18"/>
    <sheet name="EMAD" sheetId="21" state="hidden" r:id="rId19"/>
    <sheet name="Total Final" sheetId="22" state="hidden" r:id="rId2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26" roundtripDataChecksum="KITnRWYHCUtHurNqPaDG8OfjwsvFkmLW0z4uxFkv4h4="/>
    </ext>
  </extLst>
</workbook>
</file>

<file path=xl/calcChain.xml><?xml version="1.0" encoding="utf-8"?>
<calcChain xmlns="http://schemas.openxmlformats.org/spreadsheetml/2006/main">
  <c r="E14" i="25" l="1"/>
  <c r="D55" i="23"/>
  <c r="B87" i="24"/>
  <c r="B84" i="24"/>
  <c r="B55" i="24"/>
  <c r="D43" i="24"/>
  <c r="D32" i="24"/>
  <c r="B32" i="24"/>
  <c r="B43" i="24"/>
  <c r="B99" i="23"/>
  <c r="B96" i="23"/>
  <c r="B67" i="23"/>
  <c r="B55" i="23"/>
  <c r="B39" i="23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C13" i="22"/>
  <c r="H22" i="21"/>
  <c r="H23" i="21" s="1"/>
  <c r="G22" i="21"/>
  <c r="H14" i="21"/>
  <c r="F14" i="21"/>
  <c r="D14" i="21"/>
  <c r="C14" i="21"/>
  <c r="M13" i="21"/>
  <c r="K13" i="21"/>
  <c r="I13" i="21"/>
  <c r="G13" i="21"/>
  <c r="L13" i="21" s="1"/>
  <c r="M12" i="21"/>
  <c r="K12" i="21"/>
  <c r="I12" i="21"/>
  <c r="G12" i="21"/>
  <c r="M11" i="21"/>
  <c r="K11" i="21"/>
  <c r="I11" i="21"/>
  <c r="G11" i="21"/>
  <c r="M10" i="21"/>
  <c r="K10" i="21"/>
  <c r="I10" i="21"/>
  <c r="G10" i="21"/>
  <c r="L10" i="21" s="1"/>
  <c r="N10" i="21" s="1"/>
  <c r="M9" i="21"/>
  <c r="K9" i="21"/>
  <c r="I9" i="21"/>
  <c r="G9" i="21"/>
  <c r="L9" i="21" s="1"/>
  <c r="M8" i="21"/>
  <c r="K8" i="21"/>
  <c r="I8" i="21"/>
  <c r="G8" i="21"/>
  <c r="L8" i="21" s="1"/>
  <c r="F34" i="20"/>
  <c r="G34" i="20" s="1"/>
  <c r="F33" i="20"/>
  <c r="G33" i="20" s="1"/>
  <c r="F32" i="20"/>
  <c r="G32" i="20" s="1"/>
  <c r="G31" i="20"/>
  <c r="F31" i="20"/>
  <c r="F30" i="20"/>
  <c r="G30" i="20" s="1"/>
  <c r="G29" i="20"/>
  <c r="F29" i="20"/>
  <c r="F28" i="20"/>
  <c r="G28" i="20" s="1"/>
  <c r="F27" i="20"/>
  <c r="G27" i="20" s="1"/>
  <c r="F26" i="20"/>
  <c r="G26" i="20" s="1"/>
  <c r="F25" i="20"/>
  <c r="G25" i="20" s="1"/>
  <c r="F24" i="20"/>
  <c r="G24" i="20" s="1"/>
  <c r="G23" i="20"/>
  <c r="F23" i="20"/>
  <c r="F22" i="20"/>
  <c r="G22" i="20" s="1"/>
  <c r="H15" i="20"/>
  <c r="F15" i="20"/>
  <c r="D15" i="20"/>
  <c r="M14" i="20"/>
  <c r="K14" i="20"/>
  <c r="I14" i="20"/>
  <c r="G14" i="20"/>
  <c r="J14" i="20" s="1"/>
  <c r="AB14" i="20" s="1"/>
  <c r="M12" i="20"/>
  <c r="K12" i="20"/>
  <c r="I12" i="20"/>
  <c r="G12" i="20"/>
  <c r="M11" i="20"/>
  <c r="K11" i="20"/>
  <c r="I11" i="20"/>
  <c r="G11" i="20"/>
  <c r="L11" i="20" s="1"/>
  <c r="N11" i="20" s="1"/>
  <c r="M10" i="20"/>
  <c r="K10" i="20"/>
  <c r="I10" i="20"/>
  <c r="G10" i="20"/>
  <c r="L10" i="20" s="1"/>
  <c r="M9" i="20"/>
  <c r="K9" i="20"/>
  <c r="I9" i="20"/>
  <c r="J9" i="20" s="1"/>
  <c r="G9" i="20"/>
  <c r="L9" i="20" s="1"/>
  <c r="M8" i="20"/>
  <c r="K8" i="20"/>
  <c r="I8" i="20"/>
  <c r="G8" i="20"/>
  <c r="L8" i="20" s="1"/>
  <c r="N8" i="20" s="1"/>
  <c r="H30" i="19"/>
  <c r="G30" i="19"/>
  <c r="G29" i="19"/>
  <c r="H29" i="19" s="1"/>
  <c r="H28" i="19"/>
  <c r="G28" i="19"/>
  <c r="H18" i="19"/>
  <c r="F18" i="19"/>
  <c r="D18" i="19"/>
  <c r="M17" i="19"/>
  <c r="K17" i="19"/>
  <c r="I17" i="19"/>
  <c r="J17" i="19" s="1"/>
  <c r="AB17" i="19" s="1"/>
  <c r="G17" i="19"/>
  <c r="L17" i="19" s="1"/>
  <c r="O16" i="19"/>
  <c r="M16" i="19"/>
  <c r="K16" i="19"/>
  <c r="J16" i="19"/>
  <c r="I16" i="19"/>
  <c r="G16" i="19"/>
  <c r="L16" i="19" s="1"/>
  <c r="M15" i="19"/>
  <c r="K15" i="19"/>
  <c r="I15" i="19"/>
  <c r="G15" i="19"/>
  <c r="L15" i="19" s="1"/>
  <c r="N15" i="19" s="1"/>
  <c r="M14" i="19"/>
  <c r="L14" i="19"/>
  <c r="K14" i="19"/>
  <c r="I14" i="19"/>
  <c r="G14" i="19"/>
  <c r="J14" i="19" s="1"/>
  <c r="M13" i="19"/>
  <c r="K13" i="19"/>
  <c r="I13" i="19"/>
  <c r="G13" i="19"/>
  <c r="J13" i="19" s="1"/>
  <c r="M12" i="19"/>
  <c r="K12" i="19"/>
  <c r="I12" i="19"/>
  <c r="G12" i="19"/>
  <c r="L12" i="19" s="1"/>
  <c r="N12" i="19" s="1"/>
  <c r="M11" i="19"/>
  <c r="K11" i="19"/>
  <c r="I11" i="19"/>
  <c r="G11" i="19"/>
  <c r="L11" i="19" s="1"/>
  <c r="M10" i="19"/>
  <c r="L10" i="19"/>
  <c r="K10" i="19"/>
  <c r="N10" i="19" s="1"/>
  <c r="I10" i="19"/>
  <c r="G10" i="19"/>
  <c r="M9" i="19"/>
  <c r="K9" i="19"/>
  <c r="I9" i="19"/>
  <c r="G9" i="19"/>
  <c r="J9" i="19" s="1"/>
  <c r="M8" i="19"/>
  <c r="K8" i="19"/>
  <c r="I8" i="19"/>
  <c r="G8" i="19"/>
  <c r="J8" i="19" s="1"/>
  <c r="G32" i="18"/>
  <c r="H32" i="18" s="1"/>
  <c r="G31" i="18"/>
  <c r="H31" i="18" s="1"/>
  <c r="H30" i="18"/>
  <c r="G30" i="18"/>
  <c r="H18" i="18"/>
  <c r="F18" i="18"/>
  <c r="D18" i="18"/>
  <c r="M17" i="18"/>
  <c r="K17" i="18"/>
  <c r="I17" i="18"/>
  <c r="G17" i="18"/>
  <c r="L17" i="18" s="1"/>
  <c r="M16" i="18"/>
  <c r="K16" i="18"/>
  <c r="I16" i="18"/>
  <c r="G16" i="18"/>
  <c r="L16" i="18" s="1"/>
  <c r="M15" i="18"/>
  <c r="K15" i="18"/>
  <c r="I15" i="18"/>
  <c r="G15" i="18"/>
  <c r="L15" i="18" s="1"/>
  <c r="N15" i="18" s="1"/>
  <c r="M14" i="18"/>
  <c r="K14" i="18"/>
  <c r="I14" i="18"/>
  <c r="G14" i="18"/>
  <c r="M13" i="18"/>
  <c r="K13" i="18"/>
  <c r="I13" i="18"/>
  <c r="G13" i="18"/>
  <c r="L13" i="18" s="1"/>
  <c r="M12" i="18"/>
  <c r="K12" i="18"/>
  <c r="I12" i="18"/>
  <c r="J12" i="18" s="1"/>
  <c r="G12" i="18"/>
  <c r="L12" i="18" s="1"/>
  <c r="M11" i="18"/>
  <c r="L11" i="18"/>
  <c r="K11" i="18"/>
  <c r="I11" i="18"/>
  <c r="G11" i="18"/>
  <c r="M10" i="18"/>
  <c r="K10" i="18"/>
  <c r="I10" i="18"/>
  <c r="G10" i="18"/>
  <c r="J10" i="18" s="1"/>
  <c r="S10" i="18" s="1"/>
  <c r="M9" i="18"/>
  <c r="K9" i="18"/>
  <c r="N9" i="18" s="1"/>
  <c r="I9" i="18"/>
  <c r="G9" i="18"/>
  <c r="L9" i="18" s="1"/>
  <c r="M8" i="18"/>
  <c r="K8" i="18"/>
  <c r="I8" i="18"/>
  <c r="G8" i="18"/>
  <c r="J8" i="18" s="1"/>
  <c r="Q8" i="18" s="1"/>
  <c r="G30" i="17"/>
  <c r="H30" i="17" s="1"/>
  <c r="G29" i="17"/>
  <c r="H29" i="17" s="1"/>
  <c r="H28" i="17"/>
  <c r="G28" i="17"/>
  <c r="H16" i="17"/>
  <c r="F16" i="17"/>
  <c r="D16" i="17"/>
  <c r="C16" i="17"/>
  <c r="M15" i="17"/>
  <c r="K15" i="17"/>
  <c r="I15" i="17"/>
  <c r="G15" i="17"/>
  <c r="L15" i="17" s="1"/>
  <c r="M14" i="17"/>
  <c r="K14" i="17"/>
  <c r="I14" i="17"/>
  <c r="G14" i="17"/>
  <c r="S13" i="17"/>
  <c r="M13" i="17"/>
  <c r="K13" i="17"/>
  <c r="I13" i="17"/>
  <c r="G13" i="17"/>
  <c r="J13" i="17" s="1"/>
  <c r="M12" i="17"/>
  <c r="K12" i="17"/>
  <c r="I12" i="17"/>
  <c r="G12" i="17"/>
  <c r="L12" i="17" s="1"/>
  <c r="N12" i="17" s="1"/>
  <c r="M11" i="17"/>
  <c r="K11" i="17"/>
  <c r="I11" i="17"/>
  <c r="J11" i="17" s="1"/>
  <c r="G11" i="17"/>
  <c r="L11" i="17" s="1"/>
  <c r="M10" i="17"/>
  <c r="K10" i="17"/>
  <c r="I10" i="17"/>
  <c r="G10" i="17"/>
  <c r="J10" i="17" s="1"/>
  <c r="M9" i="17"/>
  <c r="K9" i="17"/>
  <c r="I9" i="17"/>
  <c r="G9" i="17"/>
  <c r="M8" i="17"/>
  <c r="K8" i="17"/>
  <c r="I8" i="17"/>
  <c r="G8" i="17"/>
  <c r="J8" i="17" s="1"/>
  <c r="G30" i="16"/>
  <c r="H30" i="16" s="1"/>
  <c r="G29" i="16"/>
  <c r="H29" i="16" s="1"/>
  <c r="H28" i="16"/>
  <c r="G28" i="16"/>
  <c r="H16" i="16"/>
  <c r="F16" i="16"/>
  <c r="D16" i="16"/>
  <c r="M15" i="16"/>
  <c r="K15" i="16"/>
  <c r="I15" i="16"/>
  <c r="G15" i="16"/>
  <c r="L15" i="16" s="1"/>
  <c r="M14" i="16"/>
  <c r="K14" i="16"/>
  <c r="I14" i="16"/>
  <c r="G14" i="16"/>
  <c r="L14" i="16" s="1"/>
  <c r="M13" i="16"/>
  <c r="L13" i="16"/>
  <c r="K13" i="16"/>
  <c r="I13" i="16"/>
  <c r="G13" i="16"/>
  <c r="M12" i="16"/>
  <c r="K12" i="16"/>
  <c r="I12" i="16"/>
  <c r="J12" i="16" s="1"/>
  <c r="G12" i="16"/>
  <c r="L12" i="16" s="1"/>
  <c r="M11" i="16"/>
  <c r="K11" i="16"/>
  <c r="I11" i="16"/>
  <c r="J11" i="16" s="1"/>
  <c r="G11" i="16"/>
  <c r="L11" i="16" s="1"/>
  <c r="M10" i="16"/>
  <c r="K10" i="16"/>
  <c r="I10" i="16"/>
  <c r="G10" i="16"/>
  <c r="L10" i="16" s="1"/>
  <c r="N10" i="16" s="1"/>
  <c r="M9" i="16"/>
  <c r="L9" i="16"/>
  <c r="K9" i="16"/>
  <c r="I9" i="16"/>
  <c r="G9" i="16"/>
  <c r="M8" i="16"/>
  <c r="K8" i="16"/>
  <c r="I8" i="16"/>
  <c r="G8" i="16"/>
  <c r="J8" i="16" s="1"/>
  <c r="G30" i="15"/>
  <c r="H30" i="15" s="1"/>
  <c r="G29" i="15"/>
  <c r="H29" i="15" s="1"/>
  <c r="H28" i="15"/>
  <c r="G28" i="15"/>
  <c r="H16" i="15"/>
  <c r="F16" i="15"/>
  <c r="D16" i="15"/>
  <c r="M15" i="15"/>
  <c r="K15" i="15"/>
  <c r="I15" i="15"/>
  <c r="G15" i="15"/>
  <c r="L15" i="15" s="1"/>
  <c r="M14" i="15"/>
  <c r="K14" i="15"/>
  <c r="I14" i="15"/>
  <c r="G14" i="15"/>
  <c r="L14" i="15" s="1"/>
  <c r="M13" i="15"/>
  <c r="K13" i="15"/>
  <c r="I13" i="15"/>
  <c r="G13" i="15"/>
  <c r="L13" i="15" s="1"/>
  <c r="N13" i="15" s="1"/>
  <c r="M12" i="15"/>
  <c r="K12" i="15"/>
  <c r="I12" i="15"/>
  <c r="G12" i="15"/>
  <c r="J12" i="15" s="1"/>
  <c r="M11" i="15"/>
  <c r="K11" i="15"/>
  <c r="I11" i="15"/>
  <c r="G11" i="15"/>
  <c r="M10" i="15"/>
  <c r="K10" i="15"/>
  <c r="I10" i="15"/>
  <c r="G10" i="15"/>
  <c r="L10" i="15" s="1"/>
  <c r="N10" i="15" s="1"/>
  <c r="Q9" i="15"/>
  <c r="M9" i="15"/>
  <c r="K9" i="15"/>
  <c r="I9" i="15"/>
  <c r="J9" i="15" s="1"/>
  <c r="G9" i="15"/>
  <c r="L9" i="15" s="1"/>
  <c r="M8" i="15"/>
  <c r="K8" i="15"/>
  <c r="I8" i="15"/>
  <c r="G8" i="15"/>
  <c r="J8" i="15" s="1"/>
  <c r="P8" i="15" s="1"/>
  <c r="G30" i="14"/>
  <c r="H30" i="14" s="1"/>
  <c r="H29" i="14"/>
  <c r="G29" i="14"/>
  <c r="G28" i="14"/>
  <c r="H28" i="14" s="1"/>
  <c r="H16" i="14"/>
  <c r="F16" i="14"/>
  <c r="D16" i="14"/>
  <c r="C16" i="14"/>
  <c r="M15" i="14"/>
  <c r="K15" i="14"/>
  <c r="I15" i="14"/>
  <c r="G15" i="14"/>
  <c r="L15" i="14" s="1"/>
  <c r="M14" i="14"/>
  <c r="K14" i="14"/>
  <c r="I14" i="14"/>
  <c r="G14" i="14"/>
  <c r="M13" i="14"/>
  <c r="K13" i="14"/>
  <c r="I13" i="14"/>
  <c r="G13" i="14"/>
  <c r="M12" i="14"/>
  <c r="K12" i="14"/>
  <c r="N12" i="14" s="1"/>
  <c r="I12" i="14"/>
  <c r="J12" i="14" s="1"/>
  <c r="G12" i="14"/>
  <c r="L12" i="14" s="1"/>
  <c r="M11" i="14"/>
  <c r="K11" i="14"/>
  <c r="I11" i="14"/>
  <c r="J11" i="14" s="1"/>
  <c r="G11" i="14"/>
  <c r="L11" i="14" s="1"/>
  <c r="M10" i="14"/>
  <c r="K10" i="14"/>
  <c r="I10" i="14"/>
  <c r="G10" i="14"/>
  <c r="L10" i="14" s="1"/>
  <c r="M9" i="14"/>
  <c r="K9" i="14"/>
  <c r="I9" i="14"/>
  <c r="G9" i="14"/>
  <c r="L9" i="14" s="1"/>
  <c r="M8" i="14"/>
  <c r="K8" i="14"/>
  <c r="I8" i="14"/>
  <c r="G8" i="14"/>
  <c r="L8" i="14" s="1"/>
  <c r="N8" i="14" s="1"/>
  <c r="G30" i="13"/>
  <c r="H30" i="13" s="1"/>
  <c r="G29" i="13"/>
  <c r="H29" i="13" s="1"/>
  <c r="G28" i="13"/>
  <c r="H28" i="13" s="1"/>
  <c r="H31" i="13" s="1"/>
  <c r="C5" i="22" s="1"/>
  <c r="H16" i="13"/>
  <c r="F16" i="13"/>
  <c r="D16" i="13"/>
  <c r="M15" i="13"/>
  <c r="K15" i="13"/>
  <c r="I15" i="13"/>
  <c r="G15" i="13"/>
  <c r="L15" i="13" s="1"/>
  <c r="M14" i="13"/>
  <c r="K14" i="13"/>
  <c r="I14" i="13"/>
  <c r="G14" i="13"/>
  <c r="L14" i="13" s="1"/>
  <c r="M13" i="13"/>
  <c r="L13" i="13"/>
  <c r="K13" i="13"/>
  <c r="I13" i="13"/>
  <c r="G13" i="13"/>
  <c r="M12" i="13"/>
  <c r="K12" i="13"/>
  <c r="I12" i="13"/>
  <c r="G12" i="13"/>
  <c r="L12" i="13" s="1"/>
  <c r="M11" i="13"/>
  <c r="K11" i="13"/>
  <c r="J11" i="13"/>
  <c r="AB11" i="13" s="1"/>
  <c r="I11" i="13"/>
  <c r="G11" i="13"/>
  <c r="L11" i="13" s="1"/>
  <c r="M10" i="13"/>
  <c r="K10" i="13"/>
  <c r="I10" i="13"/>
  <c r="G10" i="13"/>
  <c r="J10" i="13" s="1"/>
  <c r="M9" i="13"/>
  <c r="K9" i="13"/>
  <c r="I9" i="13"/>
  <c r="G9" i="13"/>
  <c r="M8" i="13"/>
  <c r="K8" i="13"/>
  <c r="I8" i="13"/>
  <c r="G8" i="13"/>
  <c r="G30" i="12"/>
  <c r="H30" i="12" s="1"/>
  <c r="G29" i="12"/>
  <c r="H29" i="12" s="1"/>
  <c r="G28" i="12"/>
  <c r="H28" i="12" s="1"/>
  <c r="H16" i="12"/>
  <c r="F16" i="12"/>
  <c r="D16" i="12"/>
  <c r="N15" i="12"/>
  <c r="M15" i="12"/>
  <c r="K15" i="12"/>
  <c r="I15" i="12"/>
  <c r="J15" i="12" s="1"/>
  <c r="G15" i="12"/>
  <c r="L15" i="12" s="1"/>
  <c r="M14" i="12"/>
  <c r="K14" i="12"/>
  <c r="I14" i="12"/>
  <c r="G14" i="12"/>
  <c r="L14" i="12" s="1"/>
  <c r="N14" i="12" s="1"/>
  <c r="M13" i="12"/>
  <c r="L13" i="12"/>
  <c r="K13" i="12"/>
  <c r="I13" i="12"/>
  <c r="G13" i="12"/>
  <c r="M12" i="12"/>
  <c r="K12" i="12"/>
  <c r="N12" i="12" s="1"/>
  <c r="I12" i="12"/>
  <c r="G12" i="12"/>
  <c r="L12" i="12" s="1"/>
  <c r="M11" i="12"/>
  <c r="K11" i="12"/>
  <c r="I11" i="12"/>
  <c r="G11" i="12"/>
  <c r="J11" i="12" s="1"/>
  <c r="M10" i="12"/>
  <c r="K10" i="12"/>
  <c r="I10" i="12"/>
  <c r="G10" i="12"/>
  <c r="M9" i="12"/>
  <c r="K9" i="12"/>
  <c r="I9" i="12"/>
  <c r="J9" i="12" s="1"/>
  <c r="Y9" i="12" s="1"/>
  <c r="G9" i="12"/>
  <c r="L9" i="12" s="1"/>
  <c r="M8" i="12"/>
  <c r="K8" i="12"/>
  <c r="K16" i="12" s="1"/>
  <c r="I8" i="12"/>
  <c r="G8" i="12"/>
  <c r="L8" i="12" s="1"/>
  <c r="G29" i="11"/>
  <c r="H29" i="11" s="1"/>
  <c r="G28" i="11"/>
  <c r="H28" i="11" s="1"/>
  <c r="G27" i="11"/>
  <c r="H27" i="11" s="1"/>
  <c r="H16" i="11"/>
  <c r="F16" i="11"/>
  <c r="E16" i="11"/>
  <c r="D16" i="11"/>
  <c r="M15" i="11"/>
  <c r="K15" i="11"/>
  <c r="I15" i="11"/>
  <c r="G15" i="11"/>
  <c r="L15" i="11" s="1"/>
  <c r="N15" i="11" s="1"/>
  <c r="M14" i="11"/>
  <c r="K14" i="11"/>
  <c r="I14" i="11"/>
  <c r="G14" i="11"/>
  <c r="L14" i="11" s="1"/>
  <c r="M13" i="11"/>
  <c r="K13" i="11"/>
  <c r="I13" i="11"/>
  <c r="G13" i="11"/>
  <c r="M12" i="11"/>
  <c r="K12" i="11"/>
  <c r="I12" i="11"/>
  <c r="G12" i="11"/>
  <c r="J12" i="11" s="1"/>
  <c r="M11" i="11"/>
  <c r="K11" i="11"/>
  <c r="I11" i="11"/>
  <c r="G11" i="11"/>
  <c r="L11" i="11" s="1"/>
  <c r="M10" i="11"/>
  <c r="K10" i="11"/>
  <c r="I10" i="11"/>
  <c r="G10" i="11"/>
  <c r="L10" i="11" s="1"/>
  <c r="M9" i="11"/>
  <c r="K9" i="11"/>
  <c r="I9" i="11"/>
  <c r="G9" i="11"/>
  <c r="M8" i="11"/>
  <c r="M16" i="11" s="1"/>
  <c r="K8" i="11"/>
  <c r="I8" i="11"/>
  <c r="G8" i="11"/>
  <c r="J8" i="11" s="1"/>
  <c r="G30" i="10"/>
  <c r="H30" i="10" s="1"/>
  <c r="G29" i="10"/>
  <c r="H29" i="10" s="1"/>
  <c r="G28" i="10"/>
  <c r="H28" i="10" s="1"/>
  <c r="H16" i="10"/>
  <c r="F16" i="10"/>
  <c r="D16" i="10"/>
  <c r="M15" i="10"/>
  <c r="K15" i="10"/>
  <c r="I15" i="10"/>
  <c r="G15" i="10"/>
  <c r="M14" i="10"/>
  <c r="K14" i="10"/>
  <c r="I14" i="10"/>
  <c r="J14" i="10" s="1"/>
  <c r="Y14" i="10" s="1"/>
  <c r="G14" i="10"/>
  <c r="L14" i="10" s="1"/>
  <c r="M13" i="10"/>
  <c r="K13" i="10"/>
  <c r="I13" i="10"/>
  <c r="G13" i="10"/>
  <c r="L13" i="10" s="1"/>
  <c r="M12" i="10"/>
  <c r="K12" i="10"/>
  <c r="I12" i="10"/>
  <c r="G12" i="10"/>
  <c r="M11" i="10"/>
  <c r="K11" i="10"/>
  <c r="I11" i="10"/>
  <c r="G11" i="10"/>
  <c r="M10" i="10"/>
  <c r="K10" i="10"/>
  <c r="I10" i="10"/>
  <c r="J10" i="10" s="1"/>
  <c r="Y10" i="10" s="1"/>
  <c r="G10" i="10"/>
  <c r="L10" i="10" s="1"/>
  <c r="M9" i="10"/>
  <c r="K9" i="10"/>
  <c r="I9" i="10"/>
  <c r="G9" i="10"/>
  <c r="L9" i="10" s="1"/>
  <c r="M8" i="10"/>
  <c r="K8" i="10"/>
  <c r="I8" i="10"/>
  <c r="G8" i="10"/>
  <c r="S24" i="9"/>
  <c r="T24" i="9" s="1"/>
  <c r="G24" i="9"/>
  <c r="H24" i="9" s="1"/>
  <c r="S23" i="9"/>
  <c r="T23" i="9" s="1"/>
  <c r="H23" i="9"/>
  <c r="G23" i="9"/>
  <c r="S22" i="9"/>
  <c r="T22" i="9" s="1"/>
  <c r="H22" i="9"/>
  <c r="G22" i="9"/>
  <c r="T13" i="9"/>
  <c r="S13" i="9"/>
  <c r="J13" i="9"/>
  <c r="K13" i="9" s="1"/>
  <c r="G13" i="9"/>
  <c r="H13" i="9" s="1"/>
  <c r="T12" i="9"/>
  <c r="S12" i="9"/>
  <c r="G12" i="9"/>
  <c r="H12" i="9" s="1"/>
  <c r="T11" i="9"/>
  <c r="S11" i="9"/>
  <c r="J11" i="9"/>
  <c r="K11" i="9" s="1"/>
  <c r="G11" i="9"/>
  <c r="H11" i="9" s="1"/>
  <c r="S10" i="9"/>
  <c r="T10" i="9" s="1"/>
  <c r="G10" i="9"/>
  <c r="H10" i="9" s="1"/>
  <c r="S9" i="9"/>
  <c r="S14" i="9" s="1"/>
  <c r="J9" i="9"/>
  <c r="J15" i="9" s="1"/>
  <c r="H9" i="9"/>
  <c r="G9" i="9"/>
  <c r="N7" i="9"/>
  <c r="O76" i="8"/>
  <c r="O77" i="8" s="1"/>
  <c r="O78" i="8" s="1"/>
  <c r="O71" i="8"/>
  <c r="N71" i="8"/>
  <c r="O67" i="8"/>
  <c r="N67" i="8"/>
  <c r="O66" i="8"/>
  <c r="N66" i="8"/>
  <c r="O65" i="8"/>
  <c r="N65" i="8"/>
  <c r="O61" i="8"/>
  <c r="N61" i="8"/>
  <c r="O60" i="8"/>
  <c r="N60" i="8"/>
  <c r="O59" i="8"/>
  <c r="N59" i="8"/>
  <c r="O58" i="8"/>
  <c r="N58" i="8"/>
  <c r="B57" i="8"/>
  <c r="N57" i="8" s="1"/>
  <c r="O56" i="8"/>
  <c r="N56" i="8"/>
  <c r="O55" i="8"/>
  <c r="N55" i="8"/>
  <c r="O54" i="8"/>
  <c r="N54" i="8"/>
  <c r="O53" i="8"/>
  <c r="N53" i="8"/>
  <c r="O52" i="8"/>
  <c r="N52" i="8"/>
  <c r="B47" i="8"/>
  <c r="O47" i="8" s="1"/>
  <c r="O42" i="8"/>
  <c r="N42" i="8"/>
  <c r="B36" i="8"/>
  <c r="O36" i="8" s="1"/>
  <c r="O32" i="8"/>
  <c r="N32" i="8"/>
  <c r="O30" i="8"/>
  <c r="N30" i="8"/>
  <c r="O29" i="8"/>
  <c r="N29" i="8"/>
  <c r="O26" i="8"/>
  <c r="N26" i="8"/>
  <c r="O25" i="8"/>
  <c r="N25" i="8"/>
  <c r="O24" i="8"/>
  <c r="N24" i="8"/>
  <c r="O22" i="8"/>
  <c r="N22" i="8"/>
  <c r="O21" i="8"/>
  <c r="N21" i="8"/>
  <c r="O20" i="8"/>
  <c r="N20" i="8"/>
  <c r="O19" i="8"/>
  <c r="N19" i="8"/>
  <c r="O17" i="8"/>
  <c r="N17" i="8"/>
  <c r="O16" i="8"/>
  <c r="N16" i="8"/>
  <c r="O15" i="8"/>
  <c r="N15" i="8"/>
  <c r="O14" i="8"/>
  <c r="N14" i="8"/>
  <c r="O12" i="8"/>
  <c r="N12" i="8"/>
  <c r="O11" i="8"/>
  <c r="N11" i="8"/>
  <c r="O7" i="8"/>
  <c r="N7" i="8"/>
  <c r="O5" i="8"/>
  <c r="N5" i="8"/>
  <c r="AC31" i="7"/>
  <c r="AE31" i="7" s="1"/>
  <c r="L31" i="7"/>
  <c r="K31" i="7"/>
  <c r="J31" i="7"/>
  <c r="N31" i="7" s="1"/>
  <c r="H31" i="7"/>
  <c r="F31" i="7"/>
  <c r="M31" i="7" s="1"/>
  <c r="AC30" i="7"/>
  <c r="AE30" i="7" s="1"/>
  <c r="L30" i="7"/>
  <c r="K30" i="7"/>
  <c r="J30" i="7"/>
  <c r="H30" i="7"/>
  <c r="F30" i="7"/>
  <c r="G23" i="7"/>
  <c r="G24" i="7" s="1"/>
  <c r="G26" i="7" s="1"/>
  <c r="AB14" i="7"/>
  <c r="E14" i="7"/>
  <c r="D14" i="7"/>
  <c r="C14" i="7"/>
  <c r="B14" i="7"/>
  <c r="AC13" i="7"/>
  <c r="AD13" i="7" s="1"/>
  <c r="L13" i="7"/>
  <c r="K13" i="7"/>
  <c r="J13" i="7"/>
  <c r="H13" i="7"/>
  <c r="F13" i="7"/>
  <c r="M13" i="7" s="1"/>
  <c r="AC12" i="7"/>
  <c r="AE12" i="7" s="1"/>
  <c r="L12" i="7"/>
  <c r="K12" i="7"/>
  <c r="J12" i="7"/>
  <c r="H12" i="7"/>
  <c r="G12" i="7"/>
  <c r="F12" i="7"/>
  <c r="M12" i="7" s="1"/>
  <c r="AE10" i="7"/>
  <c r="AD10" i="7"/>
  <c r="AC10" i="7"/>
  <c r="L10" i="7"/>
  <c r="K10" i="7"/>
  <c r="J10" i="7"/>
  <c r="H10" i="7"/>
  <c r="F10" i="7"/>
  <c r="M10" i="7" s="1"/>
  <c r="AE9" i="7"/>
  <c r="AD9" i="7"/>
  <c r="AC9" i="7"/>
  <c r="L9" i="7"/>
  <c r="K9" i="7"/>
  <c r="J9" i="7"/>
  <c r="H9" i="7"/>
  <c r="F9" i="7"/>
  <c r="M9" i="7" s="1"/>
  <c r="AC8" i="7"/>
  <c r="AE8" i="7" s="1"/>
  <c r="L8" i="7"/>
  <c r="K8" i="7"/>
  <c r="J8" i="7"/>
  <c r="H8" i="7"/>
  <c r="F8" i="7"/>
  <c r="AC7" i="7"/>
  <c r="L7" i="7"/>
  <c r="K7" i="7"/>
  <c r="J7" i="7"/>
  <c r="H7" i="7"/>
  <c r="G7" i="7"/>
  <c r="F7" i="7"/>
  <c r="M7" i="7" s="1"/>
  <c r="AC6" i="7"/>
  <c r="AE6" i="7" s="1"/>
  <c r="L6" i="7"/>
  <c r="K6" i="7"/>
  <c r="J6" i="7"/>
  <c r="N6" i="7" s="1"/>
  <c r="H6" i="7"/>
  <c r="F6" i="7"/>
  <c r="M6" i="7" s="1"/>
  <c r="B63" i="8"/>
  <c r="B100" i="24" l="1"/>
  <c r="S8" i="16"/>
  <c r="O8" i="16"/>
  <c r="S12" i="16"/>
  <c r="O12" i="16"/>
  <c r="J12" i="17"/>
  <c r="J12" i="19"/>
  <c r="O57" i="8"/>
  <c r="I16" i="12"/>
  <c r="L12" i="15"/>
  <c r="J15" i="17"/>
  <c r="Q15" i="17" s="1"/>
  <c r="G14" i="7"/>
  <c r="H25" i="9"/>
  <c r="N11" i="11"/>
  <c r="K16" i="13"/>
  <c r="M16" i="14"/>
  <c r="N14" i="15"/>
  <c r="K16" i="17"/>
  <c r="N16" i="18"/>
  <c r="K14" i="7"/>
  <c r="N13" i="7"/>
  <c r="AD31" i="7"/>
  <c r="G14" i="9"/>
  <c r="J12" i="10"/>
  <c r="S12" i="10" s="1"/>
  <c r="I16" i="11"/>
  <c r="M16" i="13"/>
  <c r="N9" i="15"/>
  <c r="N11" i="17"/>
  <c r="N16" i="19"/>
  <c r="J9" i="21"/>
  <c r="Q9" i="21" s="1"/>
  <c r="AE13" i="7"/>
  <c r="I10" i="7"/>
  <c r="N12" i="7"/>
  <c r="H14" i="9"/>
  <c r="J15" i="10"/>
  <c r="J11" i="11"/>
  <c r="Y11" i="11" s="1"/>
  <c r="AA11" i="11" s="1"/>
  <c r="J10" i="12"/>
  <c r="J9" i="13"/>
  <c r="N14" i="13"/>
  <c r="J14" i="14"/>
  <c r="J14" i="15"/>
  <c r="AB14" i="15" s="1"/>
  <c r="J9" i="16"/>
  <c r="J9" i="17"/>
  <c r="J9" i="18"/>
  <c r="O9" i="18" s="1"/>
  <c r="J16" i="18"/>
  <c r="Y16" i="18" s="1"/>
  <c r="N14" i="19"/>
  <c r="K9" i="9"/>
  <c r="K15" i="9" s="1"/>
  <c r="N10" i="10"/>
  <c r="J9" i="11"/>
  <c r="J14" i="13"/>
  <c r="H31" i="15"/>
  <c r="C7" i="22" s="1"/>
  <c r="N14" i="16"/>
  <c r="N12" i="18"/>
  <c r="J10" i="19"/>
  <c r="P10" i="19" s="1"/>
  <c r="N17" i="19"/>
  <c r="J10" i="20"/>
  <c r="AD6" i="7"/>
  <c r="N10" i="7"/>
  <c r="J12" i="13"/>
  <c r="P12" i="13" s="1"/>
  <c r="N10" i="20"/>
  <c r="T9" i="9"/>
  <c r="I16" i="10"/>
  <c r="J11" i="10"/>
  <c r="N14" i="10"/>
  <c r="H31" i="10"/>
  <c r="C2" i="22" s="1"/>
  <c r="J13" i="11"/>
  <c r="N9" i="12"/>
  <c r="J15" i="13"/>
  <c r="S15" i="13" s="1"/>
  <c r="I16" i="14"/>
  <c r="J13" i="14"/>
  <c r="S13" i="14" s="1"/>
  <c r="J13" i="15"/>
  <c r="P13" i="15" s="1"/>
  <c r="N15" i="15"/>
  <c r="L10" i="17"/>
  <c r="N10" i="17" s="1"/>
  <c r="N13" i="18"/>
  <c r="N17" i="18"/>
  <c r="K15" i="20"/>
  <c r="J11" i="20"/>
  <c r="Q14" i="20"/>
  <c r="N13" i="21"/>
  <c r="B112" i="23"/>
  <c r="K16" i="10"/>
  <c r="N11" i="13"/>
  <c r="N15" i="13"/>
  <c r="J8" i="14"/>
  <c r="L8" i="15"/>
  <c r="N8" i="15" s="1"/>
  <c r="J15" i="16"/>
  <c r="P10" i="18"/>
  <c r="J15" i="19"/>
  <c r="Q15" i="19" s="1"/>
  <c r="J15" i="11"/>
  <c r="Y15" i="11" s="1"/>
  <c r="J15" i="14"/>
  <c r="N15" i="17"/>
  <c r="J10" i="21"/>
  <c r="G16" i="10"/>
  <c r="M16" i="12"/>
  <c r="J14" i="12"/>
  <c r="O14" i="12" s="1"/>
  <c r="N10" i="14"/>
  <c r="I16" i="15"/>
  <c r="J10" i="15"/>
  <c r="J16" i="15" s="1"/>
  <c r="J15" i="15"/>
  <c r="N15" i="16"/>
  <c r="J17" i="18"/>
  <c r="J8" i="20"/>
  <c r="J13" i="21"/>
  <c r="O13" i="21" s="1"/>
  <c r="N9" i="7"/>
  <c r="L14" i="7"/>
  <c r="G25" i="9"/>
  <c r="M16" i="10"/>
  <c r="I16" i="13"/>
  <c r="N11" i="14"/>
  <c r="J11" i="15"/>
  <c r="P11" i="15" s="1"/>
  <c r="M16" i="16"/>
  <c r="N11" i="16"/>
  <c r="J13" i="16"/>
  <c r="J13" i="18"/>
  <c r="S13" i="18" s="1"/>
  <c r="J11" i="19"/>
  <c r="Q11" i="19" s="1"/>
  <c r="N9" i="20"/>
  <c r="O63" i="8"/>
  <c r="N63" i="8"/>
  <c r="Y8" i="11"/>
  <c r="Q8" i="11"/>
  <c r="AB8" i="11"/>
  <c r="P8" i="11"/>
  <c r="S8" i="11"/>
  <c r="O8" i="11"/>
  <c r="S9" i="11"/>
  <c r="O9" i="11"/>
  <c r="Y9" i="11"/>
  <c r="Q9" i="11"/>
  <c r="AB9" i="11"/>
  <c r="P9" i="11"/>
  <c r="AB15" i="12"/>
  <c r="P15" i="12"/>
  <c r="Q15" i="12"/>
  <c r="O15" i="12"/>
  <c r="Y15" i="12"/>
  <c r="S15" i="12"/>
  <c r="B38" i="8"/>
  <c r="I7" i="7"/>
  <c r="H14" i="7"/>
  <c r="N8" i="7"/>
  <c r="AE7" i="7"/>
  <c r="AE14" i="7" s="1"/>
  <c r="AC14" i="7"/>
  <c r="AD7" i="7"/>
  <c r="N7" i="7"/>
  <c r="AG10" i="7"/>
  <c r="P10" i="7"/>
  <c r="S10" i="7"/>
  <c r="O10" i="7"/>
  <c r="M8" i="7"/>
  <c r="M14" i="7" s="1"/>
  <c r="I8" i="7"/>
  <c r="J14" i="7"/>
  <c r="M30" i="7"/>
  <c r="N30" i="7" s="1"/>
  <c r="I30" i="7"/>
  <c r="T25" i="9"/>
  <c r="Y11" i="10"/>
  <c r="Q11" i="10"/>
  <c r="AB11" i="10"/>
  <c r="P11" i="10"/>
  <c r="S11" i="10"/>
  <c r="O11" i="10"/>
  <c r="R11" i="10" s="1"/>
  <c r="Y12" i="10"/>
  <c r="Y12" i="11"/>
  <c r="Q12" i="11"/>
  <c r="AB12" i="11"/>
  <c r="P12" i="11"/>
  <c r="S12" i="11"/>
  <c r="O12" i="11"/>
  <c r="S13" i="11"/>
  <c r="O13" i="11"/>
  <c r="Y13" i="11"/>
  <c r="Q13" i="11"/>
  <c r="AB13" i="11"/>
  <c r="P13" i="11"/>
  <c r="AD8" i="7"/>
  <c r="I12" i="7"/>
  <c r="AD12" i="7"/>
  <c r="F14" i="7"/>
  <c r="AD30" i="7"/>
  <c r="N28" i="9"/>
  <c r="L15" i="9"/>
  <c r="L16" i="9" s="1"/>
  <c r="T14" i="9"/>
  <c r="N9" i="10"/>
  <c r="AA10" i="10"/>
  <c r="Z10" i="10"/>
  <c r="Y15" i="10"/>
  <c r="Q15" i="10"/>
  <c r="AB15" i="10"/>
  <c r="P15" i="10"/>
  <c r="S15" i="10"/>
  <c r="O15" i="10"/>
  <c r="N9" i="11"/>
  <c r="N10" i="11"/>
  <c r="Z11" i="11"/>
  <c r="H30" i="11"/>
  <c r="C3" i="22" s="1"/>
  <c r="Y10" i="12"/>
  <c r="Q10" i="12"/>
  <c r="AB10" i="12"/>
  <c r="P10" i="12"/>
  <c r="S10" i="12"/>
  <c r="O10" i="12"/>
  <c r="S11" i="12"/>
  <c r="O11" i="12"/>
  <c r="Y11" i="12"/>
  <c r="Q11" i="12"/>
  <c r="AB11" i="12"/>
  <c r="P11" i="12"/>
  <c r="I6" i="7"/>
  <c r="I9" i="7"/>
  <c r="I13" i="7"/>
  <c r="I31" i="7"/>
  <c r="O80" i="8"/>
  <c r="N13" i="10"/>
  <c r="AA14" i="10"/>
  <c r="Z14" i="10"/>
  <c r="N14" i="11"/>
  <c r="AA15" i="11"/>
  <c r="Z15" i="11"/>
  <c r="AA9" i="12"/>
  <c r="Z9" i="12"/>
  <c r="L8" i="10"/>
  <c r="L12" i="10"/>
  <c r="N12" i="10" s="1"/>
  <c r="L9" i="11"/>
  <c r="L13" i="11"/>
  <c r="N13" i="11" s="1"/>
  <c r="G16" i="11"/>
  <c r="K16" i="11"/>
  <c r="L11" i="12"/>
  <c r="N11" i="12" s="1"/>
  <c r="AC11" i="13"/>
  <c r="AD11" i="13" s="1"/>
  <c r="N36" i="8"/>
  <c r="N47" i="8"/>
  <c r="S25" i="9"/>
  <c r="J9" i="10"/>
  <c r="O10" i="10"/>
  <c r="S10" i="10"/>
  <c r="L11" i="10"/>
  <c r="N11" i="10" s="1"/>
  <c r="J13" i="10"/>
  <c r="O14" i="10"/>
  <c r="S14" i="10"/>
  <c r="L15" i="10"/>
  <c r="N15" i="10" s="1"/>
  <c r="L8" i="11"/>
  <c r="N8" i="11" s="1"/>
  <c r="J10" i="11"/>
  <c r="O11" i="11"/>
  <c r="L12" i="11"/>
  <c r="N12" i="11" s="1"/>
  <c r="J14" i="11"/>
  <c r="O15" i="11"/>
  <c r="S15" i="11"/>
  <c r="J8" i="12"/>
  <c r="N8" i="12"/>
  <c r="O9" i="12"/>
  <c r="S9" i="12"/>
  <c r="L10" i="12"/>
  <c r="N10" i="12" s="1"/>
  <c r="J12" i="12"/>
  <c r="J13" i="12"/>
  <c r="T15" i="13"/>
  <c r="X15" i="13" s="1"/>
  <c r="W15" i="13"/>
  <c r="J8" i="10"/>
  <c r="N8" i="10"/>
  <c r="P10" i="10"/>
  <c r="AB10" i="10"/>
  <c r="P14" i="10"/>
  <c r="AB14" i="10"/>
  <c r="P11" i="11"/>
  <c r="AB11" i="11"/>
  <c r="P15" i="11"/>
  <c r="AB15" i="11"/>
  <c r="P9" i="12"/>
  <c r="AB9" i="12"/>
  <c r="G16" i="12"/>
  <c r="Y9" i="13"/>
  <c r="Q9" i="13"/>
  <c r="AB9" i="13"/>
  <c r="P9" i="13"/>
  <c r="S9" i="13"/>
  <c r="O9" i="13"/>
  <c r="S10" i="13"/>
  <c r="O10" i="13"/>
  <c r="Y10" i="13"/>
  <c r="Q10" i="13"/>
  <c r="AB10" i="13"/>
  <c r="P10" i="13"/>
  <c r="Q10" i="10"/>
  <c r="Q14" i="10"/>
  <c r="Q11" i="11"/>
  <c r="Q15" i="11"/>
  <c r="Q9" i="12"/>
  <c r="N13" i="12"/>
  <c r="H31" i="12"/>
  <c r="C4" i="22" s="1"/>
  <c r="J8" i="13"/>
  <c r="N8" i="13"/>
  <c r="L10" i="13"/>
  <c r="N10" i="13" s="1"/>
  <c r="Q11" i="13"/>
  <c r="Y11" i="13"/>
  <c r="Y12" i="13"/>
  <c r="Q12" i="13"/>
  <c r="O12" i="13"/>
  <c r="N13" i="13"/>
  <c r="T13" i="14"/>
  <c r="X13" i="14" s="1"/>
  <c r="S14" i="14"/>
  <c r="O14" i="14"/>
  <c r="Y14" i="14"/>
  <c r="Q14" i="14"/>
  <c r="AB14" i="14"/>
  <c r="Q11" i="15"/>
  <c r="AB11" i="15"/>
  <c r="O11" i="15"/>
  <c r="AB13" i="15"/>
  <c r="S13" i="15"/>
  <c r="AC14" i="15"/>
  <c r="AD14" i="15" s="1"/>
  <c r="AB15" i="15"/>
  <c r="P15" i="15"/>
  <c r="S15" i="15"/>
  <c r="Y15" i="15"/>
  <c r="Q15" i="15"/>
  <c r="G16" i="15"/>
  <c r="J14" i="18"/>
  <c r="L14" i="18"/>
  <c r="N14" i="18" s="1"/>
  <c r="AA16" i="18"/>
  <c r="Z16" i="18"/>
  <c r="J12" i="20"/>
  <c r="L12" i="20"/>
  <c r="G15" i="20"/>
  <c r="L9" i="13"/>
  <c r="N9" i="13" s="1"/>
  <c r="N12" i="13"/>
  <c r="Y8" i="14"/>
  <c r="Q8" i="14"/>
  <c r="AB8" i="14"/>
  <c r="P8" i="14"/>
  <c r="O8" i="14"/>
  <c r="N9" i="14"/>
  <c r="S12" i="14"/>
  <c r="W13" i="14"/>
  <c r="P14" i="14"/>
  <c r="AB9" i="15"/>
  <c r="P9" i="15"/>
  <c r="S9" i="15"/>
  <c r="O9" i="15"/>
  <c r="R9" i="15" s="1"/>
  <c r="S12" i="15"/>
  <c r="O12" i="15"/>
  <c r="Y12" i="15"/>
  <c r="Q12" i="15"/>
  <c r="AB12" i="15"/>
  <c r="T13" i="17"/>
  <c r="X13" i="17" s="1"/>
  <c r="W13" i="17"/>
  <c r="W10" i="18"/>
  <c r="T10" i="18"/>
  <c r="X10" i="18" s="1"/>
  <c r="AB16" i="18"/>
  <c r="P16" i="18"/>
  <c r="S16" i="18"/>
  <c r="O16" i="18"/>
  <c r="Q16" i="18"/>
  <c r="G16" i="13"/>
  <c r="L8" i="13"/>
  <c r="O11" i="13"/>
  <c r="S11" i="13"/>
  <c r="S12" i="13"/>
  <c r="J13" i="13"/>
  <c r="K16" i="14"/>
  <c r="J10" i="14"/>
  <c r="N15" i="14"/>
  <c r="H31" i="14"/>
  <c r="C6" i="22" s="1"/>
  <c r="S8" i="15"/>
  <c r="O8" i="15"/>
  <c r="Y8" i="15"/>
  <c r="Q8" i="15"/>
  <c r="M16" i="15"/>
  <c r="AB8" i="15"/>
  <c r="Y9" i="15"/>
  <c r="P12" i="15"/>
  <c r="Q14" i="15"/>
  <c r="Y14" i="15"/>
  <c r="P14" i="15"/>
  <c r="S14" i="15"/>
  <c r="O14" i="15"/>
  <c r="I16" i="16"/>
  <c r="Y9" i="17"/>
  <c r="Q9" i="17"/>
  <c r="AB9" i="17"/>
  <c r="P9" i="17"/>
  <c r="S9" i="17"/>
  <c r="O9" i="17"/>
  <c r="R9" i="17" s="1"/>
  <c r="J14" i="17"/>
  <c r="L14" i="17"/>
  <c r="N14" i="17" s="1"/>
  <c r="P11" i="13"/>
  <c r="AB12" i="13"/>
  <c r="AB14" i="13"/>
  <c r="P14" i="13"/>
  <c r="S14" i="13"/>
  <c r="O14" i="13"/>
  <c r="Q14" i="13"/>
  <c r="Y14" i="13"/>
  <c r="Y15" i="13"/>
  <c r="Q15" i="13"/>
  <c r="AB15" i="13"/>
  <c r="P15" i="13"/>
  <c r="O15" i="13"/>
  <c r="S8" i="14"/>
  <c r="J9" i="14"/>
  <c r="J16" i="14" s="1"/>
  <c r="G16" i="14"/>
  <c r="AB11" i="14"/>
  <c r="P11" i="14"/>
  <c r="S11" i="14"/>
  <c r="O11" i="14"/>
  <c r="Q11" i="14"/>
  <c r="Y11" i="14"/>
  <c r="Y12" i="14"/>
  <c r="Q12" i="14"/>
  <c r="AB12" i="14"/>
  <c r="P12" i="14"/>
  <c r="O12" i="14"/>
  <c r="Y13" i="14"/>
  <c r="Q13" i="14"/>
  <c r="AB13" i="14"/>
  <c r="P13" i="14"/>
  <c r="O13" i="14"/>
  <c r="L14" i="14"/>
  <c r="N14" i="14" s="1"/>
  <c r="AB15" i="14"/>
  <c r="P15" i="14"/>
  <c r="S15" i="14"/>
  <c r="O15" i="14"/>
  <c r="Q10" i="15"/>
  <c r="P10" i="15"/>
  <c r="S10" i="15"/>
  <c r="O10" i="15"/>
  <c r="N12" i="15"/>
  <c r="Q13" i="15"/>
  <c r="O15" i="15"/>
  <c r="R15" i="15" s="1"/>
  <c r="AB11" i="17"/>
  <c r="P11" i="17"/>
  <c r="S11" i="17"/>
  <c r="O11" i="17"/>
  <c r="Q11" i="17"/>
  <c r="Y11" i="17"/>
  <c r="Y17" i="18"/>
  <c r="Q17" i="18"/>
  <c r="AB17" i="18"/>
  <c r="P17" i="18"/>
  <c r="S17" i="18"/>
  <c r="O17" i="18"/>
  <c r="L13" i="14"/>
  <c r="N13" i="14" s="1"/>
  <c r="L11" i="15"/>
  <c r="N11" i="15" s="1"/>
  <c r="T8" i="16"/>
  <c r="S9" i="16"/>
  <c r="O9" i="16"/>
  <c r="Y9" i="16"/>
  <c r="Q9" i="16"/>
  <c r="AB9" i="16"/>
  <c r="U12" i="16"/>
  <c r="T12" i="16"/>
  <c r="S13" i="16"/>
  <c r="O13" i="16"/>
  <c r="Y13" i="16"/>
  <c r="Q13" i="16"/>
  <c r="AB13" i="16"/>
  <c r="H31" i="16"/>
  <c r="C8" i="22" s="1"/>
  <c r="G16" i="17"/>
  <c r="S10" i="17"/>
  <c r="O10" i="17"/>
  <c r="Y10" i="17"/>
  <c r="Q10" i="17"/>
  <c r="AB10" i="17"/>
  <c r="K16" i="16"/>
  <c r="N8" i="16"/>
  <c r="W8" i="16"/>
  <c r="P9" i="16"/>
  <c r="Y11" i="16"/>
  <c r="Q11" i="16"/>
  <c r="AB11" i="16"/>
  <c r="P11" i="16"/>
  <c r="S11" i="16"/>
  <c r="O11" i="16"/>
  <c r="R11" i="16" s="1"/>
  <c r="N12" i="16"/>
  <c r="W12" i="16"/>
  <c r="P13" i="16"/>
  <c r="Y15" i="16"/>
  <c r="Q15" i="16"/>
  <c r="AB15" i="16"/>
  <c r="P15" i="16"/>
  <c r="S15" i="16"/>
  <c r="O15" i="16"/>
  <c r="P10" i="17"/>
  <c r="Y12" i="17"/>
  <c r="Q12" i="17"/>
  <c r="AB12" i="17"/>
  <c r="P12" i="17"/>
  <c r="S12" i="17"/>
  <c r="O12" i="17"/>
  <c r="AB8" i="18"/>
  <c r="P8" i="18"/>
  <c r="S8" i="18"/>
  <c r="O8" i="18"/>
  <c r="Y8" i="18"/>
  <c r="Y9" i="18"/>
  <c r="Q9" i="18"/>
  <c r="AB9" i="18"/>
  <c r="P9" i="18"/>
  <c r="S9" i="18"/>
  <c r="T13" i="18"/>
  <c r="X13" i="18" s="1"/>
  <c r="W13" i="18"/>
  <c r="V13" i="18"/>
  <c r="K16" i="15"/>
  <c r="G16" i="16"/>
  <c r="N9" i="16"/>
  <c r="N13" i="16"/>
  <c r="J16" i="17"/>
  <c r="Y8" i="17"/>
  <c r="Q8" i="17"/>
  <c r="AB8" i="17"/>
  <c r="P8" i="17"/>
  <c r="S8" i="17"/>
  <c r="O8" i="17"/>
  <c r="Y13" i="17"/>
  <c r="Q13" i="17"/>
  <c r="AB13" i="17"/>
  <c r="P13" i="17"/>
  <c r="O13" i="17"/>
  <c r="Y15" i="17"/>
  <c r="AB15" i="17"/>
  <c r="P15" i="17"/>
  <c r="S15" i="17"/>
  <c r="O15" i="17"/>
  <c r="Y12" i="19"/>
  <c r="Q12" i="19"/>
  <c r="AB12" i="19"/>
  <c r="P12" i="19"/>
  <c r="S12" i="19"/>
  <c r="O12" i="19"/>
  <c r="L8" i="16"/>
  <c r="L16" i="16" s="1"/>
  <c r="P8" i="16"/>
  <c r="AB8" i="16"/>
  <c r="J10" i="16"/>
  <c r="P12" i="16"/>
  <c r="R12" i="16" s="1"/>
  <c r="AB12" i="16"/>
  <c r="J14" i="16"/>
  <c r="L9" i="17"/>
  <c r="N9" i="17" s="1"/>
  <c r="L13" i="17"/>
  <c r="N13" i="17" s="1"/>
  <c r="K18" i="18"/>
  <c r="L10" i="18"/>
  <c r="N10" i="18" s="1"/>
  <c r="J11" i="18"/>
  <c r="Y8" i="19"/>
  <c r="Q8" i="19"/>
  <c r="AB8" i="19"/>
  <c r="P8" i="19"/>
  <c r="J18" i="19"/>
  <c r="S8" i="19"/>
  <c r="O8" i="19"/>
  <c r="N11" i="19"/>
  <c r="Y13" i="19"/>
  <c r="Q13" i="19"/>
  <c r="AB13" i="19"/>
  <c r="P13" i="19"/>
  <c r="O13" i="19"/>
  <c r="AB15" i="19"/>
  <c r="P15" i="19"/>
  <c r="S15" i="19"/>
  <c r="O15" i="19"/>
  <c r="AC17" i="19"/>
  <c r="AD17" i="19" s="1"/>
  <c r="S9" i="20"/>
  <c r="O9" i="20"/>
  <c r="R9" i="20" s="1"/>
  <c r="AB9" i="20"/>
  <c r="Q9" i="20"/>
  <c r="P9" i="20"/>
  <c r="Y9" i="20"/>
  <c r="AC14" i="20"/>
  <c r="AD14" i="20" s="1"/>
  <c r="Q8" i="16"/>
  <c r="Y8" i="16"/>
  <c r="Q12" i="16"/>
  <c r="Y12" i="16"/>
  <c r="J16" i="16"/>
  <c r="L8" i="17"/>
  <c r="H31" i="17"/>
  <c r="C9" i="22" s="1"/>
  <c r="G18" i="18"/>
  <c r="M18" i="18"/>
  <c r="Y10" i="18"/>
  <c r="Q10" i="18"/>
  <c r="AB10" i="18"/>
  <c r="AB12" i="18"/>
  <c r="P12" i="18"/>
  <c r="S12" i="18"/>
  <c r="O12" i="18"/>
  <c r="Q12" i="18"/>
  <c r="Y12" i="18"/>
  <c r="Y13" i="18"/>
  <c r="Q13" i="18"/>
  <c r="AB13" i="18"/>
  <c r="P13" i="18"/>
  <c r="O13" i="18"/>
  <c r="Y9" i="19"/>
  <c r="Q9" i="19"/>
  <c r="AB9" i="19"/>
  <c r="P9" i="19"/>
  <c r="O9" i="19"/>
  <c r="R9" i="19" s="1"/>
  <c r="AB11" i="19"/>
  <c r="P11" i="19"/>
  <c r="S11" i="19"/>
  <c r="O11" i="19"/>
  <c r="S13" i="19"/>
  <c r="S14" i="19"/>
  <c r="O14" i="19"/>
  <c r="Y14" i="19"/>
  <c r="Q14" i="19"/>
  <c r="AB14" i="19"/>
  <c r="Y15" i="19"/>
  <c r="I18" i="19"/>
  <c r="N15" i="20"/>
  <c r="AB10" i="20"/>
  <c r="P10" i="20"/>
  <c r="O10" i="20"/>
  <c r="Y10" i="20"/>
  <c r="S10" i="20"/>
  <c r="Q10" i="20"/>
  <c r="N8" i="21"/>
  <c r="J12" i="21"/>
  <c r="L12" i="21"/>
  <c r="N12" i="21" s="1"/>
  <c r="I16" i="17"/>
  <c r="M16" i="17"/>
  <c r="I18" i="18"/>
  <c r="O10" i="18"/>
  <c r="R10" i="18" s="1"/>
  <c r="AE10" i="18"/>
  <c r="N11" i="18"/>
  <c r="J15" i="18"/>
  <c r="H33" i="18"/>
  <c r="C10" i="22" s="1"/>
  <c r="M18" i="19"/>
  <c r="S9" i="19"/>
  <c r="S10" i="19"/>
  <c r="O10" i="19"/>
  <c r="Y10" i="19"/>
  <c r="Q10" i="19"/>
  <c r="AB10" i="19"/>
  <c r="Y11" i="19"/>
  <c r="N13" i="19"/>
  <c r="P14" i="19"/>
  <c r="AB16" i="19"/>
  <c r="P16" i="19"/>
  <c r="Y16" i="19"/>
  <c r="S16" i="19"/>
  <c r="Q16" i="19"/>
  <c r="K18" i="19"/>
  <c r="L9" i="19"/>
  <c r="N9" i="19" s="1"/>
  <c r="L13" i="19"/>
  <c r="Y17" i="19"/>
  <c r="Q17" i="19"/>
  <c r="S17" i="19"/>
  <c r="H31" i="19"/>
  <c r="C11" i="22" s="1"/>
  <c r="Y11" i="20"/>
  <c r="Q11" i="20"/>
  <c r="AB11" i="20"/>
  <c r="P11" i="20"/>
  <c r="O11" i="20"/>
  <c r="S11" i="20"/>
  <c r="I14" i="21"/>
  <c r="J8" i="21"/>
  <c r="AB9" i="21"/>
  <c r="P9" i="21"/>
  <c r="O9" i="21"/>
  <c r="R9" i="21" s="1"/>
  <c r="Y9" i="21"/>
  <c r="S9" i="21"/>
  <c r="J11" i="21"/>
  <c r="L11" i="21"/>
  <c r="L14" i="21" s="1"/>
  <c r="G18" i="19"/>
  <c r="L8" i="19"/>
  <c r="O17" i="19"/>
  <c r="L14" i="20"/>
  <c r="N14" i="20" s="1"/>
  <c r="N9" i="21"/>
  <c r="K14" i="21"/>
  <c r="Y10" i="21"/>
  <c r="Q10" i="21"/>
  <c r="AB10" i="21"/>
  <c r="P10" i="21"/>
  <c r="O10" i="21"/>
  <c r="S10" i="21"/>
  <c r="L8" i="18"/>
  <c r="P17" i="19"/>
  <c r="Y8" i="20"/>
  <c r="Q8" i="20"/>
  <c r="J15" i="20"/>
  <c r="AB8" i="20"/>
  <c r="P8" i="20"/>
  <c r="S8" i="20"/>
  <c r="O8" i="20"/>
  <c r="S14" i="20"/>
  <c r="O14" i="20"/>
  <c r="P14" i="20"/>
  <c r="Y14" i="20"/>
  <c r="G35" i="20"/>
  <c r="C12" i="22" s="1"/>
  <c r="M14" i="21"/>
  <c r="AB13" i="21"/>
  <c r="P13" i="21"/>
  <c r="R13" i="21" s="1"/>
  <c r="Y13" i="21"/>
  <c r="S13" i="21"/>
  <c r="Q13" i="21"/>
  <c r="N12" i="20"/>
  <c r="N11" i="21"/>
  <c r="G14" i="21"/>
  <c r="I15" i="20"/>
  <c r="M15" i="20"/>
  <c r="C4" i="26" l="1"/>
  <c r="C4" i="25"/>
  <c r="C7" i="26"/>
  <c r="C7" i="25"/>
  <c r="E9" i="25" s="1"/>
  <c r="S14" i="12"/>
  <c r="U13" i="18"/>
  <c r="P18" i="19"/>
  <c r="R13" i="14"/>
  <c r="Y11" i="15"/>
  <c r="N14" i="7"/>
  <c r="R17" i="19"/>
  <c r="AD14" i="7"/>
  <c r="R14" i="13"/>
  <c r="U13" i="17"/>
  <c r="L16" i="15"/>
  <c r="P12" i="10"/>
  <c r="R12" i="10" s="1"/>
  <c r="R13" i="19"/>
  <c r="AE13" i="17"/>
  <c r="R9" i="18"/>
  <c r="P16" i="15"/>
  <c r="Y13" i="15"/>
  <c r="L15" i="20"/>
  <c r="AB12" i="10"/>
  <c r="Q10" i="7"/>
  <c r="Y10" i="7"/>
  <c r="R12" i="18"/>
  <c r="R10" i="21"/>
  <c r="R16" i="19"/>
  <c r="R14" i="19"/>
  <c r="R13" i="18"/>
  <c r="J18" i="18"/>
  <c r="AB10" i="15"/>
  <c r="AE13" i="14"/>
  <c r="O13" i="15"/>
  <c r="S11" i="11"/>
  <c r="C14" i="22"/>
  <c r="Q12" i="10"/>
  <c r="Q15" i="14"/>
  <c r="Y15" i="14"/>
  <c r="R9" i="16"/>
  <c r="P14" i="12"/>
  <c r="Y10" i="15"/>
  <c r="AA10" i="15" s="1"/>
  <c r="R13" i="11"/>
  <c r="O12" i="10"/>
  <c r="Q14" i="12"/>
  <c r="R15" i="14"/>
  <c r="R15" i="13"/>
  <c r="AB14" i="12"/>
  <c r="R9" i="13"/>
  <c r="R10" i="7"/>
  <c r="Y14" i="12"/>
  <c r="S11" i="15"/>
  <c r="S16" i="15" s="1"/>
  <c r="U13" i="14"/>
  <c r="R9" i="12"/>
  <c r="AE9" i="12"/>
  <c r="N16" i="11"/>
  <c r="N16" i="15"/>
  <c r="N16" i="14"/>
  <c r="AC13" i="21"/>
  <c r="AD13" i="21" s="1"/>
  <c r="AC8" i="20"/>
  <c r="W10" i="21"/>
  <c r="T10" i="21"/>
  <c r="X10" i="21" s="1"/>
  <c r="AC10" i="21"/>
  <c r="AD10" i="21" s="1"/>
  <c r="AB11" i="21"/>
  <c r="Q11" i="21"/>
  <c r="P11" i="21"/>
  <c r="Y11" i="21"/>
  <c r="O11" i="21"/>
  <c r="S11" i="21"/>
  <c r="S15" i="18"/>
  <c r="O15" i="18"/>
  <c r="AB15" i="18"/>
  <c r="Y15" i="18"/>
  <c r="Q15" i="18"/>
  <c r="P15" i="18"/>
  <c r="AC10" i="20"/>
  <c r="AD10" i="20" s="1"/>
  <c r="AA15" i="19"/>
  <c r="Z15" i="19"/>
  <c r="T13" i="19"/>
  <c r="X13" i="19" s="1"/>
  <c r="W13" i="19"/>
  <c r="T12" i="18"/>
  <c r="X12" i="18" s="1"/>
  <c r="W12" i="18"/>
  <c r="V12" i="18"/>
  <c r="AA9" i="20"/>
  <c r="Z9" i="20"/>
  <c r="O18" i="19"/>
  <c r="R8" i="19"/>
  <c r="T13" i="21"/>
  <c r="X13" i="21" s="1"/>
  <c r="W13" i="21"/>
  <c r="R8" i="20"/>
  <c r="L18" i="19"/>
  <c r="N8" i="19"/>
  <c r="AA17" i="19"/>
  <c r="Z17" i="19"/>
  <c r="AF9" i="19"/>
  <c r="T9" i="19"/>
  <c r="X9" i="19" s="1"/>
  <c r="W9" i="19"/>
  <c r="AA12" i="18"/>
  <c r="Z12" i="18"/>
  <c r="Z12" i="16"/>
  <c r="AG12" i="16" s="1"/>
  <c r="AH12" i="16" s="1"/>
  <c r="AA12" i="16"/>
  <c r="W9" i="20"/>
  <c r="AF9" i="20"/>
  <c r="U9" i="20"/>
  <c r="T9" i="20"/>
  <c r="X9" i="20" s="1"/>
  <c r="S18" i="19"/>
  <c r="U8" i="19"/>
  <c r="T8" i="19"/>
  <c r="AF8" i="19" s="1"/>
  <c r="W8" i="19"/>
  <c r="V8" i="19"/>
  <c r="AB14" i="16"/>
  <c r="P14" i="16"/>
  <c r="S14" i="16"/>
  <c r="O14" i="16"/>
  <c r="Q14" i="16"/>
  <c r="Y14" i="16"/>
  <c r="R12" i="19"/>
  <c r="R13" i="17"/>
  <c r="T9" i="18"/>
  <c r="AF9" i="18" s="1"/>
  <c r="W9" i="18"/>
  <c r="AC8" i="18"/>
  <c r="R15" i="16"/>
  <c r="U11" i="16"/>
  <c r="T11" i="16"/>
  <c r="X11" i="16" s="1"/>
  <c r="W11" i="16"/>
  <c r="AF8" i="16"/>
  <c r="AA13" i="21"/>
  <c r="Z13" i="21"/>
  <c r="R14" i="20"/>
  <c r="T8" i="20"/>
  <c r="W8" i="20"/>
  <c r="N8" i="18"/>
  <c r="L18" i="18"/>
  <c r="AF9" i="21"/>
  <c r="T9" i="21"/>
  <c r="U9" i="21" s="1"/>
  <c r="W9" i="21"/>
  <c r="W11" i="20"/>
  <c r="T11" i="20"/>
  <c r="AC11" i="20"/>
  <c r="AD11" i="20" s="1"/>
  <c r="AC16" i="19"/>
  <c r="AD16" i="19" s="1"/>
  <c r="AC10" i="19"/>
  <c r="AD10" i="19" s="1"/>
  <c r="R10" i="19"/>
  <c r="S12" i="21"/>
  <c r="O12" i="21"/>
  <c r="P12" i="21"/>
  <c r="Y12" i="21"/>
  <c r="AB12" i="21"/>
  <c r="Q12" i="21"/>
  <c r="W14" i="19"/>
  <c r="T14" i="19"/>
  <c r="AF14" i="19" s="1"/>
  <c r="R11" i="19"/>
  <c r="AC11" i="19"/>
  <c r="AD11" i="19" s="1"/>
  <c r="AD9" i="19"/>
  <c r="AC9" i="19"/>
  <c r="AC13" i="18"/>
  <c r="AD13" i="18" s="1"/>
  <c r="Z10" i="18"/>
  <c r="AA10" i="18"/>
  <c r="AE9" i="20"/>
  <c r="R15" i="19"/>
  <c r="AC15" i="19"/>
  <c r="AD15" i="19" s="1"/>
  <c r="AC13" i="19"/>
  <c r="AD13" i="19" s="1"/>
  <c r="AE8" i="19"/>
  <c r="Q18" i="19"/>
  <c r="AC12" i="16"/>
  <c r="AD12" i="16" s="1"/>
  <c r="AF12" i="19"/>
  <c r="T12" i="19"/>
  <c r="W12" i="19"/>
  <c r="T15" i="17"/>
  <c r="AF15" i="17" s="1"/>
  <c r="W15" i="17"/>
  <c r="AC15" i="17"/>
  <c r="AD15" i="17" s="1"/>
  <c r="AA8" i="17"/>
  <c r="Z8" i="17"/>
  <c r="AA8" i="18"/>
  <c r="Z8" i="18"/>
  <c r="U15" i="16"/>
  <c r="AF15" i="16"/>
  <c r="T15" i="16"/>
  <c r="W15" i="16"/>
  <c r="V15" i="16"/>
  <c r="AA11" i="16"/>
  <c r="Z11" i="16"/>
  <c r="AA13" i="16"/>
  <c r="Z13" i="16"/>
  <c r="W9" i="16"/>
  <c r="U9" i="16"/>
  <c r="T9" i="16"/>
  <c r="V9" i="16" s="1"/>
  <c r="U8" i="16"/>
  <c r="AA11" i="17"/>
  <c r="Z11" i="17"/>
  <c r="T11" i="17"/>
  <c r="X11" i="17" s="1"/>
  <c r="W11" i="17"/>
  <c r="U11" i="17"/>
  <c r="T15" i="14"/>
  <c r="X15" i="14" s="1"/>
  <c r="W15" i="14"/>
  <c r="AC13" i="14"/>
  <c r="AD13" i="14" s="1"/>
  <c r="R12" i="14"/>
  <c r="R11" i="14"/>
  <c r="AC11" i="14"/>
  <c r="AD11" i="14" s="1"/>
  <c r="L16" i="14"/>
  <c r="AC15" i="13"/>
  <c r="AD15" i="13" s="1"/>
  <c r="R14" i="15"/>
  <c r="AA14" i="15"/>
  <c r="Z14" i="15"/>
  <c r="Q16" i="15"/>
  <c r="W8" i="15"/>
  <c r="U8" i="15"/>
  <c r="AF8" i="15"/>
  <c r="T8" i="15"/>
  <c r="S13" i="13"/>
  <c r="O13" i="13"/>
  <c r="P13" i="13"/>
  <c r="AB13" i="13"/>
  <c r="Y13" i="13"/>
  <c r="Q13" i="13"/>
  <c r="R11" i="13"/>
  <c r="AC12" i="15"/>
  <c r="AD12" i="15" s="1"/>
  <c r="R12" i="15"/>
  <c r="R11" i="15"/>
  <c r="Z11" i="15"/>
  <c r="AA11" i="15"/>
  <c r="V13" i="14"/>
  <c r="R12" i="13"/>
  <c r="AA11" i="13"/>
  <c r="Z11" i="13"/>
  <c r="J16" i="13"/>
  <c r="Y8" i="13"/>
  <c r="Q8" i="13"/>
  <c r="AB8" i="13"/>
  <c r="P8" i="13"/>
  <c r="P16" i="13" s="1"/>
  <c r="S8" i="13"/>
  <c r="O8" i="13"/>
  <c r="W10" i="13"/>
  <c r="T10" i="13"/>
  <c r="U10" i="13" s="1"/>
  <c r="Z9" i="13"/>
  <c r="AA9" i="13"/>
  <c r="V15" i="13"/>
  <c r="U15" i="13"/>
  <c r="N16" i="12"/>
  <c r="R15" i="11"/>
  <c r="T11" i="11"/>
  <c r="AF11" i="11" s="1"/>
  <c r="W11" i="11"/>
  <c r="AB13" i="10"/>
  <c r="P13" i="10"/>
  <c r="S13" i="10"/>
  <c r="O13" i="10"/>
  <c r="Y13" i="10"/>
  <c r="Q13" i="10"/>
  <c r="R10" i="10"/>
  <c r="Y13" i="7"/>
  <c r="Q13" i="7"/>
  <c r="AG13" i="7"/>
  <c r="P13" i="7"/>
  <c r="S13" i="7"/>
  <c r="O13" i="7"/>
  <c r="AC11" i="12"/>
  <c r="AD11" i="12" s="1"/>
  <c r="R11" i="12"/>
  <c r="U10" i="12"/>
  <c r="AF10" i="12"/>
  <c r="T10" i="12"/>
  <c r="W10" i="12"/>
  <c r="L16" i="12"/>
  <c r="AA13" i="11"/>
  <c r="Z13" i="11"/>
  <c r="W12" i="10"/>
  <c r="AF12" i="10"/>
  <c r="T12" i="10"/>
  <c r="Z11" i="10"/>
  <c r="AA11" i="10"/>
  <c r="Y8" i="7"/>
  <c r="Q8" i="7"/>
  <c r="AG8" i="7"/>
  <c r="P8" i="7"/>
  <c r="O8" i="7"/>
  <c r="S8" i="7"/>
  <c r="S7" i="7"/>
  <c r="O7" i="7"/>
  <c r="Y7" i="7"/>
  <c r="Q7" i="7"/>
  <c r="AG7" i="7"/>
  <c r="P7" i="7"/>
  <c r="R15" i="12"/>
  <c r="AD14" i="12"/>
  <c r="AC14" i="12"/>
  <c r="W14" i="12"/>
  <c r="T14" i="12"/>
  <c r="X14" i="12" s="1"/>
  <c r="U14" i="12"/>
  <c r="AC9" i="11"/>
  <c r="AD9" i="11" s="1"/>
  <c r="R9" i="11"/>
  <c r="T8" i="11"/>
  <c r="AF8" i="11" s="1"/>
  <c r="W8" i="11"/>
  <c r="S8" i="21"/>
  <c r="O8" i="21"/>
  <c r="AB8" i="21"/>
  <c r="Q8" i="21"/>
  <c r="P8" i="21"/>
  <c r="P14" i="21" s="1"/>
  <c r="Y8" i="21"/>
  <c r="J14" i="21"/>
  <c r="AA16" i="19"/>
  <c r="Z16" i="19"/>
  <c r="Z10" i="20"/>
  <c r="AA10" i="20"/>
  <c r="Z9" i="19"/>
  <c r="AA9" i="19"/>
  <c r="Z13" i="18"/>
  <c r="AG13" i="18" s="1"/>
  <c r="AH13" i="18" s="1"/>
  <c r="AA13" i="18"/>
  <c r="AA11" i="20"/>
  <c r="Z11" i="20"/>
  <c r="R10" i="20"/>
  <c r="AC14" i="19"/>
  <c r="AD14" i="19" s="1"/>
  <c r="AD8" i="16"/>
  <c r="AC8" i="16"/>
  <c r="R15" i="17"/>
  <c r="Z13" i="17"/>
  <c r="AA13" i="17"/>
  <c r="AF8" i="18"/>
  <c r="T8" i="18"/>
  <c r="AE8" i="18" s="1"/>
  <c r="W8" i="18"/>
  <c r="AA12" i="17"/>
  <c r="Z12" i="17"/>
  <c r="N16" i="16"/>
  <c r="W13" i="16"/>
  <c r="U13" i="16"/>
  <c r="T13" i="16"/>
  <c r="X13" i="16" s="1"/>
  <c r="AC9" i="16"/>
  <c r="AD9" i="16" s="1"/>
  <c r="AC15" i="14"/>
  <c r="AD15" i="14" s="1"/>
  <c r="W14" i="20"/>
  <c r="U14" i="20"/>
  <c r="T14" i="20"/>
  <c r="AF14" i="20" s="1"/>
  <c r="V14" i="20"/>
  <c r="AA8" i="20"/>
  <c r="Z8" i="20"/>
  <c r="AA10" i="21"/>
  <c r="Z10" i="21"/>
  <c r="Z9" i="21"/>
  <c r="AA9" i="21"/>
  <c r="AD9" i="21"/>
  <c r="AC9" i="21"/>
  <c r="R11" i="20"/>
  <c r="T17" i="19"/>
  <c r="W17" i="19"/>
  <c r="T16" i="19"/>
  <c r="X16" i="19" s="1"/>
  <c r="W16" i="19"/>
  <c r="U16" i="19"/>
  <c r="W10" i="19"/>
  <c r="T10" i="19"/>
  <c r="V10" i="19" s="1"/>
  <c r="N14" i="21"/>
  <c r="AF10" i="20"/>
  <c r="T10" i="20"/>
  <c r="X10" i="20" s="1"/>
  <c r="W10" i="20"/>
  <c r="V10" i="20"/>
  <c r="AA14" i="19"/>
  <c r="Z14" i="19"/>
  <c r="AF11" i="19"/>
  <c r="T11" i="19"/>
  <c r="V11" i="19" s="1"/>
  <c r="W11" i="19"/>
  <c r="U11" i="19"/>
  <c r="AE9" i="19"/>
  <c r="AE13" i="18"/>
  <c r="AD12" i="18"/>
  <c r="AC12" i="18"/>
  <c r="L16" i="17"/>
  <c r="N8" i="17"/>
  <c r="Z8" i="16"/>
  <c r="AA8" i="16"/>
  <c r="AC9" i="20"/>
  <c r="AD9" i="20" s="1"/>
  <c r="AF15" i="19"/>
  <c r="T15" i="19"/>
  <c r="W15" i="19"/>
  <c r="V15" i="19"/>
  <c r="U15" i="19"/>
  <c r="AE13" i="19"/>
  <c r="Y18" i="19"/>
  <c r="AA8" i="19"/>
  <c r="Z8" i="19"/>
  <c r="AA12" i="19"/>
  <c r="Z12" i="19"/>
  <c r="Z15" i="17"/>
  <c r="AA15" i="17"/>
  <c r="AC13" i="17"/>
  <c r="P16" i="17"/>
  <c r="AC9" i="18"/>
  <c r="AD9" i="18"/>
  <c r="R12" i="17"/>
  <c r="AC12" i="17"/>
  <c r="AD12" i="17" s="1"/>
  <c r="AA15" i="16"/>
  <c r="Z15" i="16"/>
  <c r="AC10" i="17"/>
  <c r="AD10" i="17" s="1"/>
  <c r="R10" i="17"/>
  <c r="X12" i="16"/>
  <c r="AE12" i="16"/>
  <c r="V12" i="16"/>
  <c r="AA9" i="16"/>
  <c r="Z9" i="16"/>
  <c r="R17" i="18"/>
  <c r="AC17" i="18"/>
  <c r="AD17" i="18"/>
  <c r="AE11" i="17"/>
  <c r="R10" i="15"/>
  <c r="AC10" i="15"/>
  <c r="AD10" i="15"/>
  <c r="AA12" i="14"/>
  <c r="Z12" i="14"/>
  <c r="T11" i="14"/>
  <c r="U11" i="14" s="1"/>
  <c r="W11" i="14"/>
  <c r="AE15" i="13"/>
  <c r="AC14" i="13"/>
  <c r="AD14" i="13" s="1"/>
  <c r="S14" i="17"/>
  <c r="O14" i="17"/>
  <c r="O16" i="17" s="1"/>
  <c r="Y14" i="17"/>
  <c r="Q14" i="17"/>
  <c r="Q16" i="17" s="1"/>
  <c r="P14" i="17"/>
  <c r="AB14" i="17"/>
  <c r="AC9" i="17"/>
  <c r="AD9" i="17" s="1"/>
  <c r="R8" i="16"/>
  <c r="W14" i="15"/>
  <c r="U14" i="15"/>
  <c r="T14" i="15"/>
  <c r="AF14" i="15" s="1"/>
  <c r="V14" i="15"/>
  <c r="AA9" i="15"/>
  <c r="Z9" i="15"/>
  <c r="AA8" i="15"/>
  <c r="Z8" i="15"/>
  <c r="S10" i="14"/>
  <c r="O10" i="14"/>
  <c r="R10" i="14" s="1"/>
  <c r="P10" i="14"/>
  <c r="AB10" i="14"/>
  <c r="Y10" i="14"/>
  <c r="Q10" i="14"/>
  <c r="T12" i="13"/>
  <c r="V12" i="13" s="1"/>
  <c r="W12" i="13"/>
  <c r="L16" i="13"/>
  <c r="R16" i="18"/>
  <c r="AC16" i="18"/>
  <c r="AD16" i="18" s="1"/>
  <c r="U10" i="18"/>
  <c r="V13" i="17"/>
  <c r="W12" i="15"/>
  <c r="T12" i="15"/>
  <c r="V12" i="15" s="1"/>
  <c r="AC9" i="15"/>
  <c r="AD9" i="15" s="1"/>
  <c r="R8" i="14"/>
  <c r="AA8" i="14"/>
  <c r="Z8" i="14"/>
  <c r="AC15" i="15"/>
  <c r="AD15" i="15" s="1"/>
  <c r="AD14" i="14"/>
  <c r="AC14" i="14"/>
  <c r="R14" i="14"/>
  <c r="AF13" i="14"/>
  <c r="AA10" i="13"/>
  <c r="Z10" i="13"/>
  <c r="AC15" i="11"/>
  <c r="AD15" i="11"/>
  <c r="AC14" i="10"/>
  <c r="AD14" i="10" s="1"/>
  <c r="N16" i="10"/>
  <c r="J16" i="12"/>
  <c r="AB8" i="12"/>
  <c r="P8" i="12"/>
  <c r="S8" i="12"/>
  <c r="O8" i="12"/>
  <c r="Y8" i="12"/>
  <c r="Q8" i="12"/>
  <c r="AB14" i="11"/>
  <c r="P14" i="11"/>
  <c r="S14" i="11"/>
  <c r="O14" i="11"/>
  <c r="Y14" i="11"/>
  <c r="Q14" i="11"/>
  <c r="R11" i="11"/>
  <c r="AB9" i="10"/>
  <c r="P9" i="10"/>
  <c r="S9" i="10"/>
  <c r="O9" i="10"/>
  <c r="Y9" i="10"/>
  <c r="Q9" i="10"/>
  <c r="L16" i="10"/>
  <c r="Y9" i="7"/>
  <c r="Q9" i="7"/>
  <c r="AG9" i="7"/>
  <c r="P9" i="7"/>
  <c r="S9" i="7"/>
  <c r="O9" i="7"/>
  <c r="W11" i="12"/>
  <c r="AF11" i="12"/>
  <c r="T11" i="12"/>
  <c r="Z10" i="12"/>
  <c r="AA10" i="12"/>
  <c r="R15" i="10"/>
  <c r="AD15" i="10"/>
  <c r="AC15" i="10"/>
  <c r="R12" i="11"/>
  <c r="AC12" i="11"/>
  <c r="AD12" i="11" s="1"/>
  <c r="AA12" i="10"/>
  <c r="Z12" i="10"/>
  <c r="AC15" i="12"/>
  <c r="AD15" i="12" s="1"/>
  <c r="AE14" i="12"/>
  <c r="W9" i="11"/>
  <c r="U9" i="11"/>
  <c r="AF9" i="11"/>
  <c r="T9" i="11"/>
  <c r="Z8" i="11"/>
  <c r="AA8" i="11"/>
  <c r="AD10" i="18"/>
  <c r="AC10" i="18"/>
  <c r="Z13" i="19"/>
  <c r="AA13" i="19"/>
  <c r="S11" i="18"/>
  <c r="O11" i="18"/>
  <c r="Y11" i="18"/>
  <c r="Q11" i="18"/>
  <c r="P11" i="18"/>
  <c r="AB11" i="18"/>
  <c r="AB10" i="16"/>
  <c r="P10" i="16"/>
  <c r="P16" i="16" s="1"/>
  <c r="S10" i="16"/>
  <c r="O10" i="16"/>
  <c r="R10" i="16" s="1"/>
  <c r="Q10" i="16"/>
  <c r="Q16" i="16" s="1"/>
  <c r="Y10" i="16"/>
  <c r="R8" i="17"/>
  <c r="AC8" i="17"/>
  <c r="AB16" i="17"/>
  <c r="AD8" i="17"/>
  <c r="AF13" i="18"/>
  <c r="R8" i="18"/>
  <c r="T12" i="17"/>
  <c r="X12" i="17" s="1"/>
  <c r="W12" i="17"/>
  <c r="AC11" i="16"/>
  <c r="AD11" i="16" s="1"/>
  <c r="W10" i="17"/>
  <c r="T10" i="17"/>
  <c r="X10" i="17" s="1"/>
  <c r="AF10" i="17"/>
  <c r="AD13" i="16"/>
  <c r="AC13" i="16"/>
  <c r="R13" i="16"/>
  <c r="AF12" i="16"/>
  <c r="X8" i="16"/>
  <c r="AE8" i="16"/>
  <c r="V8" i="16"/>
  <c r="T17" i="18"/>
  <c r="X17" i="18" s="1"/>
  <c r="W17" i="18"/>
  <c r="T10" i="15"/>
  <c r="X10" i="15" s="1"/>
  <c r="W10" i="15"/>
  <c r="Z13" i="14"/>
  <c r="AA13" i="14"/>
  <c r="AA11" i="14"/>
  <c r="Z11" i="14"/>
  <c r="Y9" i="14"/>
  <c r="Y16" i="14" s="1"/>
  <c r="Q9" i="14"/>
  <c r="Q16" i="14" s="1"/>
  <c r="AB9" i="14"/>
  <c r="AB16" i="14" s="1"/>
  <c r="S9" i="14"/>
  <c r="P9" i="14"/>
  <c r="P16" i="14" s="1"/>
  <c r="O9" i="14"/>
  <c r="R9" i="14" s="1"/>
  <c r="AA15" i="13"/>
  <c r="AG15" i="13" s="1"/>
  <c r="AH15" i="13" s="1"/>
  <c r="Z15" i="13"/>
  <c r="T14" i="13"/>
  <c r="X14" i="13" s="1"/>
  <c r="W14" i="13"/>
  <c r="U14" i="13"/>
  <c r="AD12" i="13"/>
  <c r="AC12" i="13"/>
  <c r="AB16" i="15"/>
  <c r="AD8" i="15"/>
  <c r="AC8" i="15"/>
  <c r="T16" i="18"/>
  <c r="X16" i="18" s="1"/>
  <c r="W16" i="18"/>
  <c r="AF10" i="18"/>
  <c r="AF13" i="17"/>
  <c r="AA12" i="15"/>
  <c r="Z12" i="15"/>
  <c r="T9" i="15"/>
  <c r="X9" i="15" s="1"/>
  <c r="W9" i="15"/>
  <c r="T12" i="14"/>
  <c r="X12" i="14" s="1"/>
  <c r="W12" i="14"/>
  <c r="Z15" i="15"/>
  <c r="AA15" i="15"/>
  <c r="R13" i="15"/>
  <c r="AD13" i="15"/>
  <c r="AC13" i="15"/>
  <c r="AC11" i="15"/>
  <c r="AD11" i="15" s="1"/>
  <c r="W14" i="14"/>
  <c r="T14" i="14"/>
  <c r="X14" i="14" s="1"/>
  <c r="Z12" i="13"/>
  <c r="AA12" i="13"/>
  <c r="AC9" i="13"/>
  <c r="AD9" i="13" s="1"/>
  <c r="S8" i="10"/>
  <c r="O8" i="10"/>
  <c r="J16" i="10"/>
  <c r="Y8" i="10"/>
  <c r="Q8" i="10"/>
  <c r="AB8" i="10"/>
  <c r="P8" i="10"/>
  <c r="P13" i="12"/>
  <c r="Y13" i="12"/>
  <c r="O13" i="12"/>
  <c r="S13" i="12"/>
  <c r="AB13" i="12"/>
  <c r="Q13" i="12"/>
  <c r="U9" i="12"/>
  <c r="AF9" i="12"/>
  <c r="T9" i="12"/>
  <c r="X9" i="12" s="1"/>
  <c r="W9" i="12"/>
  <c r="AB10" i="11"/>
  <c r="P10" i="11"/>
  <c r="S10" i="11"/>
  <c r="O10" i="11"/>
  <c r="Y10" i="11"/>
  <c r="Q10" i="11"/>
  <c r="T14" i="10"/>
  <c r="X14" i="10" s="1"/>
  <c r="W14" i="10"/>
  <c r="Y6" i="7"/>
  <c r="Q6" i="7"/>
  <c r="AG6" i="7"/>
  <c r="P6" i="7"/>
  <c r="I14" i="7"/>
  <c r="S6" i="7"/>
  <c r="O6" i="7"/>
  <c r="AA11" i="12"/>
  <c r="Z11" i="12"/>
  <c r="U15" i="10"/>
  <c r="AF15" i="10"/>
  <c r="T15" i="10"/>
  <c r="X15" i="10" s="1"/>
  <c r="W15" i="10"/>
  <c r="Y12" i="7"/>
  <c r="Q12" i="7"/>
  <c r="AG12" i="7"/>
  <c r="P12" i="7"/>
  <c r="O12" i="7"/>
  <c r="S12" i="7"/>
  <c r="AC13" i="11"/>
  <c r="AD13" i="11" s="1"/>
  <c r="U12" i="11"/>
  <c r="AG12" i="11" s="1"/>
  <c r="AF12" i="11"/>
  <c r="T12" i="11"/>
  <c r="X12" i="11" s="1"/>
  <c r="W12" i="11"/>
  <c r="AC11" i="10"/>
  <c r="AD11" i="10" s="1"/>
  <c r="T10" i="7"/>
  <c r="V10" i="7" s="1"/>
  <c r="W10" i="7"/>
  <c r="B37" i="8"/>
  <c r="N38" i="8"/>
  <c r="O38" i="8"/>
  <c r="T15" i="12"/>
  <c r="X15" i="12" s="1"/>
  <c r="W15" i="12"/>
  <c r="AA14" i="12"/>
  <c r="Z14" i="12"/>
  <c r="AA9" i="11"/>
  <c r="Z9" i="11"/>
  <c r="P16" i="11"/>
  <c r="AA14" i="20"/>
  <c r="Z14" i="20"/>
  <c r="AA10" i="19"/>
  <c r="Z10" i="19"/>
  <c r="AA11" i="19"/>
  <c r="Z11" i="19"/>
  <c r="AC8" i="19"/>
  <c r="AB18" i="19"/>
  <c r="AC12" i="19"/>
  <c r="AD12" i="19"/>
  <c r="T8" i="17"/>
  <c r="U8" i="17" s="1"/>
  <c r="S16" i="17"/>
  <c r="W8" i="17"/>
  <c r="AA9" i="18"/>
  <c r="Z9" i="18"/>
  <c r="AC15" i="16"/>
  <c r="AD15" i="16" s="1"/>
  <c r="AA10" i="17"/>
  <c r="Z10" i="17"/>
  <c r="AA17" i="18"/>
  <c r="Z17" i="18"/>
  <c r="R11" i="17"/>
  <c r="AC11" i="17"/>
  <c r="AD11" i="17" s="1"/>
  <c r="AE10" i="15"/>
  <c r="AC12" i="14"/>
  <c r="AD12" i="14"/>
  <c r="T8" i="14"/>
  <c r="U8" i="14" s="1"/>
  <c r="S16" i="14"/>
  <c r="W8" i="14"/>
  <c r="AA14" i="13"/>
  <c r="Z14" i="13"/>
  <c r="U9" i="17"/>
  <c r="AG9" i="17" s="1"/>
  <c r="AH9" i="17" s="1"/>
  <c r="AF9" i="17"/>
  <c r="T9" i="17"/>
  <c r="X9" i="17" s="1"/>
  <c r="W9" i="17"/>
  <c r="AE9" i="17"/>
  <c r="Z9" i="17"/>
  <c r="AA9" i="17"/>
  <c r="O16" i="15"/>
  <c r="R8" i="15"/>
  <c r="AF11" i="13"/>
  <c r="T11" i="13"/>
  <c r="W11" i="13"/>
  <c r="V11" i="13"/>
  <c r="U11" i="13"/>
  <c r="V10" i="18"/>
  <c r="AA13" i="15"/>
  <c r="Z13" i="15"/>
  <c r="T11" i="15"/>
  <c r="X11" i="15" s="1"/>
  <c r="W11" i="15"/>
  <c r="AC8" i="14"/>
  <c r="AD8" i="14"/>
  <c r="AB12" i="20"/>
  <c r="Q12" i="20"/>
  <c r="Q15" i="20" s="1"/>
  <c r="P12" i="20"/>
  <c r="P15" i="20" s="1"/>
  <c r="Y12" i="20"/>
  <c r="O12" i="20"/>
  <c r="R12" i="20" s="1"/>
  <c r="S12" i="20"/>
  <c r="Y14" i="18"/>
  <c r="Q14" i="18"/>
  <c r="S14" i="18"/>
  <c r="P14" i="18"/>
  <c r="O14" i="18"/>
  <c r="AB14" i="18"/>
  <c r="T15" i="15"/>
  <c r="V15" i="15" s="1"/>
  <c r="W15" i="15"/>
  <c r="T13" i="15"/>
  <c r="X13" i="15" s="1"/>
  <c r="W13" i="15"/>
  <c r="U13" i="15"/>
  <c r="AA14" i="14"/>
  <c r="Z14" i="14"/>
  <c r="N16" i="13"/>
  <c r="AC10" i="13"/>
  <c r="AD10" i="13" s="1"/>
  <c r="R10" i="13"/>
  <c r="U9" i="13"/>
  <c r="AF9" i="13"/>
  <c r="T9" i="13"/>
  <c r="X9" i="13" s="1"/>
  <c r="W9" i="13"/>
  <c r="AC9" i="12"/>
  <c r="AD9" i="12" s="1"/>
  <c r="AC11" i="11"/>
  <c r="AD11" i="11" s="1"/>
  <c r="AC10" i="10"/>
  <c r="AD10" i="10" s="1"/>
  <c r="AF15" i="13"/>
  <c r="AB12" i="12"/>
  <c r="P12" i="12"/>
  <c r="S12" i="12"/>
  <c r="O12" i="12"/>
  <c r="Y12" i="12"/>
  <c r="Q12" i="12"/>
  <c r="T15" i="11"/>
  <c r="X15" i="11" s="1"/>
  <c r="W15" i="11"/>
  <c r="V15" i="11"/>
  <c r="L16" i="11"/>
  <c r="R14" i="10"/>
  <c r="T10" i="10"/>
  <c r="U10" i="10" s="1"/>
  <c r="W10" i="10"/>
  <c r="V10" i="10"/>
  <c r="AG31" i="7"/>
  <c r="Q31" i="7"/>
  <c r="P31" i="7"/>
  <c r="Y31" i="7"/>
  <c r="S31" i="7"/>
  <c r="O31" i="7"/>
  <c r="R31" i="7" s="1"/>
  <c r="R10" i="12"/>
  <c r="AD10" i="12"/>
  <c r="AC10" i="12"/>
  <c r="Z15" i="10"/>
  <c r="AA15" i="10"/>
  <c r="W13" i="11"/>
  <c r="T13" i="11"/>
  <c r="X13" i="11" s="1"/>
  <c r="AE12" i="11"/>
  <c r="Z12" i="11"/>
  <c r="AA12" i="11"/>
  <c r="AD12" i="10"/>
  <c r="AC12" i="10"/>
  <c r="T11" i="10"/>
  <c r="X11" i="10" s="1"/>
  <c r="W11" i="10"/>
  <c r="Y30" i="7"/>
  <c r="Q30" i="7"/>
  <c r="AG30" i="7"/>
  <c r="P30" i="7"/>
  <c r="S30" i="7"/>
  <c r="O30" i="7"/>
  <c r="B35" i="8"/>
  <c r="AA15" i="12"/>
  <c r="Z15" i="12"/>
  <c r="R14" i="12"/>
  <c r="R8" i="11"/>
  <c r="O16" i="11"/>
  <c r="AC8" i="11"/>
  <c r="AD8" i="11" s="1"/>
  <c r="AB16" i="11"/>
  <c r="J16" i="11"/>
  <c r="E9" i="26" l="1"/>
  <c r="E10" i="26" s="1"/>
  <c r="E17" i="25"/>
  <c r="E18" i="25" s="1"/>
  <c r="E10" i="25"/>
  <c r="AF9" i="15"/>
  <c r="Q16" i="11"/>
  <c r="AF12" i="17"/>
  <c r="AH12" i="11"/>
  <c r="U10" i="19"/>
  <c r="AF10" i="13"/>
  <c r="U15" i="17"/>
  <c r="AH10" i="7"/>
  <c r="AG13" i="14"/>
  <c r="AH13" i="14" s="1"/>
  <c r="AB16" i="16"/>
  <c r="Y16" i="15"/>
  <c r="AG13" i="17"/>
  <c r="AH13" i="17" s="1"/>
  <c r="AE11" i="16"/>
  <c r="V15" i="17"/>
  <c r="V13" i="21"/>
  <c r="AF12" i="18"/>
  <c r="AA15" i="14"/>
  <c r="Z15" i="14"/>
  <c r="U13" i="21"/>
  <c r="AF10" i="21"/>
  <c r="AF15" i="11"/>
  <c r="Z10" i="15"/>
  <c r="U15" i="11"/>
  <c r="AF13" i="15"/>
  <c r="AE16" i="18"/>
  <c r="U10" i="7"/>
  <c r="R13" i="12"/>
  <c r="V12" i="14"/>
  <c r="V10" i="15"/>
  <c r="AE15" i="14"/>
  <c r="AE16" i="19"/>
  <c r="R13" i="13"/>
  <c r="AA10" i="7"/>
  <c r="Z10" i="7"/>
  <c r="AE12" i="18"/>
  <c r="AG12" i="18" s="1"/>
  <c r="AH12" i="18" s="1"/>
  <c r="V9" i="21"/>
  <c r="U9" i="19"/>
  <c r="AF13" i="21"/>
  <c r="AG13" i="21" s="1"/>
  <c r="AH13" i="21" s="1"/>
  <c r="AF13" i="19"/>
  <c r="R11" i="21"/>
  <c r="AF12" i="14"/>
  <c r="AF10" i="15"/>
  <c r="U12" i="13"/>
  <c r="AG8" i="16"/>
  <c r="V11" i="16"/>
  <c r="AG9" i="19"/>
  <c r="AH9" i="19" s="1"/>
  <c r="U13" i="19"/>
  <c r="AG13" i="19" s="1"/>
  <c r="AH13" i="19" s="1"/>
  <c r="AF11" i="10"/>
  <c r="U14" i="14"/>
  <c r="AG11" i="10"/>
  <c r="AH11" i="10" s="1"/>
  <c r="AF10" i="10"/>
  <c r="R14" i="18"/>
  <c r="V9" i="12"/>
  <c r="U12" i="14"/>
  <c r="U10" i="15"/>
  <c r="U10" i="17"/>
  <c r="AF12" i="15"/>
  <c r="AF14" i="10"/>
  <c r="Q18" i="18"/>
  <c r="U11" i="10"/>
  <c r="AE15" i="10"/>
  <c r="AG15" i="10" s="1"/>
  <c r="Q16" i="10"/>
  <c r="U9" i="15"/>
  <c r="V10" i="17"/>
  <c r="S18" i="18"/>
  <c r="U8" i="18"/>
  <c r="AG8" i="18" s="1"/>
  <c r="Q16" i="13"/>
  <c r="U15" i="14"/>
  <c r="R12" i="21"/>
  <c r="P18" i="18"/>
  <c r="R30" i="7"/>
  <c r="AE14" i="14"/>
  <c r="AE9" i="15"/>
  <c r="AC18" i="19"/>
  <c r="V9" i="15"/>
  <c r="U12" i="15"/>
  <c r="V15" i="14"/>
  <c r="AE10" i="21"/>
  <c r="AF11" i="16"/>
  <c r="AE11" i="10"/>
  <c r="U12" i="18"/>
  <c r="AG10" i="18"/>
  <c r="AH10" i="18" s="1"/>
  <c r="AF15" i="14"/>
  <c r="AE13" i="21"/>
  <c r="V10" i="21"/>
  <c r="AH15" i="10"/>
  <c r="T12" i="7"/>
  <c r="W12" i="7"/>
  <c r="O14" i="7"/>
  <c r="R6" i="7"/>
  <c r="Y14" i="7"/>
  <c r="AA6" i="7"/>
  <c r="Z6" i="7"/>
  <c r="AA8" i="10"/>
  <c r="Z8" i="10"/>
  <c r="Y16" i="10"/>
  <c r="AC11" i="18"/>
  <c r="AA9" i="7"/>
  <c r="Z9" i="7"/>
  <c r="AA14" i="11"/>
  <c r="Z14" i="11"/>
  <c r="AA8" i="12"/>
  <c r="Y16" i="12"/>
  <c r="Z8" i="12"/>
  <c r="AA10" i="14"/>
  <c r="Z10" i="14"/>
  <c r="AA14" i="17"/>
  <c r="Z14" i="17"/>
  <c r="X11" i="14"/>
  <c r="AE11" i="14"/>
  <c r="X17" i="19"/>
  <c r="AE17" i="19"/>
  <c r="AH15" i="17"/>
  <c r="V8" i="11"/>
  <c r="W7" i="7"/>
  <c r="V7" i="7"/>
  <c r="T7" i="7"/>
  <c r="AH7" i="7" s="1"/>
  <c r="AC13" i="13"/>
  <c r="AD13" i="13" s="1"/>
  <c r="W13" i="13"/>
  <c r="T13" i="13"/>
  <c r="X13" i="13" s="1"/>
  <c r="X11" i="20"/>
  <c r="AE11" i="20"/>
  <c r="V8" i="20"/>
  <c r="W18" i="19"/>
  <c r="AG8" i="19"/>
  <c r="N18" i="19"/>
  <c r="R15" i="18"/>
  <c r="AC15" i="20"/>
  <c r="AE8" i="17"/>
  <c r="AE15" i="12"/>
  <c r="AE13" i="11"/>
  <c r="O35" i="8"/>
  <c r="N35" i="8"/>
  <c r="AF10" i="7"/>
  <c r="V30" i="7"/>
  <c r="AH30" i="7"/>
  <c r="T30" i="7"/>
  <c r="U30" i="7" s="1"/>
  <c r="W30" i="7"/>
  <c r="V11" i="10"/>
  <c r="AF13" i="11"/>
  <c r="T31" i="7"/>
  <c r="V31" i="7"/>
  <c r="U31" i="7"/>
  <c r="AH31" i="7"/>
  <c r="W31" i="7"/>
  <c r="R12" i="12"/>
  <c r="AD12" i="12"/>
  <c r="AC12" i="12"/>
  <c r="V13" i="15"/>
  <c r="AF15" i="15"/>
  <c r="Z14" i="18"/>
  <c r="AA14" i="18"/>
  <c r="Z12" i="20"/>
  <c r="Z15" i="20" s="1"/>
  <c r="AA12" i="20"/>
  <c r="AA15" i="20" s="1"/>
  <c r="AC12" i="20"/>
  <c r="AD12" i="20" s="1"/>
  <c r="AF11" i="15"/>
  <c r="X11" i="13"/>
  <c r="AE11" i="13"/>
  <c r="AG11" i="13" s="1"/>
  <c r="V9" i="17"/>
  <c r="V8" i="14"/>
  <c r="AF8" i="14"/>
  <c r="V8" i="17"/>
  <c r="AF8" i="17"/>
  <c r="AG8" i="17" s="1"/>
  <c r="AH8" i="17" s="1"/>
  <c r="V15" i="12"/>
  <c r="AF15" i="12"/>
  <c r="O37" i="8"/>
  <c r="N37" i="8"/>
  <c r="V12" i="11"/>
  <c r="V15" i="10"/>
  <c r="S14" i="7"/>
  <c r="T6" i="7"/>
  <c r="W6" i="7"/>
  <c r="P14" i="7"/>
  <c r="V14" i="10"/>
  <c r="U14" i="10"/>
  <c r="Z13" i="12"/>
  <c r="AA13" i="12"/>
  <c r="P16" i="10"/>
  <c r="U16" i="18"/>
  <c r="AF16" i="18"/>
  <c r="O16" i="16"/>
  <c r="V14" i="13"/>
  <c r="AF14" i="13"/>
  <c r="AG10" i="15"/>
  <c r="AF17" i="18"/>
  <c r="V12" i="17"/>
  <c r="U12" i="17"/>
  <c r="O18" i="18"/>
  <c r="R11" i="18"/>
  <c r="AE8" i="11"/>
  <c r="U11" i="12"/>
  <c r="R9" i="7"/>
  <c r="R9" i="10"/>
  <c r="AC9" i="10"/>
  <c r="AD9" i="10" s="1"/>
  <c r="P16" i="12"/>
  <c r="R16" i="14"/>
  <c r="AC10" i="14"/>
  <c r="AD10" i="14" s="1"/>
  <c r="W10" i="14"/>
  <c r="T10" i="14"/>
  <c r="X10" i="14" s="1"/>
  <c r="AA16" i="15"/>
  <c r="AC14" i="17"/>
  <c r="AC16" i="17" s="1"/>
  <c r="V11" i="14"/>
  <c r="AF11" i="14"/>
  <c r="AD13" i="17"/>
  <c r="N16" i="17"/>
  <c r="V17" i="19"/>
  <c r="V8" i="18"/>
  <c r="Y14" i="21"/>
  <c r="AA8" i="21"/>
  <c r="Z8" i="21"/>
  <c r="Z14" i="21" s="1"/>
  <c r="O14" i="21"/>
  <c r="R8" i="21"/>
  <c r="AF14" i="12"/>
  <c r="AF7" i="7"/>
  <c r="R8" i="7"/>
  <c r="Z8" i="7"/>
  <c r="AA8" i="7"/>
  <c r="U12" i="10"/>
  <c r="AG12" i="10" s="1"/>
  <c r="AH12" i="10" s="1"/>
  <c r="X10" i="12"/>
  <c r="AE10" i="12"/>
  <c r="AG10" i="12" s="1"/>
  <c r="AH10" i="12" s="1"/>
  <c r="V10" i="12"/>
  <c r="R13" i="7"/>
  <c r="R13" i="10"/>
  <c r="AC13" i="10"/>
  <c r="AD13" i="10" s="1"/>
  <c r="O16" i="13"/>
  <c r="R8" i="13"/>
  <c r="AC8" i="13"/>
  <c r="AB16" i="13"/>
  <c r="AD8" i="13"/>
  <c r="AH11" i="13"/>
  <c r="AF11" i="17"/>
  <c r="AG11" i="17" s="1"/>
  <c r="AH11" i="17" s="1"/>
  <c r="AF9" i="16"/>
  <c r="V12" i="19"/>
  <c r="U12" i="19"/>
  <c r="AG12" i="19" s="1"/>
  <c r="AH12" i="19" s="1"/>
  <c r="U14" i="19"/>
  <c r="V11" i="20"/>
  <c r="AG11" i="16"/>
  <c r="AH11" i="16" s="1"/>
  <c r="AD8" i="18"/>
  <c r="X8" i="19"/>
  <c r="T18" i="19"/>
  <c r="V9" i="20"/>
  <c r="V9" i="19"/>
  <c r="AA15" i="18"/>
  <c r="Z15" i="18"/>
  <c r="W15" i="18"/>
  <c r="V15" i="18"/>
  <c r="T15" i="18"/>
  <c r="X15" i="18" s="1"/>
  <c r="Z11" i="21"/>
  <c r="AA11" i="21"/>
  <c r="AC11" i="21"/>
  <c r="AD11" i="21" s="1"/>
  <c r="U10" i="21"/>
  <c r="AD8" i="20"/>
  <c r="AE8" i="14"/>
  <c r="AE10" i="17"/>
  <c r="AG10" i="17" s="1"/>
  <c r="AH10" i="17" s="1"/>
  <c r="AE9" i="13"/>
  <c r="AG9" i="13" s="1"/>
  <c r="AH9" i="13" s="1"/>
  <c r="AE12" i="14"/>
  <c r="AE10" i="20"/>
  <c r="AB14" i="21"/>
  <c r="AC8" i="21"/>
  <c r="X8" i="11"/>
  <c r="AA13" i="7"/>
  <c r="Z13" i="7"/>
  <c r="X11" i="11"/>
  <c r="AE11" i="11"/>
  <c r="Y16" i="17"/>
  <c r="AA12" i="21"/>
  <c r="Z12" i="21"/>
  <c r="U11" i="20"/>
  <c r="X8" i="20"/>
  <c r="AE8" i="20"/>
  <c r="X9" i="18"/>
  <c r="AE9" i="18"/>
  <c r="U13" i="11"/>
  <c r="AA31" i="7"/>
  <c r="Z31" i="7"/>
  <c r="X10" i="10"/>
  <c r="AE10" i="10"/>
  <c r="AG10" i="10" s="1"/>
  <c r="AH10" i="10" s="1"/>
  <c r="T12" i="12"/>
  <c r="AF12" i="12" s="1"/>
  <c r="W12" i="12"/>
  <c r="U12" i="12"/>
  <c r="V9" i="13"/>
  <c r="AE11" i="15"/>
  <c r="U11" i="15"/>
  <c r="AE14" i="13"/>
  <c r="AE17" i="18"/>
  <c r="AD8" i="19"/>
  <c r="AD18" i="19" s="1"/>
  <c r="AG14" i="7"/>
  <c r="R10" i="11"/>
  <c r="AD10" i="11"/>
  <c r="AC10" i="11"/>
  <c r="AC13" i="12"/>
  <c r="AD13" i="12" s="1"/>
  <c r="AB16" i="10"/>
  <c r="AC8" i="10"/>
  <c r="AC16" i="10" s="1"/>
  <c r="AF14" i="14"/>
  <c r="AG14" i="14" s="1"/>
  <c r="AH14" i="14" s="1"/>
  <c r="V14" i="14"/>
  <c r="V16" i="18"/>
  <c r="AC16" i="15"/>
  <c r="AG14" i="13"/>
  <c r="AH14" i="13" s="1"/>
  <c r="Z9" i="14"/>
  <c r="Z16" i="14" s="1"/>
  <c r="AA9" i="14"/>
  <c r="U17" i="18"/>
  <c r="W11" i="18"/>
  <c r="AF11" i="18"/>
  <c r="T11" i="18"/>
  <c r="X9" i="11"/>
  <c r="AE9" i="11"/>
  <c r="AG9" i="11" s="1"/>
  <c r="AH9" i="11" s="1"/>
  <c r="V9" i="11"/>
  <c r="T9" i="7"/>
  <c r="V9" i="7" s="1"/>
  <c r="W9" i="7"/>
  <c r="T9" i="10"/>
  <c r="V9" i="10" s="1"/>
  <c r="W9" i="10"/>
  <c r="U9" i="10"/>
  <c r="R14" i="11"/>
  <c r="R16" i="11" s="1"/>
  <c r="AC14" i="11"/>
  <c r="AD14" i="11" s="1"/>
  <c r="O16" i="12"/>
  <c r="R8" i="12"/>
  <c r="AB16" i="12"/>
  <c r="AC8" i="12"/>
  <c r="AC16" i="12" s="1"/>
  <c r="O16" i="14"/>
  <c r="X12" i="15"/>
  <c r="AE12" i="15"/>
  <c r="AG12" i="15" s="1"/>
  <c r="AH12" i="15" s="1"/>
  <c r="AF12" i="13"/>
  <c r="X14" i="15"/>
  <c r="AE14" i="15"/>
  <c r="AG14" i="15" s="1"/>
  <c r="AH14" i="15" s="1"/>
  <c r="R14" i="17"/>
  <c r="R16" i="17" s="1"/>
  <c r="AG11" i="14"/>
  <c r="AH11" i="14" s="1"/>
  <c r="Z18" i="19"/>
  <c r="X15" i="19"/>
  <c r="AE15" i="19"/>
  <c r="AG15" i="19" s="1"/>
  <c r="AH15" i="19" s="1"/>
  <c r="U10" i="20"/>
  <c r="AF10" i="19"/>
  <c r="V16" i="19"/>
  <c r="AF16" i="19"/>
  <c r="AG16" i="19" s="1"/>
  <c r="AH16" i="19" s="1"/>
  <c r="AF17" i="19"/>
  <c r="Y15" i="20"/>
  <c r="X14" i="20"/>
  <c r="AE14" i="20"/>
  <c r="AG14" i="20" s="1"/>
  <c r="AH14" i="20" s="1"/>
  <c r="AF13" i="16"/>
  <c r="V13" i="16"/>
  <c r="W8" i="21"/>
  <c r="S14" i="21"/>
  <c r="AF8" i="21"/>
  <c r="U8" i="21"/>
  <c r="T8" i="21"/>
  <c r="V8" i="21" s="1"/>
  <c r="U8" i="11"/>
  <c r="V14" i="12"/>
  <c r="AA7" i="7"/>
  <c r="Z7" i="7"/>
  <c r="T8" i="7"/>
  <c r="V8" i="7" s="1"/>
  <c r="W8" i="7"/>
  <c r="T13" i="7"/>
  <c r="W13" i="7"/>
  <c r="T13" i="10"/>
  <c r="W13" i="10"/>
  <c r="U13" i="10"/>
  <c r="V11" i="11"/>
  <c r="U11" i="11"/>
  <c r="X10" i="13"/>
  <c r="AE10" i="13"/>
  <c r="AG10" i="13" s="1"/>
  <c r="AH10" i="13" s="1"/>
  <c r="V10" i="13"/>
  <c r="S16" i="13"/>
  <c r="AF8" i="13"/>
  <c r="T8" i="13"/>
  <c r="U8" i="13" s="1"/>
  <c r="W8" i="13"/>
  <c r="V8" i="13"/>
  <c r="T16" i="15"/>
  <c r="X8" i="15"/>
  <c r="AE8" i="15"/>
  <c r="V8" i="15"/>
  <c r="V11" i="17"/>
  <c r="X9" i="16"/>
  <c r="AE9" i="16"/>
  <c r="AG9" i="16" s="1"/>
  <c r="AH9" i="16" s="1"/>
  <c r="X15" i="16"/>
  <c r="AE15" i="16"/>
  <c r="AG15" i="16" s="1"/>
  <c r="AH15" i="16" s="1"/>
  <c r="Z16" i="17"/>
  <c r="X15" i="17"/>
  <c r="AE15" i="17"/>
  <c r="AG15" i="17" s="1"/>
  <c r="AC12" i="21"/>
  <c r="AD12" i="21" s="1"/>
  <c r="AF11" i="20"/>
  <c r="X9" i="21"/>
  <c r="AE9" i="21"/>
  <c r="AG9" i="21" s="1"/>
  <c r="AH9" i="21" s="1"/>
  <c r="N18" i="18"/>
  <c r="AF8" i="20"/>
  <c r="U8" i="20"/>
  <c r="U9" i="18"/>
  <c r="R14" i="16"/>
  <c r="AC14" i="16"/>
  <c r="AD14" i="16" s="1"/>
  <c r="AG9" i="20"/>
  <c r="AH9" i="20" s="1"/>
  <c r="R15" i="20"/>
  <c r="V13" i="19"/>
  <c r="AC15" i="18"/>
  <c r="AD15" i="18" s="1"/>
  <c r="AE15" i="18"/>
  <c r="AG10" i="21"/>
  <c r="AH10" i="21" s="1"/>
  <c r="AH8" i="16"/>
  <c r="AE13" i="16"/>
  <c r="V13" i="11"/>
  <c r="X15" i="15"/>
  <c r="AE15" i="15"/>
  <c r="V11" i="15"/>
  <c r="X8" i="14"/>
  <c r="X8" i="17"/>
  <c r="U15" i="12"/>
  <c r="AG15" i="12" s="1"/>
  <c r="AH15" i="12" s="1"/>
  <c r="AA10" i="11"/>
  <c r="AA16" i="11" s="1"/>
  <c r="Z10" i="11"/>
  <c r="AG9" i="12"/>
  <c r="AH9" i="12" s="1"/>
  <c r="W8" i="10"/>
  <c r="S16" i="10"/>
  <c r="T8" i="10"/>
  <c r="AE8" i="10" s="1"/>
  <c r="AC9" i="14"/>
  <c r="AD9" i="14" s="1"/>
  <c r="AD16" i="14" s="1"/>
  <c r="AA10" i="16"/>
  <c r="Z10" i="16"/>
  <c r="Z16" i="16" s="1"/>
  <c r="T10" i="16"/>
  <c r="W10" i="16"/>
  <c r="W16" i="16" s="1"/>
  <c r="U10" i="16"/>
  <c r="S16" i="16"/>
  <c r="Z16" i="11"/>
  <c r="B34" i="8"/>
  <c r="B43" i="8"/>
  <c r="B44" i="8"/>
  <c r="Z30" i="7"/>
  <c r="AA30" i="7"/>
  <c r="AA12" i="12"/>
  <c r="Z12" i="12"/>
  <c r="U15" i="15"/>
  <c r="AG15" i="15" s="1"/>
  <c r="AH15" i="15" s="1"/>
  <c r="AC14" i="18"/>
  <c r="AD14" i="18" s="1"/>
  <c r="V14" i="18"/>
  <c r="U14" i="18"/>
  <c r="W14" i="18"/>
  <c r="W18" i="18" s="1"/>
  <c r="T14" i="18"/>
  <c r="X14" i="18" s="1"/>
  <c r="W12" i="20"/>
  <c r="W15" i="20" s="1"/>
  <c r="T12" i="20"/>
  <c r="X12" i="20" s="1"/>
  <c r="R16" i="15"/>
  <c r="AG8" i="14"/>
  <c r="X10" i="7"/>
  <c r="AI10" i="7" s="1"/>
  <c r="AJ10" i="7" s="1"/>
  <c r="R12" i="7"/>
  <c r="Z12" i="7"/>
  <c r="AA12" i="7"/>
  <c r="Q14" i="7"/>
  <c r="T10" i="11"/>
  <c r="T16" i="11" s="1"/>
  <c r="W10" i="11"/>
  <c r="V10" i="11"/>
  <c r="T13" i="12"/>
  <c r="X13" i="12" s="1"/>
  <c r="W13" i="12"/>
  <c r="O16" i="10"/>
  <c r="R8" i="10"/>
  <c r="AD16" i="15"/>
  <c r="T9" i="14"/>
  <c r="X9" i="14" s="1"/>
  <c r="W9" i="14"/>
  <c r="V17" i="18"/>
  <c r="AC10" i="16"/>
  <c r="AC16" i="16" s="1"/>
  <c r="AA11" i="18"/>
  <c r="AA18" i="18" s="1"/>
  <c r="Z11" i="18"/>
  <c r="Y16" i="11"/>
  <c r="X11" i="12"/>
  <c r="AE11" i="12"/>
  <c r="V11" i="12"/>
  <c r="AA9" i="10"/>
  <c r="Z9" i="10"/>
  <c r="T14" i="11"/>
  <c r="W14" i="11"/>
  <c r="W16" i="11" s="1"/>
  <c r="V14" i="11"/>
  <c r="U14" i="11"/>
  <c r="Q16" i="12"/>
  <c r="S16" i="12"/>
  <c r="T8" i="12"/>
  <c r="U8" i="12" s="1"/>
  <c r="W8" i="12"/>
  <c r="V8" i="12"/>
  <c r="AA16" i="14"/>
  <c r="X12" i="13"/>
  <c r="AE12" i="13"/>
  <c r="AG12" i="13" s="1"/>
  <c r="AH12" i="13" s="1"/>
  <c r="Z16" i="15"/>
  <c r="W14" i="17"/>
  <c r="W16" i="17" s="1"/>
  <c r="T14" i="17"/>
  <c r="T16" i="17" s="1"/>
  <c r="AH10" i="15"/>
  <c r="AA18" i="19"/>
  <c r="Y16" i="16"/>
  <c r="X11" i="19"/>
  <c r="AE11" i="19"/>
  <c r="AG11" i="19" s="1"/>
  <c r="AH11" i="19" s="1"/>
  <c r="X10" i="19"/>
  <c r="AE10" i="19"/>
  <c r="U17" i="19"/>
  <c r="AG17" i="19" s="1"/>
  <c r="AH17" i="19" s="1"/>
  <c r="X8" i="18"/>
  <c r="T18" i="18"/>
  <c r="Q14" i="21"/>
  <c r="S16" i="11"/>
  <c r="AG8" i="11"/>
  <c r="AH8" i="11" s="1"/>
  <c r="AG14" i="12"/>
  <c r="AH14" i="12" s="1"/>
  <c r="R7" i="7"/>
  <c r="X12" i="10"/>
  <c r="AE12" i="10"/>
  <c r="V12" i="10"/>
  <c r="AA13" i="10"/>
  <c r="Z13" i="10"/>
  <c r="AG11" i="11"/>
  <c r="AH11" i="11" s="1"/>
  <c r="AA8" i="13"/>
  <c r="AA16" i="13" s="1"/>
  <c r="Y16" i="13"/>
  <c r="Z8" i="13"/>
  <c r="AA13" i="13"/>
  <c r="Z13" i="13"/>
  <c r="AF16" i="15"/>
  <c r="W16" i="15"/>
  <c r="Y18" i="18"/>
  <c r="AA16" i="17"/>
  <c r="X12" i="19"/>
  <c r="AE12" i="19"/>
  <c r="X14" i="19"/>
  <c r="AE14" i="19"/>
  <c r="V14" i="19"/>
  <c r="W12" i="21"/>
  <c r="T12" i="21"/>
  <c r="V12" i="21" s="1"/>
  <c r="S15" i="20"/>
  <c r="AB18" i="18"/>
  <c r="V9" i="18"/>
  <c r="AA14" i="16"/>
  <c r="Z14" i="16"/>
  <c r="T14" i="16"/>
  <c r="AF14" i="16" s="1"/>
  <c r="W14" i="16"/>
  <c r="V18" i="19"/>
  <c r="O15" i="20"/>
  <c r="R18" i="19"/>
  <c r="W11" i="21"/>
  <c r="T11" i="21"/>
  <c r="X11" i="21" s="1"/>
  <c r="AB15" i="20"/>
  <c r="AE12" i="17"/>
  <c r="AG12" i="17" s="1"/>
  <c r="AH12" i="17" s="1"/>
  <c r="AE14" i="10"/>
  <c r="AE13" i="15"/>
  <c r="AE15" i="11"/>
  <c r="AG15" i="11" s="1"/>
  <c r="AH15" i="11" s="1"/>
  <c r="U14" i="16" l="1"/>
  <c r="U16" i="16" s="1"/>
  <c r="AF12" i="21"/>
  <c r="AH8" i="7"/>
  <c r="V14" i="16"/>
  <c r="AH9" i="7"/>
  <c r="AA14" i="21"/>
  <c r="U10" i="14"/>
  <c r="U13" i="13"/>
  <c r="AF10" i="14"/>
  <c r="AF13" i="13"/>
  <c r="AF16" i="13" s="1"/>
  <c r="AG15" i="14"/>
  <c r="AH15" i="14" s="1"/>
  <c r="Z18" i="18"/>
  <c r="AF13" i="12"/>
  <c r="AG11" i="15"/>
  <c r="AH11" i="15" s="1"/>
  <c r="AE13" i="13"/>
  <c r="V10" i="14"/>
  <c r="AG13" i="11"/>
  <c r="AH13" i="11" s="1"/>
  <c r="V13" i="13"/>
  <c r="AG13" i="15"/>
  <c r="AH13" i="15" s="1"/>
  <c r="V13" i="12"/>
  <c r="AC18" i="18"/>
  <c r="AE18" i="19"/>
  <c r="U10" i="11"/>
  <c r="U16" i="11" s="1"/>
  <c r="AA16" i="16"/>
  <c r="T16" i="14"/>
  <c r="AG17" i="18"/>
  <c r="AH17" i="18" s="1"/>
  <c r="AE12" i="20"/>
  <c r="AG11" i="12"/>
  <c r="AH11" i="12" s="1"/>
  <c r="AG14" i="10"/>
  <c r="AH14" i="10" s="1"/>
  <c r="W16" i="14"/>
  <c r="AE10" i="14"/>
  <c r="AF9" i="14"/>
  <c r="W16" i="13"/>
  <c r="V12" i="12"/>
  <c r="V16" i="12" s="1"/>
  <c r="AF15" i="18"/>
  <c r="AG9" i="15"/>
  <c r="AH9" i="15" s="1"/>
  <c r="T15" i="20"/>
  <c r="V9" i="14"/>
  <c r="AG10" i="19"/>
  <c r="AH10" i="19" s="1"/>
  <c r="AD16" i="11"/>
  <c r="AG11" i="20"/>
  <c r="AH11" i="20" s="1"/>
  <c r="AF14" i="18"/>
  <c r="AF18" i="18" s="1"/>
  <c r="AG13" i="16"/>
  <c r="AH13" i="16" s="1"/>
  <c r="AG10" i="20"/>
  <c r="AH10" i="20" s="1"/>
  <c r="AG12" i="14"/>
  <c r="AH12" i="14" s="1"/>
  <c r="U18" i="19"/>
  <c r="AD14" i="17"/>
  <c r="AD16" i="17" s="1"/>
  <c r="W14" i="7"/>
  <c r="V16" i="11"/>
  <c r="Z16" i="10"/>
  <c r="X12" i="7"/>
  <c r="W16" i="12"/>
  <c r="B72" i="8"/>
  <c r="N34" i="8"/>
  <c r="O34" i="8"/>
  <c r="X10" i="16"/>
  <c r="X16" i="16" s="1"/>
  <c r="T16" i="16"/>
  <c r="T16" i="10"/>
  <c r="X8" i="10"/>
  <c r="V8" i="10"/>
  <c r="AF18" i="19"/>
  <c r="V16" i="15"/>
  <c r="V16" i="13"/>
  <c r="U16" i="13"/>
  <c r="X13" i="10"/>
  <c r="AE13" i="10"/>
  <c r="X13" i="7"/>
  <c r="AF13" i="7"/>
  <c r="W14" i="21"/>
  <c r="X18" i="19"/>
  <c r="X6" i="7"/>
  <c r="T14" i="7"/>
  <c r="AF6" i="7"/>
  <c r="AC16" i="14"/>
  <c r="AA16" i="12"/>
  <c r="AD11" i="18"/>
  <c r="AA16" i="10"/>
  <c r="R14" i="7"/>
  <c r="U12" i="7"/>
  <c r="AE11" i="21"/>
  <c r="AE14" i="18"/>
  <c r="AG14" i="18" s="1"/>
  <c r="AH14" i="18" s="1"/>
  <c r="R16" i="16"/>
  <c r="R16" i="12"/>
  <c r="AD16" i="13"/>
  <c r="AG14" i="19"/>
  <c r="AH14" i="19" s="1"/>
  <c r="X12" i="21"/>
  <c r="AE12" i="21"/>
  <c r="AD10" i="16"/>
  <c r="AD16" i="16" s="1"/>
  <c r="R16" i="10"/>
  <c r="X10" i="11"/>
  <c r="X16" i="11" s="1"/>
  <c r="AE10" i="11"/>
  <c r="AE16" i="11" s="1"/>
  <c r="U12" i="20"/>
  <c r="V12" i="20"/>
  <c r="O44" i="8"/>
  <c r="N44" i="8"/>
  <c r="B41" i="8"/>
  <c r="AF10" i="16"/>
  <c r="AF16" i="16" s="1"/>
  <c r="AF8" i="10"/>
  <c r="AF15" i="20"/>
  <c r="AE16" i="15"/>
  <c r="AG8" i="13"/>
  <c r="AH8" i="13" s="1"/>
  <c r="AF13" i="10"/>
  <c r="U13" i="7"/>
  <c r="X8" i="7"/>
  <c r="AF8" i="7"/>
  <c r="AD8" i="12"/>
  <c r="AD16" i="12" s="1"/>
  <c r="X9" i="10"/>
  <c r="AE9" i="10"/>
  <c r="X9" i="7"/>
  <c r="AF9" i="7"/>
  <c r="X11" i="18"/>
  <c r="X18" i="18" s="1"/>
  <c r="AE11" i="18"/>
  <c r="AE18" i="18" s="1"/>
  <c r="V11" i="18"/>
  <c r="V18" i="18" s="1"/>
  <c r="AE15" i="20"/>
  <c r="U16" i="15"/>
  <c r="AC14" i="21"/>
  <c r="AD15" i="20"/>
  <c r="AD18" i="18"/>
  <c r="AC16" i="13"/>
  <c r="R14" i="21"/>
  <c r="AG16" i="18"/>
  <c r="AH16" i="18" s="1"/>
  <c r="U6" i="7"/>
  <c r="AF12" i="7"/>
  <c r="AE16" i="17"/>
  <c r="AH15" i="18"/>
  <c r="X7" i="7"/>
  <c r="R18" i="18"/>
  <c r="Z14" i="7"/>
  <c r="AH12" i="7"/>
  <c r="AE13" i="12"/>
  <c r="AG8" i="15"/>
  <c r="X14" i="17"/>
  <c r="X16" i="17" s="1"/>
  <c r="AE14" i="17"/>
  <c r="V16" i="14"/>
  <c r="V15" i="20"/>
  <c r="AE16" i="10"/>
  <c r="U14" i="17"/>
  <c r="U16" i="17" s="1"/>
  <c r="U11" i="21"/>
  <c r="V11" i="21"/>
  <c r="V14" i="21" s="1"/>
  <c r="T16" i="12"/>
  <c r="X8" i="12"/>
  <c r="AE8" i="12"/>
  <c r="X14" i="11"/>
  <c r="AE14" i="11"/>
  <c r="U9" i="14"/>
  <c r="U16" i="14" s="1"/>
  <c r="AF11" i="21"/>
  <c r="AF14" i="21" s="1"/>
  <c r="X14" i="16"/>
  <c r="AE14" i="16"/>
  <c r="AG9" i="18"/>
  <c r="AH9" i="18" s="1"/>
  <c r="U12" i="21"/>
  <c r="Z16" i="13"/>
  <c r="AF14" i="17"/>
  <c r="AF16" i="17" s="1"/>
  <c r="V14" i="17"/>
  <c r="V16" i="17" s="1"/>
  <c r="AF8" i="12"/>
  <c r="AF16" i="12" s="1"/>
  <c r="AF14" i="11"/>
  <c r="U13" i="12"/>
  <c r="U16" i="12" s="1"/>
  <c r="AF10" i="11"/>
  <c r="AG10" i="11" s="1"/>
  <c r="AF12" i="20"/>
  <c r="O43" i="8"/>
  <c r="N43" i="8"/>
  <c r="V10" i="16"/>
  <c r="V16" i="16" s="1"/>
  <c r="U8" i="10"/>
  <c r="W16" i="10"/>
  <c r="X16" i="14"/>
  <c r="AC16" i="11"/>
  <c r="AH8" i="18"/>
  <c r="X16" i="15"/>
  <c r="X8" i="13"/>
  <c r="X16" i="13" s="1"/>
  <c r="T16" i="13"/>
  <c r="AE8" i="13"/>
  <c r="AE16" i="13" s="1"/>
  <c r="V13" i="10"/>
  <c r="V13" i="7"/>
  <c r="AH13" i="7"/>
  <c r="U8" i="7"/>
  <c r="X8" i="21"/>
  <c r="T14" i="21"/>
  <c r="AE8" i="21"/>
  <c r="AG8" i="21"/>
  <c r="AF9" i="10"/>
  <c r="AG9" i="10" s="1"/>
  <c r="AH9" i="10" s="1"/>
  <c r="U9" i="7"/>
  <c r="AI9" i="7" s="1"/>
  <c r="AJ9" i="7" s="1"/>
  <c r="U11" i="18"/>
  <c r="AD8" i="10"/>
  <c r="AD16" i="10" s="1"/>
  <c r="X12" i="12"/>
  <c r="AE12" i="12"/>
  <c r="AG12" i="12" s="1"/>
  <c r="AH12" i="12" s="1"/>
  <c r="X15" i="20"/>
  <c r="AD8" i="21"/>
  <c r="AD14" i="21" s="1"/>
  <c r="AE16" i="14"/>
  <c r="U15" i="18"/>
  <c r="AG15" i="18" s="1"/>
  <c r="R16" i="13"/>
  <c r="AH8" i="14"/>
  <c r="V6" i="7"/>
  <c r="AH6" i="7"/>
  <c r="AF16" i="14"/>
  <c r="X31" i="7"/>
  <c r="AF31" i="7"/>
  <c r="X30" i="7"/>
  <c r="AI30" i="7" s="1"/>
  <c r="AJ30" i="7" s="1"/>
  <c r="AF30" i="7"/>
  <c r="AH8" i="19"/>
  <c r="U7" i="7"/>
  <c r="AI7" i="7" s="1"/>
  <c r="AJ7" i="7" s="1"/>
  <c r="Z16" i="12"/>
  <c r="AA14" i="7"/>
  <c r="V12" i="7"/>
  <c r="AE10" i="16"/>
  <c r="AG10" i="16" s="1"/>
  <c r="AH10" i="16" s="1"/>
  <c r="AE9" i="14"/>
  <c r="AG8" i="20"/>
  <c r="AG14" i="11" l="1"/>
  <c r="AH14" i="11" s="1"/>
  <c r="AG13" i="13"/>
  <c r="AH13" i="13" s="1"/>
  <c r="AH16" i="13" s="1"/>
  <c r="B5" i="22" s="1"/>
  <c r="AG10" i="14"/>
  <c r="AH10" i="14" s="1"/>
  <c r="AI8" i="7"/>
  <c r="AJ8" i="7" s="1"/>
  <c r="AI31" i="7"/>
  <c r="AJ31" i="7" s="1"/>
  <c r="AG11" i="21"/>
  <c r="AH11" i="21" s="1"/>
  <c r="V16" i="10"/>
  <c r="V14" i="7"/>
  <c r="AH14" i="7"/>
  <c r="AG11" i="18"/>
  <c r="AG14" i="16"/>
  <c r="AH14" i="16" s="1"/>
  <c r="AH16" i="16" s="1"/>
  <c r="B8" i="22" s="1"/>
  <c r="AI13" i="7"/>
  <c r="AJ13" i="7" s="1"/>
  <c r="AG12" i="20"/>
  <c r="AH12" i="20" s="1"/>
  <c r="X16" i="10"/>
  <c r="U14" i="21"/>
  <c r="AG13" i="10"/>
  <c r="AH13" i="10" s="1"/>
  <c r="AI12" i="7"/>
  <c r="AJ12" i="7" s="1"/>
  <c r="AG16" i="13"/>
  <c r="AG16" i="11"/>
  <c r="AE14" i="21"/>
  <c r="AG14" i="17"/>
  <c r="AH10" i="11"/>
  <c r="AH16" i="11" s="1"/>
  <c r="B3" i="22" s="1"/>
  <c r="B46" i="8"/>
  <c r="AG9" i="14"/>
  <c r="AG12" i="21"/>
  <c r="AH12" i="21" s="1"/>
  <c r="X16" i="12"/>
  <c r="AG16" i="15"/>
  <c r="AH8" i="15"/>
  <c r="AH16" i="15" s="1"/>
  <c r="B7" i="22" s="1"/>
  <c r="AF16" i="10"/>
  <c r="O41" i="8"/>
  <c r="N41" i="8"/>
  <c r="X14" i="7"/>
  <c r="B40" i="8"/>
  <c r="U18" i="18"/>
  <c r="AG15" i="20"/>
  <c r="AH8" i="20"/>
  <c r="AH15" i="20" s="1"/>
  <c r="B12" i="22" s="1"/>
  <c r="U16" i="10"/>
  <c r="AG8" i="10"/>
  <c r="AG18" i="19"/>
  <c r="AI6" i="7"/>
  <c r="D74" i="8"/>
  <c r="O72" i="8"/>
  <c r="N72" i="8"/>
  <c r="B75" i="8"/>
  <c r="AE16" i="16"/>
  <c r="AH18" i="19"/>
  <c r="B11" i="22" s="1"/>
  <c r="AG13" i="12"/>
  <c r="AH13" i="12" s="1"/>
  <c r="AE16" i="12"/>
  <c r="U14" i="7"/>
  <c r="X14" i="21"/>
  <c r="B45" i="8"/>
  <c r="AF16" i="11"/>
  <c r="AG8" i="12"/>
  <c r="AH8" i="21"/>
  <c r="AF14" i="7"/>
  <c r="U15" i="20"/>
  <c r="AG16" i="16"/>
  <c r="AH11" i="18" l="1"/>
  <c r="AH18" i="18" s="1"/>
  <c r="B10" i="22" s="1"/>
  <c r="AG18" i="18"/>
  <c r="O40" i="8"/>
  <c r="N40" i="8"/>
  <c r="AH9" i="14"/>
  <c r="AH16" i="14" s="1"/>
  <c r="B6" i="22" s="1"/>
  <c r="AG16" i="14"/>
  <c r="AI14" i="7"/>
  <c r="AJ6" i="7"/>
  <c r="AJ14" i="7" s="1"/>
  <c r="O46" i="8"/>
  <c r="N46" i="8"/>
  <c r="AH14" i="17"/>
  <c r="AH16" i="17" s="1"/>
  <c r="B9" i="22" s="1"/>
  <c r="AG16" i="17"/>
  <c r="AG16" i="12"/>
  <c r="AH8" i="12"/>
  <c r="AH16" i="12" s="1"/>
  <c r="B4" i="22" s="1"/>
  <c r="AG16" i="10"/>
  <c r="AH8" i="10"/>
  <c r="AH16" i="10" s="1"/>
  <c r="B2" i="22" s="1"/>
  <c r="AH14" i="21"/>
  <c r="N45" i="8"/>
  <c r="O45" i="8"/>
  <c r="B13" i="22"/>
  <c r="AG14" i="21"/>
  <c r="B39" i="8"/>
  <c r="O39" i="8" l="1"/>
  <c r="N39" i="8"/>
  <c r="B14" i="22"/>
  <c r="D14" i="22" s="1"/>
</calcChain>
</file>

<file path=xl/sharedStrings.xml><?xml version="1.0" encoding="utf-8"?>
<sst xmlns="http://schemas.openxmlformats.org/spreadsheetml/2006/main" count="1389" uniqueCount="349">
  <si>
    <t>COMPOSIÇÃO SALARIAL</t>
  </si>
  <si>
    <t>BENEFICIOS</t>
  </si>
  <si>
    <t>ENCARGOS SOCIAS</t>
  </si>
  <si>
    <t>PROVISIONAMENTO</t>
  </si>
  <si>
    <t>CATEGORIA PROFISSIONAL</t>
  </si>
  <si>
    <t>QTDE</t>
  </si>
  <si>
    <t>CARGA HORARIA</t>
  </si>
  <si>
    <t>SALARIO</t>
  </si>
  <si>
    <t>TOTAL SALÁRIO DIA/MÊS</t>
  </si>
  <si>
    <t>ADICIONAL NOTURNO</t>
  </si>
  <si>
    <t>INSALUBRIDADE 20% OU 40%</t>
  </si>
  <si>
    <t>TOTAL COMPOSIÇÃO SALARIAL</t>
  </si>
  <si>
    <t>CESTA BÁSICA</t>
  </si>
  <si>
    <t>VALE TRANSPORTE</t>
  </si>
  <si>
    <t>VALE REFEIÇÃO</t>
  </si>
  <si>
    <t>TOTAL BENEFICIO</t>
  </si>
  <si>
    <t>PIS          1%</t>
  </si>
  <si>
    <t>FGTS SALÁRIO  8%</t>
  </si>
  <si>
    <t>INSS 27,8%</t>
  </si>
  <si>
    <t>TOTAL ENCARGOS</t>
  </si>
  <si>
    <t>FÉRIAS</t>
  </si>
  <si>
    <t>1/3 FÉRIAS  33,33%</t>
  </si>
  <si>
    <t>FGTS FÉRIAS  8%</t>
  </si>
  <si>
    <t>PIS/FÉRIAS+1/3     1%</t>
  </si>
  <si>
    <t>FÉRIAS S/AVISO PREVIO      1/12</t>
  </si>
  <si>
    <t>1/3 FÉRIAS S/AVISO PREVIO</t>
  </si>
  <si>
    <t>13º SALÁRIO</t>
  </si>
  <si>
    <t>FGTS 13º SALÁRIO  8%</t>
  </si>
  <si>
    <t>PIS/13 SALARIO  1%</t>
  </si>
  <si>
    <t>AVISO PRÉVIO MÊS/12 MESES</t>
  </si>
  <si>
    <t>13º S/AVISO PREVIO</t>
  </si>
  <si>
    <t>FGTS  MULTA  40% SALDO</t>
  </si>
  <si>
    <t>INSS            27,8%</t>
  </si>
  <si>
    <t>TOTAL GERAL PROVISIONAMENTO</t>
  </si>
  <si>
    <t>TOTAL GERAL</t>
  </si>
  <si>
    <t>ENFERMEIRO DIURNO</t>
  </si>
  <si>
    <t>12x36</t>
  </si>
  <si>
    <t>ENFERMEIRO NOTURNO</t>
  </si>
  <si>
    <t>FARMACÊUTICO DIURNO</t>
  </si>
  <si>
    <t>FARMACÊUTICO NOTURNO</t>
  </si>
  <si>
    <t xml:space="preserve">TOTAL GLOBAL </t>
  </si>
  <si>
    <t>FGTS S/AVISO PREVIO    8%</t>
  </si>
  <si>
    <t>ASSISTENTE ADMINISTRATIVO OUVIDORIA</t>
  </si>
  <si>
    <t>CLT</t>
  </si>
  <si>
    <t>ANALISTA DE FATURAMENTO</t>
  </si>
  <si>
    <t>ASSISTENTE FINANCEIRO</t>
  </si>
  <si>
    <t>ASSISTENTE DE FATURAMENTO</t>
  </si>
  <si>
    <t>ASSISTENTE DE RH</t>
  </si>
  <si>
    <t xml:space="preserve">AUXILIAR ADMINISTRATIVO (ARQUIVOS) </t>
  </si>
  <si>
    <t>AUXILIAR ADMNISTRATIVO</t>
  </si>
  <si>
    <t>ENFERMEIRO LIDER - NOTURNO</t>
  </si>
  <si>
    <t>ENFERMEIRO LIDER - DIURNO</t>
  </si>
  <si>
    <t>FLEBOTOMISTA NOTURNO</t>
  </si>
  <si>
    <t>FLEBOTOMISTA DIURNO</t>
  </si>
  <si>
    <t>GERENTE DE ENFERMAGEM (RT)</t>
  </si>
  <si>
    <t>GERENTE DE RH</t>
  </si>
  <si>
    <t xml:space="preserve">COMPRADOR </t>
  </si>
  <si>
    <t>AUXILIAR ADMNISTRATIVO PRESTAÇÕES DE CONTAS</t>
  </si>
  <si>
    <t>TÉCNICO EM TECNOLOGIA (TI)</t>
  </si>
  <si>
    <t>RECEPCIONISTA DIURNO</t>
  </si>
  <si>
    <t>RECEPCIONISTA NOTURNO</t>
  </si>
  <si>
    <t xml:space="preserve">SUB TOTAL </t>
  </si>
  <si>
    <t>HOSPITAL MENDO SAMPAIO</t>
  </si>
  <si>
    <t>ENFERMEIRO DIARISTA</t>
  </si>
  <si>
    <t>COORDENADOR DO AMBULATÓRIO</t>
  </si>
  <si>
    <t>FARMACÊUTICO (RESPONSÁVEL TÉCNICO - RT)</t>
  </si>
  <si>
    <t>TÉCNICO DE ENFERMAGEM  NOTURNO</t>
  </si>
  <si>
    <t>TÉCNICO DE ENFERMAGEM  DIARISTA</t>
  </si>
  <si>
    <t xml:space="preserve">TÉCNICO DE RAIO X </t>
  </si>
  <si>
    <t>TÉCNICO DE RAIO X (RESPONSÁVEL TÉCNICO -RT)</t>
  </si>
  <si>
    <t>FISIOTERAPEUTA RESPIRATORIO DIURNO</t>
  </si>
  <si>
    <t>FISIOTERAPEUTA RESPIRATORIO NOTURNO</t>
  </si>
  <si>
    <t>MATERNIDADE</t>
  </si>
  <si>
    <t>TOTAL</t>
  </si>
  <si>
    <t>MÉDICO (A) CLINICO GERAL</t>
  </si>
  <si>
    <t>24H/PLANTÃO</t>
  </si>
  <si>
    <t>MÉDICO ANESTESISTA</t>
  </si>
  <si>
    <t>MÉDICO VISITADOR</t>
  </si>
  <si>
    <t>20H/SEMANAIS</t>
  </si>
  <si>
    <t>MÉDICO URGENTISTA VISITADOR</t>
  </si>
  <si>
    <t>MÉDICO CIRURGIÃO</t>
  </si>
  <si>
    <t>MÉDICO GASTROENTEROLOGISTA</t>
  </si>
  <si>
    <t>MÉDICO NEUROLOGISTA</t>
  </si>
  <si>
    <t>MÉDICO OTORRINOLAGISTA</t>
  </si>
  <si>
    <t>MÉDICO DIRETOR TÉCNICO</t>
  </si>
  <si>
    <t>MÉDICO UROLOGISTA</t>
  </si>
  <si>
    <t>MÉDICO VASCULAR</t>
  </si>
  <si>
    <t>MÉDICO GINECOLOGISTA DIARISTA</t>
  </si>
  <si>
    <t>30H/SEMANAIS</t>
  </si>
  <si>
    <t>MÉDICO (A) NEONATOLOGISTA</t>
  </si>
  <si>
    <t>MÉDICO (A) OBSTETRA VISITADOR</t>
  </si>
  <si>
    <t>MÉDICO (A) OBSTETRA</t>
  </si>
  <si>
    <t>MEDICO (A) PEDIATRA</t>
  </si>
  <si>
    <t>MEDICO (A) TOCOGINECOLOGISTA OBSTETRA</t>
  </si>
  <si>
    <t>TÉCNICO DE ENFERMAGEM  DIURNO</t>
  </si>
  <si>
    <t>TÉCNICO DE IMOBILIZAÇÃO NOTURNO</t>
  </si>
  <si>
    <t>TÉCNICO DE IMOBILIZAÇÃO DIURNO</t>
  </si>
  <si>
    <t>MÉDICO ORTOPEDISTA</t>
  </si>
  <si>
    <t>RECURSOS HUMANOS</t>
  </si>
  <si>
    <t>Material de Uso Médico e Medicamentos</t>
  </si>
  <si>
    <t>Materiais de Escritório e Expediente</t>
  </si>
  <si>
    <t>Materiais de Manutenção</t>
  </si>
  <si>
    <t>Materiais de Informática</t>
  </si>
  <si>
    <t>Materiais de Higiene e Limpeza</t>
  </si>
  <si>
    <t>Materiais Descartáveis</t>
  </si>
  <si>
    <t>Uniformes e Crachás</t>
  </si>
  <si>
    <t>Gêneros Alimentícios</t>
  </si>
  <si>
    <t>Gás de Cozinha</t>
  </si>
  <si>
    <t>Outros (especificar)</t>
  </si>
  <si>
    <t>Controle de Ponto (Frequência Digital) – Equipamentos e Software</t>
  </si>
  <si>
    <t>Controle de Portaria (Segurança)</t>
  </si>
  <si>
    <t>Dedetização/Desratização – Controle de Pragas/Limpeza Caixa d’água</t>
  </si>
  <si>
    <t>Enxoval Hospitalar</t>
  </si>
  <si>
    <t>Exames SADTs</t>
  </si>
  <si>
    <t>Gases Medicinais (Abastecimento m³)</t>
  </si>
  <si>
    <t>Gases Medicinais (Cilindros e Tanques)</t>
  </si>
  <si>
    <t>Impressão Outsorcing</t>
  </si>
  <si>
    <t>Internet (Banda Larga) – Mensalidade</t>
  </si>
  <si>
    <t>Laudos por Telemedicina</t>
  </si>
  <si>
    <t>Lavanderia Hospitalar</t>
  </si>
  <si>
    <t>Locação de Equipamentos de Comunicação (Painés/Tvs/Projetores)</t>
  </si>
  <si>
    <t>Locação de Equipamentos de Informática (Computadores/Impressoras)</t>
  </si>
  <si>
    <t>Locação de Equipamentos de Radiologia</t>
  </si>
  <si>
    <t>Locação de Equipamentos Médico Hospitalares</t>
  </si>
  <si>
    <t>Manutenção Preventiva e Corretiva (Predial) – Considerar lâmpadas, Tomadas, Sifões, Fechaduras e outros)</t>
  </si>
  <si>
    <t>Manutenção Preventiva e Corretiva em equipamentos e mobílias</t>
  </si>
  <si>
    <t>Higiene e limpeza</t>
  </si>
  <si>
    <t>Segurança Patrimonial</t>
  </si>
  <si>
    <t>SND – Serviço de Nutrição e Dietética</t>
  </si>
  <si>
    <t>Software de Gestão (Implantação e Treinamento)</t>
  </si>
  <si>
    <t>Software de Gestão (Mensalidade)</t>
  </si>
  <si>
    <t>Telefonia Fixa</t>
  </si>
  <si>
    <t>Telefonia Móvel</t>
  </si>
  <si>
    <t>OUTRAS PRESTAÇÕES DE SERVIÇO</t>
  </si>
  <si>
    <t>Cursos e Treinamentos (Qualificação Profissional)</t>
  </si>
  <si>
    <t>Água</t>
  </si>
  <si>
    <t>Aluguéis Prediais</t>
  </si>
  <si>
    <t>Assessoria Contábil/Contabilidade</t>
  </si>
  <si>
    <t>Assessoria Jurídica</t>
  </si>
  <si>
    <t>Congressos e Viagens a serviço do CONTRATO (devidamente comprovados e vinculados ao objeto)</t>
  </si>
  <si>
    <t>Contabilidade</t>
  </si>
  <si>
    <t>Energia</t>
  </si>
  <si>
    <t>Internet</t>
  </si>
  <si>
    <t>AUXILIAR DE LIMPEZA GERAL - DIURNO</t>
  </si>
  <si>
    <t>AUXILIAR DE LIMPEZA GERAL - NOTURNO</t>
  </si>
  <si>
    <t>CONTROLADOR DE ACESSO - DIURNO</t>
  </si>
  <si>
    <t>CONTROLADOR DE ACESSO - NOITE</t>
  </si>
  <si>
    <t>COORDENADOR DE LIMPEZA GERAL</t>
  </si>
  <si>
    <t>VIGILANTE - NOTURNO</t>
  </si>
  <si>
    <t>VIGILANTE - DIURNO</t>
  </si>
  <si>
    <t xml:space="preserve">HOSPITAL INFANTIL </t>
  </si>
  <si>
    <t>Recepcionistas</t>
  </si>
  <si>
    <t>A CONTRATAR</t>
  </si>
  <si>
    <t>Portaria</t>
  </si>
  <si>
    <t>Serviços Gerais (ADLIM)</t>
  </si>
  <si>
    <t xml:space="preserve">Recepção </t>
  </si>
  <si>
    <t xml:space="preserve">A CONTRATAR </t>
  </si>
  <si>
    <t xml:space="preserve">Portaria </t>
  </si>
  <si>
    <t xml:space="preserve">Serviços Gerais </t>
  </si>
  <si>
    <t>DESPESAS/CUSTEIO</t>
  </si>
  <si>
    <t>CATEGORIA DE DESPESAS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</si>
  <si>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</si>
  <si>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</si>
  <si>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</si>
  <si>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</si>
  <si>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</si>
  <si>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</si>
  <si>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</si>
  <si>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</si>
  <si>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</si>
  <si>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Mês 10</t>
  </si>
  <si>
    <t>Mês 11</t>
  </si>
  <si>
    <t>Mês 12</t>
  </si>
  <si>
    <t>12 Meses</t>
  </si>
  <si>
    <t>60 Meses</t>
  </si>
  <si>
    <t>Gastos Administrativos:</t>
  </si>
  <si>
    <t xml:space="preserve">Combustível </t>
  </si>
  <si>
    <t>Publicações</t>
  </si>
  <si>
    <t>Tarifas bancárias</t>
  </si>
  <si>
    <t>Seguros</t>
  </si>
  <si>
    <t>Registro em órgão de fiscalizção</t>
  </si>
  <si>
    <t>Gêneros Alimentícios:</t>
  </si>
  <si>
    <t>Nutrição de pacientes/acompanhantes</t>
  </si>
  <si>
    <t>Café da manhã para colaboradores</t>
  </si>
  <si>
    <t>Locação:</t>
  </si>
  <si>
    <t>Equipamento de informática</t>
  </si>
  <si>
    <t>Equipamento médico- hospitalar</t>
  </si>
  <si>
    <t>Lavanderia e enxoval</t>
  </si>
  <si>
    <t>Sistema de Software</t>
  </si>
  <si>
    <t>Manutenção:</t>
  </si>
  <si>
    <t>Predial (jardinagem, limpeza de caixa d'água, gerador, pára-raio, transformador)</t>
  </si>
  <si>
    <t>Equipamentos de ar condicionado</t>
  </si>
  <si>
    <t>Materiais:</t>
  </si>
  <si>
    <t>Material de higienização e limpeza</t>
  </si>
  <si>
    <t>Uniformes e crachás</t>
  </si>
  <si>
    <t>Material escritório</t>
  </si>
  <si>
    <t>Material de manutenção predial</t>
  </si>
  <si>
    <t>Material médico e hospitalar:</t>
  </si>
  <si>
    <t>Material médico e hospitalar</t>
  </si>
  <si>
    <t xml:space="preserve">Gases Medicinais </t>
  </si>
  <si>
    <t>Medicamento:</t>
  </si>
  <si>
    <t>Medicamentos</t>
  </si>
  <si>
    <t>Recursos Humanos:</t>
  </si>
  <si>
    <t>Salários - bruto</t>
  </si>
  <si>
    <t>Vale alimentação</t>
  </si>
  <si>
    <t>Vale Refeição</t>
  </si>
  <si>
    <t>Vale Transporte</t>
  </si>
  <si>
    <t>Auxílio Creche</t>
  </si>
  <si>
    <t>Férias</t>
  </si>
  <si>
    <t xml:space="preserve">13°Salário </t>
  </si>
  <si>
    <t>Contribuição ao PIS</t>
  </si>
  <si>
    <t xml:space="preserve">Cursos/ Treinamento/ Reciclagem </t>
  </si>
  <si>
    <t>Contribuição ao INSS - cota patronal</t>
  </si>
  <si>
    <t>FGTS rescisório proporicional à vigência contratual</t>
  </si>
  <si>
    <t>Provisionamento recisório</t>
  </si>
  <si>
    <t>INSS provisionado (Férias e 13° Salário)</t>
  </si>
  <si>
    <t>Dissídio</t>
  </si>
  <si>
    <t>Serviços Terceiros:</t>
  </si>
  <si>
    <t xml:space="preserve">Consultoria/assessoria contábil </t>
  </si>
  <si>
    <t xml:space="preserve">Consultoria/assessoria jurídica </t>
  </si>
  <si>
    <t>Limpeza e conservação</t>
  </si>
  <si>
    <t xml:space="preserve">Laboratório de Aálises Clínicas </t>
  </si>
  <si>
    <t>Serviços de apoio diagnóstico terapêutico (SADT)</t>
  </si>
  <si>
    <t>Serviço de Auditoria</t>
  </si>
  <si>
    <t>Serviço de tecnologia de informação (TI)</t>
  </si>
  <si>
    <t>Vigilância/Monitoramento</t>
  </si>
  <si>
    <t>Serviços Administrativos (gestores locais)</t>
  </si>
  <si>
    <t>Medicina do trabalho</t>
  </si>
  <si>
    <t>Despesas com contratação RH</t>
  </si>
  <si>
    <t xml:space="preserve">Serviços de transporte </t>
  </si>
  <si>
    <t>Coleta de Resíduos</t>
  </si>
  <si>
    <t>Serviços Médicos:</t>
  </si>
  <si>
    <t>Serviços Médicos pessoa jurídica</t>
  </si>
  <si>
    <t>Utilidade Pública:</t>
  </si>
  <si>
    <t>Telefonia</t>
  </si>
  <si>
    <t>Força e Luz</t>
  </si>
  <si>
    <t>Impostos:</t>
  </si>
  <si>
    <t>Imposto sobre serviços 2%</t>
  </si>
  <si>
    <t>Custos Indiretos</t>
  </si>
  <si>
    <t>Despesa total</t>
  </si>
  <si>
    <t xml:space="preserve"> PLANILHA ORÇAMENTÁRIA MENSAL -CANOAS/RS</t>
  </si>
  <si>
    <t>EQUIPE MÉDICA UPA RIO BRANCO</t>
  </si>
  <si>
    <t>CATEGORIA</t>
  </si>
  <si>
    <t>QTDE DE PROF.</t>
  </si>
  <si>
    <t>VALOR</t>
  </si>
  <si>
    <t>CUSTO UNITÁRIO</t>
  </si>
  <si>
    <t>CUSTO TOTAL</t>
  </si>
  <si>
    <t>PROFISSIONAIS MÉDICOS</t>
  </si>
  <si>
    <t>MÉDICO CLINICO DIURNO</t>
  </si>
  <si>
    <t>12H/DIA</t>
  </si>
  <si>
    <t>MÉDICO CLINICO NOTURNO</t>
  </si>
  <si>
    <t>12H/NOITE</t>
  </si>
  <si>
    <t>MÉDICO PEDIATRA DIURNO</t>
  </si>
  <si>
    <t>MÉDICO PEDIATRA NOTURNO</t>
  </si>
  <si>
    <t xml:space="preserve">12H/NOITE </t>
  </si>
  <si>
    <t>DIRETOR TÉCNICO</t>
  </si>
  <si>
    <t>40 HS/SEM</t>
  </si>
  <si>
    <t>SUB TOTAL (A)</t>
  </si>
  <si>
    <t>EQUIPE MÉDICA UPA LIBERTY DICK CONTER</t>
  </si>
  <si>
    <t>20H/SEM</t>
  </si>
  <si>
    <t>ESF LUZO</t>
  </si>
  <si>
    <t>PLANILHA DE CUSTO MUNICIPIO DE RIBEIRÃO PIRES - 2021 - ATENÇÃO BÁSICA</t>
  </si>
  <si>
    <t>QTDE MÍNIMA</t>
  </si>
  <si>
    <t>UNIDADES BASICAS DE SAÚDE</t>
  </si>
  <si>
    <t>AUXILIAR ADMINISTRATIVO</t>
  </si>
  <si>
    <t>TECNICOS ENFERMAGEM DIURNO</t>
  </si>
  <si>
    <t>DENTISTA</t>
  </si>
  <si>
    <t>AUXILIAR DE SAÚDE BUCAL</t>
  </si>
  <si>
    <t>FARMACEUTICO</t>
  </si>
  <si>
    <t>PSICOLOGO</t>
  </si>
  <si>
    <t>AGENTE DE SERVIÇOS GERAIS</t>
  </si>
  <si>
    <t xml:space="preserve"> PLANILHA ORÇAMENTÁRIA MENSAL - RIBEIRÃO PIRES</t>
  </si>
  <si>
    <t>EQUIPE MÉDICA UBS</t>
  </si>
  <si>
    <t>QTDE DE PROF. NECESSÁRIA</t>
  </si>
  <si>
    <t>VALOR/DIA</t>
  </si>
  <si>
    <t>MÉDICO GENERALISTA</t>
  </si>
  <si>
    <t>MEDICO PEDIATRA</t>
  </si>
  <si>
    <t>MEDICO GINECOLOGISTA</t>
  </si>
  <si>
    <t>PREFEITURA</t>
  </si>
  <si>
    <t>MERCADO</t>
  </si>
  <si>
    <t>ESF VALENTINA</t>
  </si>
  <si>
    <t>ESF JARDIM GUANABARA</t>
  </si>
  <si>
    <t>ESF JARDIM CAÇULA</t>
  </si>
  <si>
    <t>ESF IV DIVISÃO</t>
  </si>
  <si>
    <t>ESF OURO FINO</t>
  </si>
  <si>
    <t>ESF SUELI</t>
  </si>
  <si>
    <t>ESF SANTA LUZIA</t>
  </si>
  <si>
    <t>ESF CENTRO</t>
  </si>
  <si>
    <t>MOTORISTA</t>
  </si>
  <si>
    <t>NUTRICIONISTA</t>
  </si>
  <si>
    <t>ESF CENTRO ALTO</t>
  </si>
  <si>
    <t>PLANILHA DE CUSTO MUNICIPIO DE RIBEIRÃO PIRES - 2021 - CENTRO DE ESPECIALIDADES</t>
  </si>
  <si>
    <t>CENTRO DE ESPECIALIDADES</t>
  </si>
  <si>
    <t>DIRETOR ADMINISTRATIVO</t>
  </si>
  <si>
    <t>TOTAL GLOBAL</t>
  </si>
  <si>
    <t>EQUIPE MÉDICA CENTRO DE ESPECIALIDADES MÉDICAS</t>
  </si>
  <si>
    <t>MÉDICO CARDIOLOGISTA</t>
  </si>
  <si>
    <t>8 HS/SEM</t>
  </si>
  <si>
    <t>MÉDICO OFTALMOLOGISTA</t>
  </si>
  <si>
    <t>MÉDICO ALERGOLOGISTA</t>
  </si>
  <si>
    <t>MÉDICO ENDOCRINOLOGISTA</t>
  </si>
  <si>
    <t>MEDICO DERMATOLOGISTA</t>
  </si>
  <si>
    <t>MÉDICO PNEUMOLOGISTA</t>
  </si>
  <si>
    <t>MÉDICO OTORRINOLARINGOLOGISTA</t>
  </si>
  <si>
    <t>MÉDICO PSIQUIATRA</t>
  </si>
  <si>
    <t>MÉDICO ONCOLOGISTA</t>
  </si>
  <si>
    <t>MÉDICO GERIATRA</t>
  </si>
  <si>
    <t>EQUIPE DE ATENÇÃO DOMICILIAR</t>
  </si>
  <si>
    <t>ASSISTENTE SOCIAL</t>
  </si>
  <si>
    <t>FISIOTERAPEUTA</t>
  </si>
  <si>
    <t>MÉDICO CLINICO</t>
  </si>
  <si>
    <t>20 HS/SEM</t>
  </si>
  <si>
    <t>Unidade</t>
  </si>
  <si>
    <t>Valor equipe técnica</t>
  </si>
  <si>
    <t>Valor total equipe médica</t>
  </si>
  <si>
    <t>ESF GUANABARA</t>
  </si>
  <si>
    <t>ESF CAÇULA</t>
  </si>
  <si>
    <t>CEM</t>
  </si>
  <si>
    <t>HMSL</t>
  </si>
  <si>
    <t>PROFISSIONAIS</t>
  </si>
  <si>
    <t xml:space="preserve"> LUZO</t>
  </si>
  <si>
    <t xml:space="preserve"> VALENTINA</t>
  </si>
  <si>
    <t>GUANABARA</t>
  </si>
  <si>
    <t>CAÇULA</t>
  </si>
  <si>
    <t>IV DIVISÃO</t>
  </si>
  <si>
    <t>OURO FINO</t>
  </si>
  <si>
    <t>SUELI</t>
  </si>
  <si>
    <t>SANTA LUZIA</t>
  </si>
  <si>
    <t>CENTRO</t>
  </si>
  <si>
    <t>CENTRO ALTO</t>
  </si>
  <si>
    <t>QUANTIDADE</t>
  </si>
  <si>
    <t>CARGA HORÁRIA</t>
  </si>
  <si>
    <t>MÉDICOS</t>
  </si>
  <si>
    <t>PROJEÇÃO DO VALOR</t>
  </si>
  <si>
    <t>MATERIAS DIVERSOS</t>
  </si>
  <si>
    <t>SUB TOTAL</t>
  </si>
  <si>
    <t>SERVIÇOS DE TERCEIROS (CONTRATOS)</t>
  </si>
  <si>
    <t>Laboratório</t>
  </si>
  <si>
    <t>Serviços de Remoção (Ambulância Básica)</t>
  </si>
  <si>
    <t>CUSTOS COMPARTILHADOS RELATIVOS  A SEDE E VINCULADOS AO CONTRATO</t>
  </si>
  <si>
    <t>Serviços de Auditoria</t>
  </si>
  <si>
    <t>Outras (Especificar)</t>
  </si>
  <si>
    <t>PROJEÇÃO (ENCARGOS, BENEFÍCIOS, PROVISIONAMENTO, IMPOSTOS,ETC) DO VALOR MENSAL</t>
  </si>
  <si>
    <t xml:space="preserve">VALOR TORAL MENSAL </t>
  </si>
  <si>
    <t>VALOR TOTAL ANUAL</t>
  </si>
  <si>
    <t>VALOR ATUALIZADO (COM CORREÇÕES)</t>
  </si>
  <si>
    <t>VALOR EDITAL</t>
  </si>
  <si>
    <t>DIFERENÇA</t>
  </si>
  <si>
    <t>20H/PLANTÃO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</si>
</sst>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\ #,##0.00;[Red]\-&quot;R$&quot;\ #,##0.00"/>
    <numFmt numFmtId="44" formatCode="_-&quot;R$&quot;\ * #,##0.00_-;\-&quot;R$&quot;\ * #,##0.00_-;_-&quot;R$&quot;\ * &quot;-&quot;??_-;_-@_-"/>
    <numFmt numFmtId="164" formatCode="_-* #,##0.00_-;\-* #,##0.00_-;_-* \-??_-;_-@"/>
    <numFmt numFmtId="165" formatCode="_-* #,##0_-;\-* #,##0_-;_-* \-??_-;_-@"/>
    <numFmt numFmtId="166" formatCode="_-&quot;R$&quot;\ * #,##0.00_-;\-&quot;R$&quot;\ * #,##0.00_-;_-&quot;R$&quot;\ * &quot;-&quot;??_-;_-@"/>
    <numFmt numFmtId="167" formatCode="_-* #,##0.00_-;\-* #,##0.00_-;_-* &quot;-&quot;??_-;_-@"/>
  </numFmts>
  <fonts count="28" x14ac:knownFonts="1">
    <font>
      <sz val="11"/>
      <color rgb="FF000000"/>
      <name val="Calibri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</font>
    <font>
      <b/>
      <sz val="10"/>
      <color rgb="FF000000"/>
      <name val="Calibri"/>
    </font>
    <font>
      <sz val="11"/>
      <name val="Calibri"/>
    </font>
    <font>
      <b/>
      <sz val="10"/>
      <color rgb="FFFFFFFF"/>
      <name val="Calibri"/>
    </font>
    <font>
      <sz val="10"/>
      <color rgb="FFFFFFFF"/>
      <name val="Calibri"/>
    </font>
    <font>
      <sz val="10"/>
      <color theme="1"/>
      <name val="Calibri"/>
    </font>
    <font>
      <b/>
      <sz val="10"/>
      <color rgb="FF3F3F3F"/>
      <name val="Calibri"/>
    </font>
    <font>
      <sz val="11"/>
      <color rgb="FF000000"/>
      <name val="Calibri"/>
    </font>
    <font>
      <b/>
      <sz val="10"/>
      <color theme="1"/>
      <name val="Calibri"/>
    </font>
    <font>
      <b/>
      <sz val="11"/>
      <color rgb="FF000000"/>
      <name val="Calibri"/>
    </font>
    <font>
      <sz val="12"/>
      <color rgb="FF000000"/>
      <name val="Calibri"/>
    </font>
    <font>
      <sz val="10"/>
      <color rgb="FF3F3F3F"/>
      <name val="Calibri"/>
    </font>
    <font>
      <sz val="11"/>
      <color theme="1"/>
      <name val="Calibri"/>
      <scheme val="minor"/>
    </font>
    <font>
      <b/>
      <sz val="10"/>
      <color theme="0"/>
      <name val="Calibri"/>
    </font>
    <font>
      <sz val="8"/>
      <color rgb="FF000000"/>
      <name val="Calibri"/>
    </font>
    <font>
      <sz val="8"/>
      <color rgb="FF000000"/>
      <name val="Verdana"/>
    </font>
    <font>
      <sz val="11"/>
      <color rgb="FF000000"/>
      <name val="Calibri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aj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ajor"/>
    </font>
    <font>
      <sz val="11"/>
      <color theme="1"/>
      <name val="Calibri"/>
      <family val="2"/>
      <scheme val="major"/>
    </font>
    <font>
      <b/>
      <sz val="11"/>
      <color theme="1"/>
      <name val="Calibri"/>
      <family val="2"/>
      <scheme val="major"/>
    </font>
    <font>
      <b/>
      <sz val="11"/>
      <color rgb="FFFF0000"/>
      <name val="Calibri"/>
      <family val="2"/>
      <scheme val="major"/>
    </font>
  </fonts>
  <fills count="1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E699"/>
        <bgColor rgb="FFFFE699"/>
      </patternFill>
    </fill>
    <fill>
      <patternFill patternType="solid">
        <fgColor rgb="FFDEEBF7"/>
        <bgColor rgb="FFDEEBF7"/>
      </patternFill>
    </fill>
    <fill>
      <patternFill patternType="solid">
        <fgColor rgb="FFC5E0B4"/>
        <bgColor rgb="FFC5E0B4"/>
      </patternFill>
    </fill>
    <fill>
      <patternFill patternType="solid">
        <fgColor rgb="FFF8CBAD"/>
        <bgColor rgb="FFF8CBAD"/>
      </patternFill>
    </fill>
    <fill>
      <patternFill patternType="solid">
        <fgColor rgb="FF00B0F0"/>
        <bgColor rgb="FF00B0F0"/>
      </patternFill>
    </fill>
    <fill>
      <patternFill patternType="solid">
        <fgColor theme="0"/>
        <bgColor theme="0"/>
      </patternFill>
    </fill>
    <fill>
      <patternFill patternType="solid">
        <fgColor rgb="FFDAE3F3"/>
        <bgColor rgb="FFDAE3F3"/>
      </patternFill>
    </fill>
    <fill>
      <patternFill patternType="solid">
        <fgColor rgb="FFADB9CA"/>
        <bgColor rgb="FFADB9CA"/>
      </patternFill>
    </fill>
    <fill>
      <patternFill patternType="solid">
        <fgColor rgb="FFFFFF00"/>
        <bgColor rgb="FFFFFF00"/>
      </patternFill>
    </fill>
    <fill>
      <patternFill patternType="solid">
        <fgColor rgb="FF333F4F"/>
        <bgColor rgb="FF333F4F"/>
      </patternFill>
    </fill>
    <fill>
      <patternFill patternType="solid">
        <fgColor rgb="FFE7E6E6"/>
        <bgColor rgb="FFE7E6E6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theme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4.9989318521683403E-2"/>
        <bgColor indexed="64"/>
      </patternFill>
    </fill>
  </fills>
  <borders count="83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8" fillId="0" borderId="0" applyFont="0" applyFill="0" applyBorder="0" applyAlignment="0" applyProtection="0"/>
  </cellStyleXfs>
  <cellXfs count="392">
    <xf numFmtId="0" fontId="0" fillId="0" borderId="0" xfId="0"/>
    <xf numFmtId="0" fontId="2" fillId="2" borderId="1" xfId="0" applyFont="1" applyFill="1" applyBorder="1"/>
    <xf numFmtId="0" fontId="2" fillId="0" borderId="0" xfId="0" applyFont="1"/>
    <xf numFmtId="164" fontId="2" fillId="0" borderId="0" xfId="0" applyNumberFormat="1" applyFont="1"/>
    <xf numFmtId="0" fontId="2" fillId="7" borderId="12" xfId="0" applyFont="1" applyFill="1" applyBorder="1"/>
    <xf numFmtId="0" fontId="3" fillId="2" borderId="13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164" fontId="3" fillId="3" borderId="17" xfId="0" applyNumberFormat="1" applyFont="1" applyFill="1" applyBorder="1" applyAlignment="1">
      <alignment horizontal="center" vertical="center" wrapText="1"/>
    </xf>
    <xf numFmtId="164" fontId="3" fillId="3" borderId="18" xfId="0" applyNumberFormat="1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10" fontId="3" fillId="5" borderId="17" xfId="0" applyNumberFormat="1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17" xfId="0" applyFont="1" applyFill="1" applyBorder="1" applyAlignment="1">
      <alignment horizontal="center" vertical="center" wrapText="1"/>
    </xf>
    <xf numFmtId="10" fontId="3" fillId="6" borderId="17" xfId="0" applyNumberFormat="1" applyFont="1" applyFill="1" applyBorder="1" applyAlignment="1">
      <alignment horizontal="center" vertical="center" wrapText="1"/>
    </xf>
    <xf numFmtId="0" fontId="3" fillId="6" borderId="18" xfId="0" applyFont="1" applyFill="1" applyBorder="1" applyAlignment="1">
      <alignment horizontal="center" vertical="center" wrapText="1"/>
    </xf>
    <xf numFmtId="0" fontId="3" fillId="7" borderId="15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textRotation="90"/>
    </xf>
    <xf numFmtId="164" fontId="2" fillId="0" borderId="24" xfId="0" applyNumberFormat="1" applyFont="1" applyBorder="1"/>
    <xf numFmtId="0" fontId="2" fillId="0" borderId="26" xfId="0" applyFont="1" applyBorder="1" applyAlignment="1">
      <alignment horizontal="center"/>
    </xf>
    <xf numFmtId="164" fontId="2" fillId="8" borderId="26" xfId="0" applyNumberFormat="1" applyFont="1" applyFill="1" applyBorder="1"/>
    <xf numFmtId="164" fontId="2" fillId="0" borderId="26" xfId="0" applyNumberFormat="1" applyFont="1" applyBorder="1"/>
    <xf numFmtId="164" fontId="2" fillId="0" borderId="26" xfId="0" applyNumberFormat="1" applyFont="1" applyBorder="1" applyAlignment="1">
      <alignment horizontal="center"/>
    </xf>
    <xf numFmtId="0" fontId="3" fillId="0" borderId="27" xfId="0" applyFont="1" applyBorder="1" applyAlignment="1">
      <alignment horizontal="center" vertical="center"/>
    </xf>
    <xf numFmtId="165" fontId="3" fillId="0" borderId="13" xfId="0" applyNumberFormat="1" applyFont="1" applyBorder="1" applyAlignment="1">
      <alignment horizontal="center" vertical="center"/>
    </xf>
    <xf numFmtId="0" fontId="3" fillId="0" borderId="13" xfId="0" applyFont="1" applyBorder="1" applyAlignment="1">
      <alignment horizontal="center"/>
    </xf>
    <xf numFmtId="4" fontId="3" fillId="9" borderId="13" xfId="0" applyNumberFormat="1" applyFont="1" applyFill="1" applyBorder="1"/>
    <xf numFmtId="4" fontId="3" fillId="5" borderId="13" xfId="0" applyNumberFormat="1" applyFont="1" applyFill="1" applyBorder="1"/>
    <xf numFmtId="4" fontId="3" fillId="6" borderId="13" xfId="0" applyNumberFormat="1" applyFont="1" applyFill="1" applyBorder="1"/>
    <xf numFmtId="4" fontId="3" fillId="7" borderId="13" xfId="0" applyNumberFormat="1" applyFont="1" applyFill="1" applyBorder="1"/>
    <xf numFmtId="0" fontId="2" fillId="0" borderId="3" xfId="0" applyFont="1" applyBorder="1"/>
    <xf numFmtId="0" fontId="2" fillId="0" borderId="0" xfId="0" applyFont="1" applyAlignment="1">
      <alignment horizont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4" fontId="2" fillId="0" borderId="0" xfId="0" applyNumberFormat="1" applyFont="1"/>
    <xf numFmtId="166" fontId="9" fillId="0" borderId="0" xfId="0" applyNumberFormat="1" applyFont="1"/>
    <xf numFmtId="0" fontId="9" fillId="0" borderId="26" xfId="0" applyFont="1" applyBorder="1" applyAlignment="1">
      <alignment horizontal="left" vertical="center" wrapText="1"/>
    </xf>
    <xf numFmtId="165" fontId="2" fillId="3" borderId="26" xfId="0" applyNumberFormat="1" applyFont="1" applyFill="1" applyBorder="1"/>
    <xf numFmtId="165" fontId="2" fillId="3" borderId="26" xfId="0" applyNumberFormat="1" applyFont="1" applyFill="1" applyBorder="1" applyAlignment="1">
      <alignment horizontal="center"/>
    </xf>
    <xf numFmtId="0" fontId="2" fillId="8" borderId="26" xfId="0" applyFont="1" applyFill="1" applyBorder="1" applyAlignment="1">
      <alignment horizontal="center"/>
    </xf>
    <xf numFmtId="164" fontId="2" fillId="3" borderId="26" xfId="0" applyNumberFormat="1" applyFont="1" applyFill="1" applyBorder="1"/>
    <xf numFmtId="4" fontId="2" fillId="0" borderId="26" xfId="0" applyNumberFormat="1" applyFont="1" applyBorder="1"/>
    <xf numFmtId="166" fontId="13" fillId="2" borderId="26" xfId="0" applyNumberFormat="1" applyFont="1" applyFill="1" applyBorder="1" applyAlignment="1">
      <alignment horizontal="right"/>
    </xf>
    <xf numFmtId="164" fontId="2" fillId="9" borderId="26" xfId="0" applyNumberFormat="1" applyFont="1" applyFill="1" applyBorder="1"/>
    <xf numFmtId="164" fontId="2" fillId="5" borderId="26" xfId="0" applyNumberFormat="1" applyFont="1" applyFill="1" applyBorder="1"/>
    <xf numFmtId="166" fontId="2" fillId="0" borderId="26" xfId="0" applyNumberFormat="1" applyFont="1" applyBorder="1" applyAlignment="1">
      <alignment vertical="center"/>
    </xf>
    <xf numFmtId="164" fontId="2" fillId="6" borderId="26" xfId="0" applyNumberFormat="1" applyFont="1" applyFill="1" applyBorder="1"/>
    <xf numFmtId="0" fontId="9" fillId="8" borderId="26" xfId="0" applyFont="1" applyFill="1" applyBorder="1" applyAlignment="1">
      <alignment horizontal="left" vertical="center" wrapText="1"/>
    </xf>
    <xf numFmtId="0" fontId="2" fillId="0" borderId="26" xfId="0" applyFont="1" applyBorder="1" applyAlignment="1">
      <alignment horizontal="center" vertical="center" wrapText="1"/>
    </xf>
    <xf numFmtId="165" fontId="9" fillId="0" borderId="0" xfId="0" applyNumberFormat="1" applyFont="1"/>
    <xf numFmtId="165" fontId="9" fillId="11" borderId="1" xfId="0" applyNumberFormat="1" applyFont="1" applyFill="1" applyBorder="1"/>
    <xf numFmtId="0" fontId="14" fillId="0" borderId="0" xfId="0" applyFont="1"/>
    <xf numFmtId="0" fontId="9" fillId="0" borderId="26" xfId="0" applyFont="1" applyBorder="1" applyAlignment="1">
      <alignment vertical="center" wrapText="1"/>
    </xf>
    <xf numFmtId="0" fontId="9" fillId="0" borderId="26" xfId="0" applyFont="1" applyBorder="1"/>
    <xf numFmtId="0" fontId="3" fillId="13" borderId="26" xfId="0" applyFont="1" applyFill="1" applyBorder="1" applyAlignment="1">
      <alignment vertical="center" wrapText="1"/>
    </xf>
    <xf numFmtId="0" fontId="3" fillId="13" borderId="26" xfId="0" applyFont="1" applyFill="1" applyBorder="1" applyAlignment="1">
      <alignment horizontal="center" vertical="center" wrapText="1"/>
    </xf>
    <xf numFmtId="0" fontId="2" fillId="0" borderId="26" xfId="0" applyFont="1" applyBorder="1" applyAlignment="1">
      <alignment horizontal="left" vertical="center" wrapText="1"/>
    </xf>
    <xf numFmtId="0" fontId="2" fillId="0" borderId="26" xfId="0" applyFont="1" applyBorder="1" applyAlignment="1">
      <alignment vertical="center" wrapText="1"/>
    </xf>
    <xf numFmtId="4" fontId="2" fillId="0" borderId="26" xfId="0" applyNumberFormat="1" applyFont="1" applyBorder="1" applyAlignment="1">
      <alignment vertical="center" wrapText="1"/>
    </xf>
    <xf numFmtId="4" fontId="2" fillId="8" borderId="26" xfId="0" applyNumberFormat="1" applyFont="1" applyFill="1" applyBorder="1" applyAlignment="1">
      <alignment vertical="center" wrapText="1"/>
    </xf>
    <xf numFmtId="166" fontId="2" fillId="0" borderId="26" xfId="0" applyNumberFormat="1" applyFont="1" applyBorder="1" applyAlignment="1">
      <alignment vertical="center" wrapText="1"/>
    </xf>
    <xf numFmtId="0" fontId="2" fillId="0" borderId="26" xfId="0" applyFont="1" applyBorder="1"/>
    <xf numFmtId="166" fontId="2" fillId="8" borderId="26" xfId="0" applyNumberFormat="1" applyFont="1" applyFill="1" applyBorder="1" applyAlignment="1">
      <alignment vertical="center" wrapText="1"/>
    </xf>
    <xf numFmtId="0" fontId="3" fillId="8" borderId="26" xfId="0" applyFont="1" applyFill="1" applyBorder="1" applyAlignment="1">
      <alignment horizontal="left" vertical="center" wrapText="1"/>
    </xf>
    <xf numFmtId="4" fontId="2" fillId="8" borderId="26" xfId="0" applyNumberFormat="1" applyFont="1" applyFill="1" applyBorder="1" applyAlignment="1">
      <alignment horizontal="right" vertical="center" wrapText="1"/>
    </xf>
    <xf numFmtId="0" fontId="3" fillId="10" borderId="26" xfId="0" applyFont="1" applyFill="1" applyBorder="1" applyAlignment="1">
      <alignment horizontal="right"/>
    </xf>
    <xf numFmtId="4" fontId="3" fillId="10" borderId="26" xfId="0" applyNumberFormat="1" applyFont="1" applyFill="1" applyBorder="1" applyAlignment="1">
      <alignment horizontal="right"/>
    </xf>
    <xf numFmtId="4" fontId="3" fillId="10" borderId="26" xfId="0" applyNumberFormat="1" applyFont="1" applyFill="1" applyBorder="1" applyAlignment="1">
      <alignment horizontal="right" vertical="center" wrapText="1"/>
    </xf>
    <xf numFmtId="4" fontId="9" fillId="0" borderId="0" xfId="0" applyNumberFormat="1" applyFont="1"/>
    <xf numFmtId="0" fontId="2" fillId="2" borderId="1" xfId="0" applyFont="1" applyFill="1" applyBorder="1" applyAlignment="1">
      <alignment horizontal="right"/>
    </xf>
    <xf numFmtId="164" fontId="2" fillId="2" borderId="1" xfId="0" applyNumberFormat="1" applyFont="1" applyFill="1" applyBorder="1"/>
    <xf numFmtId="0" fontId="9" fillId="2" borderId="1" xfId="0" applyFont="1" applyFill="1" applyBorder="1"/>
    <xf numFmtId="0" fontId="3" fillId="2" borderId="42" xfId="0" applyFont="1" applyFill="1" applyBorder="1"/>
    <xf numFmtId="0" fontId="3" fillId="2" borderId="14" xfId="0" applyFont="1" applyFill="1" applyBorder="1"/>
    <xf numFmtId="0" fontId="3" fillId="2" borderId="14" xfId="0" applyFont="1" applyFill="1" applyBorder="1" applyAlignment="1">
      <alignment horizontal="right"/>
    </xf>
    <xf numFmtId="0" fontId="3" fillId="2" borderId="43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left" vertical="center"/>
    </xf>
    <xf numFmtId="0" fontId="2" fillId="2" borderId="15" xfId="0" applyFont="1" applyFill="1" applyBorder="1" applyAlignment="1">
      <alignment horizontal="left" vertical="center"/>
    </xf>
    <xf numFmtId="0" fontId="13" fillId="2" borderId="44" xfId="0" applyFont="1" applyFill="1" applyBorder="1" applyAlignment="1">
      <alignment horizontal="center" vertical="center"/>
    </xf>
    <xf numFmtId="0" fontId="13" fillId="2" borderId="45" xfId="0" applyFont="1" applyFill="1" applyBorder="1" applyAlignment="1">
      <alignment horizontal="center" vertical="center"/>
    </xf>
    <xf numFmtId="164" fontId="13" fillId="2" borderId="46" xfId="0" applyNumberFormat="1" applyFont="1" applyFill="1" applyBorder="1" applyAlignment="1">
      <alignment horizontal="right" vertical="center"/>
    </xf>
    <xf numFmtId="4" fontId="13" fillId="2" borderId="46" xfId="0" applyNumberFormat="1" applyFont="1" applyFill="1" applyBorder="1" applyAlignment="1">
      <alignment horizontal="right" vertical="center"/>
    </xf>
    <xf numFmtId="4" fontId="13" fillId="2" borderId="47" xfId="0" applyNumberFormat="1" applyFont="1" applyFill="1" applyBorder="1" applyAlignment="1">
      <alignment horizontal="right" vertical="center"/>
    </xf>
    <xf numFmtId="0" fontId="9" fillId="2" borderId="1" xfId="0" applyFont="1" applyFill="1" applyBorder="1" applyAlignment="1">
      <alignment horizontal="left" vertical="center"/>
    </xf>
    <xf numFmtId="167" fontId="2" fillId="2" borderId="1" xfId="0" applyNumberFormat="1" applyFont="1" applyFill="1" applyBorder="1" applyAlignment="1">
      <alignment horizontal="left" vertical="center"/>
    </xf>
    <xf numFmtId="0" fontId="2" fillId="2" borderId="30" xfId="0" applyFont="1" applyFill="1" applyBorder="1" applyAlignment="1">
      <alignment horizontal="left" vertical="center"/>
    </xf>
    <xf numFmtId="0" fontId="13" fillId="2" borderId="48" xfId="0" applyFont="1" applyFill="1" applyBorder="1" applyAlignment="1">
      <alignment horizontal="center" vertical="center"/>
    </xf>
    <xf numFmtId="0" fontId="13" fillId="2" borderId="26" xfId="0" applyFont="1" applyFill="1" applyBorder="1" applyAlignment="1">
      <alignment horizontal="center" vertical="center"/>
    </xf>
    <xf numFmtId="164" fontId="13" fillId="2" borderId="23" xfId="0" applyNumberFormat="1" applyFont="1" applyFill="1" applyBorder="1" applyAlignment="1">
      <alignment horizontal="right" vertical="center"/>
    </xf>
    <xf numFmtId="0" fontId="13" fillId="2" borderId="49" xfId="0" applyFont="1" applyFill="1" applyBorder="1" applyAlignment="1">
      <alignment horizontal="center" vertical="center"/>
    </xf>
    <xf numFmtId="164" fontId="13" fillId="2" borderId="26" xfId="0" applyNumberFormat="1" applyFont="1" applyFill="1" applyBorder="1" applyAlignment="1">
      <alignment horizontal="right" vertical="center"/>
    </xf>
    <xf numFmtId="0" fontId="13" fillId="2" borderId="50" xfId="0" applyFont="1" applyFill="1" applyBorder="1" applyAlignment="1">
      <alignment horizontal="center" vertical="center"/>
    </xf>
    <xf numFmtId="0" fontId="13" fillId="2" borderId="23" xfId="0" applyFont="1" applyFill="1" applyBorder="1" applyAlignment="1">
      <alignment horizontal="center" vertical="center"/>
    </xf>
    <xf numFmtId="164" fontId="13" fillId="2" borderId="51" xfId="0" applyNumberFormat="1" applyFont="1" applyFill="1" applyBorder="1" applyAlignment="1">
      <alignment horizontal="right" vertical="center"/>
    </xf>
    <xf numFmtId="0" fontId="2" fillId="2" borderId="52" xfId="0" applyFont="1" applyFill="1" applyBorder="1" applyAlignment="1">
      <alignment horizontal="left" vertical="center"/>
    </xf>
    <xf numFmtId="0" fontId="13" fillId="2" borderId="51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/>
    </xf>
    <xf numFmtId="0" fontId="13" fillId="2" borderId="53" xfId="0" applyFont="1" applyFill="1" applyBorder="1" applyAlignment="1">
      <alignment horizontal="center"/>
    </xf>
    <xf numFmtId="0" fontId="2" fillId="2" borderId="13" xfId="0" applyFont="1" applyFill="1" applyBorder="1"/>
    <xf numFmtId="164" fontId="2" fillId="2" borderId="53" xfId="0" applyNumberFormat="1" applyFont="1" applyFill="1" applyBorder="1"/>
    <xf numFmtId="4" fontId="13" fillId="2" borderId="13" xfId="0" applyNumberFormat="1" applyFont="1" applyFill="1" applyBorder="1" applyAlignment="1">
      <alignment horizontal="right"/>
    </xf>
    <xf numFmtId="167" fontId="2" fillId="2" borderId="1" xfId="0" applyNumberFormat="1" applyFont="1" applyFill="1" applyBorder="1"/>
    <xf numFmtId="4" fontId="2" fillId="2" borderId="1" xfId="0" applyNumberFormat="1" applyFont="1" applyFill="1" applyBorder="1"/>
    <xf numFmtId="164" fontId="13" fillId="2" borderId="46" xfId="0" applyNumberFormat="1" applyFont="1" applyFill="1" applyBorder="1" applyAlignment="1">
      <alignment horizontal="left" vertical="center"/>
    </xf>
    <xf numFmtId="164" fontId="13" fillId="2" borderId="23" xfId="0" applyNumberFormat="1" applyFont="1" applyFill="1" applyBorder="1" applyAlignment="1">
      <alignment horizontal="left" vertical="center"/>
    </xf>
    <xf numFmtId="164" fontId="13" fillId="2" borderId="26" xfId="0" applyNumberFormat="1" applyFont="1" applyFill="1" applyBorder="1" applyAlignment="1">
      <alignment horizontal="left" vertical="center"/>
    </xf>
    <xf numFmtId="0" fontId="3" fillId="3" borderId="19" xfId="0" applyFont="1" applyFill="1" applyBorder="1"/>
    <xf numFmtId="0" fontId="3" fillId="3" borderId="53" xfId="0" applyFont="1" applyFill="1" applyBorder="1"/>
    <xf numFmtId="0" fontId="3" fillId="3" borderId="20" xfId="0" applyFont="1" applyFill="1" applyBorder="1"/>
    <xf numFmtId="0" fontId="3" fillId="4" borderId="19" xfId="0" applyFont="1" applyFill="1" applyBorder="1"/>
    <xf numFmtId="0" fontId="3" fillId="4" borderId="53" xfId="0" applyFont="1" applyFill="1" applyBorder="1"/>
    <xf numFmtId="0" fontId="3" fillId="4" borderId="20" xfId="0" applyFont="1" applyFill="1" applyBorder="1"/>
    <xf numFmtId="0" fontId="3" fillId="5" borderId="19" xfId="0" applyFont="1" applyFill="1" applyBorder="1"/>
    <xf numFmtId="0" fontId="3" fillId="5" borderId="53" xfId="0" applyFont="1" applyFill="1" applyBorder="1"/>
    <xf numFmtId="0" fontId="3" fillId="5" borderId="20" xfId="0" applyFont="1" applyFill="1" applyBorder="1"/>
    <xf numFmtId="0" fontId="3" fillId="6" borderId="19" xfId="0" applyFont="1" applyFill="1" applyBorder="1"/>
    <xf numFmtId="0" fontId="3" fillId="6" borderId="53" xfId="0" applyFont="1" applyFill="1" applyBorder="1"/>
    <xf numFmtId="0" fontId="3" fillId="6" borderId="20" xfId="0" applyFont="1" applyFill="1" applyBorder="1"/>
    <xf numFmtId="0" fontId="3" fillId="0" borderId="13" xfId="0" applyFont="1" applyBorder="1" applyAlignment="1">
      <alignment wrapText="1"/>
    </xf>
    <xf numFmtId="0" fontId="3" fillId="2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164" fontId="3" fillId="3" borderId="13" xfId="0" applyNumberFormat="1" applyFont="1" applyFill="1" applyBorder="1" applyAlignment="1">
      <alignment horizontal="center" vertical="center" wrapText="1"/>
    </xf>
    <xf numFmtId="0" fontId="3" fillId="5" borderId="13" xfId="0" applyFont="1" applyFill="1" applyBorder="1" applyAlignment="1">
      <alignment horizontal="center" vertical="center" wrapText="1"/>
    </xf>
    <xf numFmtId="10" fontId="3" fillId="5" borderId="13" xfId="0" applyNumberFormat="1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10" fontId="3" fillId="6" borderId="13" xfId="0" applyNumberFormat="1" applyFont="1" applyFill="1" applyBorder="1" applyAlignment="1">
      <alignment horizontal="center" vertical="center" wrapText="1"/>
    </xf>
    <xf numFmtId="0" fontId="3" fillId="7" borderId="13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left"/>
    </xf>
    <xf numFmtId="0" fontId="7" fillId="2" borderId="13" xfId="0" applyFont="1" applyFill="1" applyBorder="1" applyAlignment="1">
      <alignment horizontal="center"/>
    </xf>
    <xf numFmtId="0" fontId="16" fillId="0" borderId="13" xfId="0" applyFont="1" applyBorder="1" applyAlignment="1">
      <alignment horizontal="center"/>
    </xf>
    <xf numFmtId="164" fontId="2" fillId="2" borderId="13" xfId="0" applyNumberFormat="1" applyFont="1" applyFill="1" applyBorder="1"/>
    <xf numFmtId="164" fontId="2" fillId="2" borderId="13" xfId="0" applyNumberFormat="1" applyFont="1" applyFill="1" applyBorder="1" applyAlignment="1">
      <alignment horizontal="center"/>
    </xf>
    <xf numFmtId="164" fontId="2" fillId="3" borderId="13" xfId="0" applyNumberFormat="1" applyFont="1" applyFill="1" applyBorder="1"/>
    <xf numFmtId="164" fontId="2" fillId="0" borderId="13" xfId="0" applyNumberFormat="1" applyFont="1" applyBorder="1"/>
    <xf numFmtId="164" fontId="8" fillId="2" borderId="13" xfId="0" applyNumberFormat="1" applyFont="1" applyFill="1" applyBorder="1" applyAlignment="1">
      <alignment horizontal="right"/>
    </xf>
    <xf numFmtId="164" fontId="2" fillId="9" borderId="13" xfId="0" applyNumberFormat="1" applyFont="1" applyFill="1" applyBorder="1"/>
    <xf numFmtId="164" fontId="2" fillId="5" borderId="13" xfId="0" applyNumberFormat="1" applyFont="1" applyFill="1" applyBorder="1"/>
    <xf numFmtId="164" fontId="2" fillId="6" borderId="13" xfId="0" applyNumberFormat="1" applyFont="1" applyFill="1" applyBorder="1"/>
    <xf numFmtId="164" fontId="3" fillId="2" borderId="13" xfId="0" applyNumberFormat="1" applyFont="1" applyFill="1" applyBorder="1"/>
    <xf numFmtId="164" fontId="3" fillId="3" borderId="13" xfId="0" applyNumberFormat="1" applyFont="1" applyFill="1" applyBorder="1"/>
    <xf numFmtId="4" fontId="3" fillId="0" borderId="13" xfId="0" applyNumberFormat="1" applyFont="1" applyBorder="1"/>
    <xf numFmtId="4" fontId="3" fillId="2" borderId="13" xfId="0" applyNumberFormat="1" applyFont="1" applyFill="1" applyBorder="1"/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9" fillId="0" borderId="0" xfId="0" applyFont="1" applyAlignment="1">
      <alignment horizontal="right" vertical="center" wrapText="1"/>
    </xf>
    <xf numFmtId="0" fontId="3" fillId="2" borderId="1" xfId="0" applyFont="1" applyFill="1" applyBorder="1" applyAlignment="1">
      <alignment vertical="center"/>
    </xf>
    <xf numFmtId="0" fontId="10" fillId="2" borderId="1" xfId="0" applyFont="1" applyFill="1" applyBorder="1"/>
    <xf numFmtId="0" fontId="3" fillId="2" borderId="13" xfId="0" applyFont="1" applyFill="1" applyBorder="1" applyAlignment="1">
      <alignment vertical="center"/>
    </xf>
    <xf numFmtId="0" fontId="3" fillId="2" borderId="13" xfId="0" applyFont="1" applyFill="1" applyBorder="1" applyAlignment="1">
      <alignment wrapText="1"/>
    </xf>
    <xf numFmtId="0" fontId="3" fillId="2" borderId="13" xfId="0" applyFont="1" applyFill="1" applyBorder="1" applyAlignment="1">
      <alignment vertical="center" wrapText="1"/>
    </xf>
    <xf numFmtId="0" fontId="3" fillId="2" borderId="1" xfId="0" applyFont="1" applyFill="1" applyBorder="1"/>
    <xf numFmtId="0" fontId="2" fillId="0" borderId="13" xfId="0" applyFont="1" applyBorder="1" applyAlignment="1">
      <alignment horizontal="center" vertical="center"/>
    </xf>
    <xf numFmtId="0" fontId="13" fillId="2" borderId="13" xfId="0" applyFont="1" applyFill="1" applyBorder="1" applyAlignment="1">
      <alignment horizontal="center"/>
    </xf>
    <xf numFmtId="164" fontId="13" fillId="2" borderId="13" xfId="0" applyNumberFormat="1" applyFont="1" applyFill="1" applyBorder="1" applyAlignment="1">
      <alignment horizontal="center"/>
    </xf>
    <xf numFmtId="0" fontId="2" fillId="0" borderId="13" xfId="0" applyFont="1" applyBorder="1"/>
    <xf numFmtId="0" fontId="7" fillId="2" borderId="26" xfId="0" applyFont="1" applyFill="1" applyBorder="1" applyAlignment="1">
      <alignment horizontal="left"/>
    </xf>
    <xf numFmtId="0" fontId="3" fillId="3" borderId="13" xfId="0" applyFont="1" applyFill="1" applyBorder="1"/>
    <xf numFmtId="0" fontId="3" fillId="4" borderId="13" xfId="0" applyFont="1" applyFill="1" applyBorder="1"/>
    <xf numFmtId="0" fontId="3" fillId="5" borderId="13" xfId="0" applyFont="1" applyFill="1" applyBorder="1"/>
    <xf numFmtId="0" fontId="3" fillId="6" borderId="13" xfId="0" applyFont="1" applyFill="1" applyBorder="1"/>
    <xf numFmtId="0" fontId="2" fillId="7" borderId="13" xfId="0" applyFont="1" applyFill="1" applyBorder="1"/>
    <xf numFmtId="164" fontId="2" fillId="11" borderId="13" xfId="0" applyNumberFormat="1" applyFont="1" applyFill="1" applyBorder="1"/>
    <xf numFmtId="164" fontId="2" fillId="0" borderId="13" xfId="0" applyNumberFormat="1" applyFont="1" applyBorder="1" applyAlignment="1">
      <alignment horizontal="center"/>
    </xf>
    <xf numFmtId="165" fontId="3" fillId="0" borderId="13" xfId="0" applyNumberFormat="1" applyFont="1" applyBorder="1" applyAlignment="1">
      <alignment vertical="center"/>
    </xf>
    <xf numFmtId="0" fontId="3" fillId="2" borderId="42" xfId="0" applyFont="1" applyFill="1" applyBorder="1" applyAlignment="1">
      <alignment horizontal="center" vertical="center"/>
    </xf>
    <xf numFmtId="0" fontId="7" fillId="2" borderId="58" xfId="0" applyFont="1" applyFill="1" applyBorder="1" applyAlignment="1">
      <alignment horizontal="left"/>
    </xf>
    <xf numFmtId="0" fontId="7" fillId="2" borderId="46" xfId="0" applyFont="1" applyFill="1" applyBorder="1" applyAlignment="1">
      <alignment horizontal="center"/>
    </xf>
    <xf numFmtId="0" fontId="16" fillId="0" borderId="46" xfId="0" applyFont="1" applyBorder="1" applyAlignment="1">
      <alignment horizontal="center"/>
    </xf>
    <xf numFmtId="164" fontId="2" fillId="11" borderId="46" xfId="0" applyNumberFormat="1" applyFont="1" applyFill="1" applyBorder="1"/>
    <xf numFmtId="164" fontId="2" fillId="0" borderId="46" xfId="0" applyNumberFormat="1" applyFont="1" applyBorder="1"/>
    <xf numFmtId="164" fontId="2" fillId="0" borderId="46" xfId="0" applyNumberFormat="1" applyFont="1" applyBorder="1" applyAlignment="1">
      <alignment horizontal="center"/>
    </xf>
    <xf numFmtId="164" fontId="2" fillId="3" borderId="46" xfId="0" applyNumberFormat="1" applyFont="1" applyFill="1" applyBorder="1"/>
    <xf numFmtId="164" fontId="8" fillId="2" borderId="46" xfId="0" applyNumberFormat="1" applyFont="1" applyFill="1" applyBorder="1" applyAlignment="1">
      <alignment horizontal="right"/>
    </xf>
    <xf numFmtId="164" fontId="2" fillId="9" borderId="46" xfId="0" applyNumberFormat="1" applyFont="1" applyFill="1" applyBorder="1"/>
    <xf numFmtId="164" fontId="2" fillId="5" borderId="46" xfId="0" applyNumberFormat="1" applyFont="1" applyFill="1" applyBorder="1"/>
    <xf numFmtId="164" fontId="2" fillId="6" borderId="46" xfId="0" applyNumberFormat="1" applyFont="1" applyFill="1" applyBorder="1"/>
    <xf numFmtId="164" fontId="2" fillId="0" borderId="47" xfId="0" applyNumberFormat="1" applyFont="1" applyBorder="1"/>
    <xf numFmtId="0" fontId="7" fillId="2" borderId="25" xfId="0" applyFont="1" applyFill="1" applyBorder="1" applyAlignment="1">
      <alignment horizontal="left"/>
    </xf>
    <xf numFmtId="0" fontId="7" fillId="2" borderId="26" xfId="0" applyFont="1" applyFill="1" applyBorder="1" applyAlignment="1">
      <alignment horizontal="center"/>
    </xf>
    <xf numFmtId="0" fontId="16" fillId="0" borderId="26" xfId="0" applyFont="1" applyBorder="1" applyAlignment="1">
      <alignment horizontal="center"/>
    </xf>
    <xf numFmtId="164" fontId="2" fillId="11" borderId="26" xfId="0" applyNumberFormat="1" applyFont="1" applyFill="1" applyBorder="1"/>
    <xf numFmtId="164" fontId="8" fillId="2" borderId="26" xfId="0" applyNumberFormat="1" applyFont="1" applyFill="1" applyBorder="1" applyAlignment="1">
      <alignment horizontal="right"/>
    </xf>
    <xf numFmtId="164" fontId="2" fillId="0" borderId="59" xfId="0" applyNumberFormat="1" applyFont="1" applyBorder="1"/>
    <xf numFmtId="0" fontId="7" fillId="2" borderId="60" xfId="0" applyFont="1" applyFill="1" applyBorder="1" applyAlignment="1">
      <alignment horizontal="left"/>
    </xf>
    <xf numFmtId="0" fontId="7" fillId="2" borderId="61" xfId="0" applyFont="1" applyFill="1" applyBorder="1" applyAlignment="1">
      <alignment horizontal="center"/>
    </xf>
    <xf numFmtId="0" fontId="16" fillId="0" borderId="61" xfId="0" applyFont="1" applyBorder="1" applyAlignment="1">
      <alignment horizontal="center"/>
    </xf>
    <xf numFmtId="164" fontId="2" fillId="11" borderId="61" xfId="0" applyNumberFormat="1" applyFont="1" applyFill="1" applyBorder="1"/>
    <xf numFmtId="164" fontId="2" fillId="0" borderId="61" xfId="0" applyNumberFormat="1" applyFont="1" applyBorder="1"/>
    <xf numFmtId="164" fontId="2" fillId="0" borderId="61" xfId="0" applyNumberFormat="1" applyFont="1" applyBorder="1" applyAlignment="1">
      <alignment horizontal="center"/>
    </xf>
    <xf numFmtId="164" fontId="2" fillId="3" borderId="61" xfId="0" applyNumberFormat="1" applyFont="1" applyFill="1" applyBorder="1"/>
    <xf numFmtId="164" fontId="8" fillId="2" borderId="61" xfId="0" applyNumberFormat="1" applyFont="1" applyFill="1" applyBorder="1" applyAlignment="1">
      <alignment horizontal="right"/>
    </xf>
    <xf numFmtId="164" fontId="2" fillId="9" borderId="61" xfId="0" applyNumberFormat="1" applyFont="1" applyFill="1" applyBorder="1"/>
    <xf numFmtId="164" fontId="2" fillId="5" borderId="61" xfId="0" applyNumberFormat="1" applyFont="1" applyFill="1" applyBorder="1"/>
    <xf numFmtId="164" fontId="2" fillId="6" borderId="61" xfId="0" applyNumberFormat="1" applyFont="1" applyFill="1" applyBorder="1"/>
    <xf numFmtId="164" fontId="2" fillId="0" borderId="62" xfId="0" applyNumberFormat="1" applyFont="1" applyBorder="1"/>
    <xf numFmtId="0" fontId="3" fillId="0" borderId="7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/>
    </xf>
    <xf numFmtId="164" fontId="3" fillId="3" borderId="12" xfId="0" applyNumberFormat="1" applyFont="1" applyFill="1" applyBorder="1"/>
    <xf numFmtId="4" fontId="3" fillId="0" borderId="27" xfId="0" applyNumberFormat="1" applyFont="1" applyBorder="1"/>
    <xf numFmtId="4" fontId="3" fillId="9" borderId="63" xfId="0" applyNumberFormat="1" applyFont="1" applyFill="1" applyBorder="1"/>
    <xf numFmtId="4" fontId="3" fillId="5" borderId="63" xfId="0" applyNumberFormat="1" applyFont="1" applyFill="1" applyBorder="1"/>
    <xf numFmtId="4" fontId="3" fillId="6" borderId="63" xfId="0" applyNumberFormat="1" applyFont="1" applyFill="1" applyBorder="1"/>
    <xf numFmtId="4" fontId="3" fillId="7" borderId="63" xfId="0" applyNumberFormat="1" applyFont="1" applyFill="1" applyBorder="1"/>
    <xf numFmtId="0" fontId="2" fillId="0" borderId="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3" fillId="2" borderId="19" xfId="0" applyFont="1" applyFill="1" applyBorder="1" applyAlignment="1">
      <alignment horizontal="center" vertical="center"/>
    </xf>
    <xf numFmtId="0" fontId="3" fillId="2" borderId="53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7" borderId="20" xfId="0" applyFont="1" applyFill="1" applyBorder="1"/>
    <xf numFmtId="0" fontId="3" fillId="0" borderId="13" xfId="0" applyFont="1" applyBorder="1" applyAlignment="1">
      <alignment vertical="center"/>
    </xf>
    <xf numFmtId="0" fontId="7" fillId="2" borderId="44" xfId="0" applyFont="1" applyFill="1" applyBorder="1" applyAlignment="1">
      <alignment horizontal="center"/>
    </xf>
    <xf numFmtId="0" fontId="17" fillId="0" borderId="46" xfId="0" applyFont="1" applyBorder="1" applyAlignment="1">
      <alignment horizontal="center"/>
    </xf>
    <xf numFmtId="164" fontId="2" fillId="0" borderId="64" xfId="0" applyNumberFormat="1" applyFont="1" applyBorder="1"/>
    <xf numFmtId="0" fontId="7" fillId="2" borderId="49" xfId="0" applyFont="1" applyFill="1" applyBorder="1" applyAlignment="1">
      <alignment horizontal="center"/>
    </xf>
    <xf numFmtId="0" fontId="17" fillId="0" borderId="26" xfId="0" applyFont="1" applyBorder="1" applyAlignment="1">
      <alignment horizontal="center"/>
    </xf>
    <xf numFmtId="164" fontId="2" fillId="0" borderId="65" xfId="0" applyNumberFormat="1" applyFont="1" applyBorder="1"/>
    <xf numFmtId="0" fontId="7" fillId="2" borderId="66" xfId="0" applyFont="1" applyFill="1" applyBorder="1" applyAlignment="1">
      <alignment horizontal="left"/>
    </xf>
    <xf numFmtId="0" fontId="7" fillId="2" borderId="67" xfId="0" applyFont="1" applyFill="1" applyBorder="1" applyAlignment="1">
      <alignment horizontal="center"/>
    </xf>
    <xf numFmtId="0" fontId="3" fillId="0" borderId="21" xfId="0" applyFont="1" applyBorder="1" applyAlignment="1">
      <alignment horizontal="center" vertical="center"/>
    </xf>
    <xf numFmtId="0" fontId="3" fillId="0" borderId="68" xfId="0" applyFont="1" applyBorder="1" applyAlignment="1">
      <alignment horizontal="center" vertical="center"/>
    </xf>
    <xf numFmtId="0" fontId="2" fillId="0" borderId="17" xfId="0" applyFont="1" applyBorder="1"/>
    <xf numFmtId="164" fontId="2" fillId="0" borderId="17" xfId="0" applyNumberFormat="1" applyFont="1" applyBorder="1"/>
    <xf numFmtId="164" fontId="2" fillId="0" borderId="18" xfId="0" applyNumberFormat="1" applyFont="1" applyBorder="1"/>
    <xf numFmtId="0" fontId="2" fillId="0" borderId="0" xfId="0" applyFont="1" applyAlignment="1">
      <alignment vertical="center"/>
    </xf>
    <xf numFmtId="0" fontId="3" fillId="2" borderId="70" xfId="0" applyFont="1" applyFill="1" applyBorder="1" applyAlignment="1">
      <alignment horizontal="center" vertical="center" wrapText="1"/>
    </xf>
    <xf numFmtId="0" fontId="3" fillId="2" borderId="71" xfId="0" applyFont="1" applyFill="1" applyBorder="1" applyAlignment="1">
      <alignment horizontal="center" vertical="center" wrapText="1"/>
    </xf>
    <xf numFmtId="0" fontId="3" fillId="2" borderId="63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19" xfId="0" applyFont="1" applyFill="1" applyBorder="1"/>
    <xf numFmtId="0" fontId="3" fillId="2" borderId="53" xfId="0" applyFont="1" applyFill="1" applyBorder="1"/>
    <xf numFmtId="0" fontId="3" fillId="2" borderId="20" xfId="0" applyFont="1" applyFill="1" applyBorder="1"/>
    <xf numFmtId="0" fontId="2" fillId="2" borderId="22" xfId="0" applyFont="1" applyFill="1" applyBorder="1"/>
    <xf numFmtId="0" fontId="13" fillId="2" borderId="30" xfId="0" applyFont="1" applyFill="1" applyBorder="1" applyAlignment="1">
      <alignment horizontal="center"/>
    </xf>
    <xf numFmtId="0" fontId="13" fillId="2" borderId="72" xfId="0" applyFont="1" applyFill="1" applyBorder="1" applyAlignment="1">
      <alignment horizontal="center"/>
    </xf>
    <xf numFmtId="164" fontId="13" fillId="2" borderId="72" xfId="0" applyNumberFormat="1" applyFont="1" applyFill="1" applyBorder="1" applyAlignment="1">
      <alignment horizontal="center"/>
    </xf>
    <xf numFmtId="4" fontId="13" fillId="2" borderId="73" xfId="0" applyNumberFormat="1" applyFont="1" applyFill="1" applyBorder="1" applyAlignment="1">
      <alignment horizontal="right"/>
    </xf>
    <xf numFmtId="0" fontId="2" fillId="2" borderId="74" xfId="0" applyFont="1" applyFill="1" applyBorder="1"/>
    <xf numFmtId="0" fontId="13" fillId="2" borderId="52" xfId="0" applyFont="1" applyFill="1" applyBorder="1" applyAlignment="1">
      <alignment horizontal="center"/>
    </xf>
    <xf numFmtId="0" fontId="2" fillId="2" borderId="53" xfId="0" applyFont="1" applyFill="1" applyBorder="1"/>
    <xf numFmtId="0" fontId="7" fillId="11" borderId="25" xfId="0" applyFont="1" applyFill="1" applyBorder="1" applyAlignment="1">
      <alignment horizontal="left"/>
    </xf>
    <xf numFmtId="0" fontId="7" fillId="11" borderId="49" xfId="0" applyFont="1" applyFill="1" applyBorder="1" applyAlignment="1">
      <alignment horizontal="center"/>
    </xf>
    <xf numFmtId="0" fontId="7" fillId="11" borderId="60" xfId="0" applyFont="1" applyFill="1" applyBorder="1" applyAlignment="1">
      <alignment horizontal="left"/>
    </xf>
    <xf numFmtId="0" fontId="7" fillId="11" borderId="75" xfId="0" applyFont="1" applyFill="1" applyBorder="1" applyAlignment="1">
      <alignment horizontal="center"/>
    </xf>
    <xf numFmtId="0" fontId="17" fillId="0" borderId="61" xfId="0" applyFont="1" applyBorder="1" applyAlignment="1">
      <alignment horizontal="center"/>
    </xf>
    <xf numFmtId="0" fontId="2" fillId="0" borderId="61" xfId="0" applyFont="1" applyBorder="1"/>
    <xf numFmtId="0" fontId="11" fillId="0" borderId="26" xfId="0" applyFont="1" applyBorder="1"/>
    <xf numFmtId="4" fontId="9" fillId="0" borderId="26" xfId="0" applyNumberFormat="1" applyFont="1" applyBorder="1"/>
    <xf numFmtId="0" fontId="11" fillId="0" borderId="13" xfId="0" applyFont="1" applyBorder="1"/>
    <xf numFmtId="0" fontId="9" fillId="0" borderId="13" xfId="0" applyFont="1" applyBorder="1" applyAlignment="1">
      <alignment horizontal="center"/>
    </xf>
    <xf numFmtId="44" fontId="0" fillId="0" borderId="0" xfId="0" applyNumberFormat="1"/>
    <xf numFmtId="0" fontId="21" fillId="0" borderId="76" xfId="0" applyFont="1" applyBorder="1"/>
    <xf numFmtId="0" fontId="22" fillId="0" borderId="0" xfId="0" applyFont="1"/>
    <xf numFmtId="0" fontId="22" fillId="0" borderId="76" xfId="0" applyFont="1" applyBorder="1" applyAlignment="1">
      <alignment horizontal="center" vertical="center" wrapText="1"/>
    </xf>
    <xf numFmtId="0" fontId="22" fillId="0" borderId="76" xfId="0" applyFont="1" applyBorder="1" applyAlignment="1">
      <alignment horizontal="center"/>
    </xf>
    <xf numFmtId="0" fontId="1" fillId="0" borderId="76" xfId="0" applyFont="1" applyBorder="1" applyAlignment="1">
      <alignment horizontal="center" vertical="center" wrapText="1"/>
    </xf>
    <xf numFmtId="0" fontId="1" fillId="0" borderId="76" xfId="0" applyFont="1" applyBorder="1" applyAlignment="1">
      <alignment horizontal="center"/>
    </xf>
    <xf numFmtId="165" fontId="22" fillId="0" borderId="26" xfId="0" applyNumberFormat="1" applyFont="1" applyBorder="1" applyAlignment="1">
      <alignment horizontal="center" vertical="center" wrapText="1"/>
    </xf>
    <xf numFmtId="0" fontId="22" fillId="0" borderId="76" xfId="0" applyFont="1" applyBorder="1" applyAlignment="1">
      <alignment horizontal="center" vertical="center"/>
    </xf>
    <xf numFmtId="0" fontId="19" fillId="8" borderId="76" xfId="0" applyFont="1" applyFill="1" applyBorder="1" applyAlignment="1">
      <alignment horizontal="center" vertical="center" wrapText="1"/>
    </xf>
    <xf numFmtId="0" fontId="1" fillId="8" borderId="76" xfId="0" applyFont="1" applyFill="1" applyBorder="1" applyAlignment="1">
      <alignment horizontal="center" vertical="center" wrapText="1"/>
    </xf>
    <xf numFmtId="0" fontId="19" fillId="8" borderId="32" xfId="0" applyFont="1" applyFill="1" applyBorder="1" applyAlignment="1">
      <alignment horizontal="center" vertical="center" wrapText="1"/>
    </xf>
    <xf numFmtId="0" fontId="21" fillId="0" borderId="76" xfId="0" applyFont="1" applyBorder="1" applyAlignment="1">
      <alignment horizontal="center"/>
    </xf>
    <xf numFmtId="165" fontId="19" fillId="8" borderId="77" xfId="0" applyNumberFormat="1" applyFont="1" applyFill="1" applyBorder="1" applyAlignment="1">
      <alignment horizontal="center" vertical="center"/>
    </xf>
    <xf numFmtId="0" fontId="23" fillId="0" borderId="77" xfId="0" applyFont="1" applyBorder="1" applyAlignment="1">
      <alignment horizontal="center" vertical="center" wrapText="1"/>
    </xf>
    <xf numFmtId="44" fontId="21" fillId="0" borderId="76" xfId="0" applyNumberFormat="1" applyFont="1" applyBorder="1"/>
    <xf numFmtId="44" fontId="21" fillId="0" borderId="0" xfId="0" applyNumberFormat="1" applyFont="1"/>
    <xf numFmtId="44" fontId="22" fillId="0" borderId="76" xfId="1" applyFont="1" applyBorder="1" applyAlignment="1"/>
    <xf numFmtId="0" fontId="22" fillId="0" borderId="32" xfId="0" applyFont="1" applyBorder="1"/>
    <xf numFmtId="0" fontId="22" fillId="0" borderId="76" xfId="0" applyFont="1" applyBorder="1"/>
    <xf numFmtId="0" fontId="24" fillId="0" borderId="76" xfId="0" applyFont="1" applyBorder="1" applyAlignment="1">
      <alignment horizontal="center"/>
    </xf>
    <xf numFmtId="0" fontId="20" fillId="0" borderId="76" xfId="0" applyFont="1" applyBorder="1" applyAlignment="1">
      <alignment horizontal="center" vertical="center" wrapText="1"/>
    </xf>
    <xf numFmtId="165" fontId="20" fillId="0" borderId="76" xfId="0" applyNumberFormat="1" applyFont="1" applyBorder="1" applyAlignment="1">
      <alignment horizontal="center" vertical="center"/>
    </xf>
    <xf numFmtId="0" fontId="20" fillId="0" borderId="76" xfId="0" applyFont="1" applyBorder="1" applyAlignment="1">
      <alignment horizontal="center"/>
    </xf>
    <xf numFmtId="44" fontId="20" fillId="0" borderId="76" xfId="1" applyFont="1" applyBorder="1" applyAlignment="1"/>
    <xf numFmtId="0" fontId="25" fillId="0" borderId="76" xfId="0" applyFont="1" applyBorder="1" applyAlignment="1">
      <alignment horizontal="center" vertical="center" wrapText="1"/>
    </xf>
    <xf numFmtId="165" fontId="25" fillId="0" borderId="76" xfId="0" applyNumberFormat="1" applyFont="1" applyBorder="1" applyAlignment="1">
      <alignment horizontal="center" vertical="center"/>
    </xf>
    <xf numFmtId="0" fontId="25" fillId="0" borderId="76" xfId="0" applyFont="1" applyBorder="1" applyAlignment="1">
      <alignment horizontal="center"/>
    </xf>
    <xf numFmtId="165" fontId="20" fillId="0" borderId="76" xfId="0" applyNumberFormat="1" applyFont="1" applyBorder="1" applyAlignment="1">
      <alignment horizontal="center" vertical="center" wrapText="1"/>
    </xf>
    <xf numFmtId="0" fontId="20" fillId="0" borderId="76" xfId="0" applyFont="1" applyBorder="1" applyAlignment="1">
      <alignment horizontal="center" vertical="center"/>
    </xf>
    <xf numFmtId="0" fontId="25" fillId="0" borderId="76" xfId="0" applyFont="1" applyBorder="1" applyAlignment="1">
      <alignment horizontal="center" vertical="center"/>
    </xf>
    <xf numFmtId="0" fontId="26" fillId="8" borderId="76" xfId="0" applyFont="1" applyFill="1" applyBorder="1" applyAlignment="1">
      <alignment horizontal="center" vertical="center" wrapText="1"/>
    </xf>
    <xf numFmtId="0" fontId="26" fillId="8" borderId="32" xfId="0" applyFont="1" applyFill="1" applyBorder="1" applyAlignment="1">
      <alignment horizontal="center" vertical="center" wrapText="1"/>
    </xf>
    <xf numFmtId="165" fontId="26" fillId="8" borderId="77" xfId="0" applyNumberFormat="1" applyFont="1" applyFill="1" applyBorder="1" applyAlignment="1">
      <alignment horizontal="center" vertical="center"/>
    </xf>
    <xf numFmtId="0" fontId="27" fillId="0" borderId="77" xfId="0" applyFont="1" applyBorder="1" applyAlignment="1">
      <alignment horizontal="center" vertical="center" wrapText="1"/>
    </xf>
    <xf numFmtId="0" fontId="20" fillId="0" borderId="32" xfId="0" applyFont="1" applyBorder="1"/>
    <xf numFmtId="0" fontId="25" fillId="8" borderId="76" xfId="0" applyFont="1" applyFill="1" applyBorder="1" applyAlignment="1">
      <alignment vertical="center" wrapText="1"/>
    </xf>
    <xf numFmtId="0" fontId="25" fillId="8" borderId="76" xfId="0" applyFont="1" applyFill="1" applyBorder="1" applyAlignment="1">
      <alignment horizontal="center" vertical="center" wrapText="1"/>
    </xf>
    <xf numFmtId="0" fontId="20" fillId="8" borderId="76" xfId="0" applyFont="1" applyFill="1" applyBorder="1" applyAlignment="1">
      <alignment vertical="center" wrapText="1"/>
    </xf>
    <xf numFmtId="0" fontId="25" fillId="0" borderId="76" xfId="0" applyFont="1" applyBorder="1" applyAlignment="1">
      <alignment vertical="center" wrapText="1"/>
    </xf>
    <xf numFmtId="0" fontId="20" fillId="0" borderId="0" xfId="0" applyFont="1"/>
    <xf numFmtId="44" fontId="24" fillId="0" borderId="76" xfId="0" applyNumberFormat="1" applyFont="1" applyBorder="1"/>
    <xf numFmtId="0" fontId="20" fillId="0" borderId="76" xfId="0" applyFont="1" applyBorder="1"/>
    <xf numFmtId="166" fontId="20" fillId="8" borderId="76" xfId="0" applyNumberFormat="1" applyFont="1" applyFill="1" applyBorder="1" applyAlignment="1">
      <alignment horizontal="left" vertical="center" wrapText="1"/>
    </xf>
    <xf numFmtId="166" fontId="20" fillId="8" borderId="26" xfId="0" applyNumberFormat="1" applyFont="1" applyFill="1" applyBorder="1" applyAlignment="1">
      <alignment horizontal="left" vertical="center" wrapText="1"/>
    </xf>
    <xf numFmtId="166" fontId="20" fillId="8" borderId="33" xfId="0" applyNumberFormat="1" applyFont="1" applyFill="1" applyBorder="1" applyAlignment="1">
      <alignment horizontal="left" vertical="center" wrapText="1"/>
    </xf>
    <xf numFmtId="0" fontId="26" fillId="15" borderId="76" xfId="0" applyFont="1" applyFill="1" applyBorder="1" applyAlignment="1">
      <alignment horizontal="center" vertical="center" wrapText="1"/>
    </xf>
    <xf numFmtId="44" fontId="24" fillId="16" borderId="76" xfId="1" applyFont="1" applyFill="1" applyBorder="1" applyAlignment="1"/>
    <xf numFmtId="44" fontId="24" fillId="16" borderId="76" xfId="0" applyNumberFormat="1" applyFont="1" applyFill="1" applyBorder="1"/>
    <xf numFmtId="0" fontId="24" fillId="16" borderId="76" xfId="0" applyFont="1" applyFill="1" applyBorder="1"/>
    <xf numFmtId="165" fontId="26" fillId="15" borderId="76" xfId="0" applyNumberFormat="1" applyFont="1" applyFill="1" applyBorder="1" applyAlignment="1">
      <alignment horizontal="center" vertical="center"/>
    </xf>
    <xf numFmtId="0" fontId="27" fillId="16" borderId="76" xfId="0" applyFont="1" applyFill="1" applyBorder="1" applyAlignment="1">
      <alignment horizontal="center" vertical="center" wrapText="1"/>
    </xf>
    <xf numFmtId="0" fontId="21" fillId="0" borderId="76" xfId="0" applyFont="1" applyBorder="1" applyAlignment="1">
      <alignment horizontal="center" wrapText="1"/>
    </xf>
    <xf numFmtId="0" fontId="22" fillId="0" borderId="76" xfId="0" applyFont="1" applyBorder="1" applyAlignment="1">
      <alignment horizontal="left" vertical="center" wrapText="1"/>
    </xf>
    <xf numFmtId="165" fontId="22" fillId="0" borderId="76" xfId="0" applyNumberFormat="1" applyFont="1" applyBorder="1" applyAlignment="1">
      <alignment horizontal="right" vertical="center"/>
    </xf>
    <xf numFmtId="0" fontId="1" fillId="0" borderId="76" xfId="0" applyFont="1" applyBorder="1" applyAlignment="1">
      <alignment horizontal="left" vertical="center" wrapText="1"/>
    </xf>
    <xf numFmtId="165" fontId="1" fillId="0" borderId="76" xfId="0" applyNumberFormat="1" applyFont="1" applyBorder="1" applyAlignment="1">
      <alignment horizontal="right" vertical="center"/>
    </xf>
    <xf numFmtId="0" fontId="22" fillId="0" borderId="26" xfId="0" applyFont="1" applyBorder="1" applyAlignment="1">
      <alignment vertical="center" wrapText="1"/>
    </xf>
    <xf numFmtId="0" fontId="1" fillId="0" borderId="76" xfId="0" applyFont="1" applyBorder="1" applyAlignment="1">
      <alignment vertical="center"/>
    </xf>
    <xf numFmtId="0" fontId="19" fillId="15" borderId="76" xfId="0" applyFont="1" applyFill="1" applyBorder="1" applyAlignment="1">
      <alignment horizontal="center" vertical="center" wrapText="1"/>
    </xf>
    <xf numFmtId="165" fontId="19" fillId="15" borderId="76" xfId="0" applyNumberFormat="1" applyFont="1" applyFill="1" applyBorder="1" applyAlignment="1">
      <alignment horizontal="center" vertical="center"/>
    </xf>
    <xf numFmtId="0" fontId="22" fillId="16" borderId="76" xfId="0" applyFont="1" applyFill="1" applyBorder="1" applyAlignment="1">
      <alignment horizontal="center" vertical="center" wrapText="1"/>
    </xf>
    <xf numFmtId="44" fontId="21" fillId="16" borderId="76" xfId="1" applyFont="1" applyFill="1" applyBorder="1" applyAlignment="1"/>
    <xf numFmtId="0" fontId="21" fillId="16" borderId="76" xfId="0" applyFont="1" applyFill="1" applyBorder="1"/>
    <xf numFmtId="166" fontId="22" fillId="8" borderId="76" xfId="0" applyNumberFormat="1" applyFont="1" applyFill="1" applyBorder="1" applyAlignment="1">
      <alignment horizontal="left" vertical="center" wrapText="1"/>
    </xf>
    <xf numFmtId="44" fontId="21" fillId="16" borderId="76" xfId="0" applyNumberFormat="1" applyFont="1" applyFill="1" applyBorder="1"/>
    <xf numFmtId="166" fontId="22" fillId="8" borderId="26" xfId="0" applyNumberFormat="1" applyFont="1" applyFill="1" applyBorder="1" applyAlignment="1">
      <alignment horizontal="left" vertical="center" wrapText="1"/>
    </xf>
    <xf numFmtId="166" fontId="22" fillId="8" borderId="33" xfId="0" applyNumberFormat="1" applyFont="1" applyFill="1" applyBorder="1" applyAlignment="1">
      <alignment horizontal="left" vertical="center" wrapText="1"/>
    </xf>
    <xf numFmtId="0" fontId="22" fillId="8" borderId="76" xfId="0" applyFont="1" applyFill="1" applyBorder="1" applyAlignment="1">
      <alignment vertical="center"/>
    </xf>
    <xf numFmtId="0" fontId="1" fillId="8" borderId="76" xfId="0" applyFont="1" applyFill="1" applyBorder="1" applyAlignment="1">
      <alignment horizontal="center" vertical="center"/>
    </xf>
    <xf numFmtId="0" fontId="1" fillId="8" borderId="76" xfId="0" applyFont="1" applyFill="1" applyBorder="1" applyAlignment="1">
      <alignment vertical="center"/>
    </xf>
    <xf numFmtId="0" fontId="1" fillId="8" borderId="76" xfId="0" applyFont="1" applyFill="1" applyBorder="1" applyAlignment="1">
      <alignment horizontal="left" vertical="center"/>
    </xf>
    <xf numFmtId="8" fontId="21" fillId="0" borderId="0" xfId="0" applyNumberFormat="1" applyFont="1"/>
    <xf numFmtId="0" fontId="21" fillId="14" borderId="76" xfId="0" applyFont="1" applyFill="1" applyBorder="1" applyAlignment="1">
      <alignment horizontal="center"/>
    </xf>
    <xf numFmtId="0" fontId="21" fillId="17" borderId="76" xfId="0" applyFont="1" applyFill="1" applyBorder="1" applyAlignment="1">
      <alignment horizontal="center"/>
    </xf>
    <xf numFmtId="0" fontId="21" fillId="14" borderId="78" xfId="0" applyFont="1" applyFill="1" applyBorder="1" applyAlignment="1">
      <alignment horizontal="center"/>
    </xf>
    <xf numFmtId="0" fontId="24" fillId="14" borderId="76" xfId="0" applyFont="1" applyFill="1" applyBorder="1" applyAlignment="1">
      <alignment horizontal="center"/>
    </xf>
    <xf numFmtId="0" fontId="24" fillId="17" borderId="76" xfId="0" applyFont="1" applyFill="1" applyBorder="1" applyAlignment="1">
      <alignment horizontal="center"/>
    </xf>
    <xf numFmtId="0" fontId="24" fillId="14" borderId="78" xfId="0" applyFont="1" applyFill="1" applyBorder="1" applyAlignment="1">
      <alignment horizontal="center"/>
    </xf>
    <xf numFmtId="0" fontId="22" fillId="0" borderId="80" xfId="0" applyFont="1" applyBorder="1" applyAlignment="1">
      <alignment horizontal="center"/>
    </xf>
    <xf numFmtId="0" fontId="21" fillId="0" borderId="81" xfId="0" applyFont="1" applyBorder="1" applyAlignment="1">
      <alignment horizontal="center"/>
    </xf>
    <xf numFmtId="0" fontId="21" fillId="0" borderId="80" xfId="0" applyFont="1" applyBorder="1" applyAlignment="1">
      <alignment horizontal="center"/>
    </xf>
    <xf numFmtId="0" fontId="21" fillId="0" borderId="82" xfId="0" applyFont="1" applyBorder="1" applyAlignment="1">
      <alignment horizontal="center"/>
    </xf>
    <xf numFmtId="0" fontId="21" fillId="16" borderId="78" xfId="0" applyFont="1" applyFill="1" applyBorder="1" applyAlignment="1">
      <alignment horizontal="center"/>
    </xf>
    <xf numFmtId="44" fontId="21" fillId="0" borderId="76" xfId="0" applyNumberFormat="1" applyFont="1" applyBorder="1" applyAlignment="1">
      <alignment horizontal="center"/>
    </xf>
    <xf numFmtId="44" fontId="21" fillId="0" borderId="81" xfId="1" applyFont="1" applyBorder="1" applyAlignment="1">
      <alignment horizontal="center"/>
    </xf>
    <xf numFmtId="44" fontId="21" fillId="0" borderId="80" xfId="1" applyFont="1" applyBorder="1" applyAlignment="1">
      <alignment horizontal="center"/>
    </xf>
    <xf numFmtId="44" fontId="21" fillId="0" borderId="82" xfId="1" applyFont="1" applyBorder="1" applyAlignment="1">
      <alignment horizontal="center"/>
    </xf>
    <xf numFmtId="0" fontId="22" fillId="0" borderId="79" xfId="0" applyFont="1" applyBorder="1" applyAlignment="1">
      <alignment horizontal="center"/>
    </xf>
    <xf numFmtId="0" fontId="0" fillId="0" borderId="79" xfId="0" applyBorder="1" applyAlignment="1">
      <alignment horizontal="center"/>
    </xf>
    <xf numFmtId="0" fontId="3" fillId="13" borderId="33" xfId="0" applyFont="1" applyFill="1" applyBorder="1" applyAlignment="1">
      <alignment horizontal="left" vertical="center" wrapText="1"/>
    </xf>
    <xf numFmtId="0" fontId="4" fillId="0" borderId="34" xfId="0" applyFont="1" applyBorder="1"/>
    <xf numFmtId="0" fontId="4" fillId="0" borderId="31" xfId="0" applyFont="1" applyBorder="1"/>
    <xf numFmtId="0" fontId="15" fillId="12" borderId="35" xfId="0" applyFont="1" applyFill="1" applyBorder="1" applyAlignment="1">
      <alignment horizontal="center"/>
    </xf>
    <xf numFmtId="0" fontId="4" fillId="0" borderId="36" xfId="0" applyFont="1" applyBorder="1"/>
    <xf numFmtId="0" fontId="4" fillId="0" borderId="37" xfId="0" applyFont="1" applyBorder="1"/>
    <xf numFmtId="0" fontId="4" fillId="0" borderId="38" xfId="0" applyFont="1" applyBorder="1"/>
    <xf numFmtId="0" fontId="4" fillId="0" borderId="39" xfId="0" applyFont="1" applyBorder="1"/>
    <xf numFmtId="0" fontId="4" fillId="0" borderId="29" xfId="0" applyFont="1" applyBorder="1"/>
    <xf numFmtId="4" fontId="3" fillId="13" borderId="33" xfId="0" applyNumberFormat="1" applyFont="1" applyFill="1" applyBorder="1" applyAlignment="1">
      <alignment horizontal="left" vertical="center" wrapText="1"/>
    </xf>
    <xf numFmtId="0" fontId="3" fillId="2" borderId="40" xfId="0" applyFont="1" applyFill="1" applyBorder="1" applyAlignment="1">
      <alignment horizontal="center" vertical="center" wrapText="1"/>
    </xf>
    <xf numFmtId="0" fontId="4" fillId="0" borderId="41" xfId="0" applyFont="1" applyBorder="1"/>
    <xf numFmtId="0" fontId="3" fillId="2" borderId="28" xfId="0" applyFont="1" applyFill="1" applyBorder="1" applyAlignment="1">
      <alignment horizontal="right" vertical="center" wrapText="1"/>
    </xf>
    <xf numFmtId="0" fontId="4" fillId="0" borderId="27" xfId="0" applyFont="1" applyBorder="1"/>
    <xf numFmtId="0" fontId="3" fillId="2" borderId="9" xfId="0" applyFont="1" applyFill="1" applyBorder="1" applyAlignment="1">
      <alignment horizontal="center" vertical="center"/>
    </xf>
    <xf numFmtId="0" fontId="4" fillId="0" borderId="10" xfId="0" applyFont="1" applyBorder="1"/>
    <xf numFmtId="0" fontId="4" fillId="0" borderId="11" xfId="0" applyFont="1" applyBorder="1"/>
    <xf numFmtId="0" fontId="10" fillId="2" borderId="9" xfId="0" applyFont="1" applyFill="1" applyBorder="1" applyAlignment="1">
      <alignment horizontal="center"/>
    </xf>
    <xf numFmtId="0" fontId="3" fillId="2" borderId="28" xfId="0" applyFont="1" applyFill="1" applyBorder="1" applyAlignment="1">
      <alignment horizontal="center" vertical="center"/>
    </xf>
    <xf numFmtId="0" fontId="3" fillId="2" borderId="2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4" fillId="0" borderId="5" xfId="0" applyFont="1" applyBorder="1"/>
    <xf numFmtId="0" fontId="4" fillId="0" borderId="6" xfId="0" applyFont="1" applyBorder="1"/>
    <xf numFmtId="0" fontId="3" fillId="2" borderId="2" xfId="0" applyFont="1" applyFill="1" applyBorder="1" applyAlignment="1">
      <alignment horizontal="center" vertical="center"/>
    </xf>
    <xf numFmtId="0" fontId="4" fillId="0" borderId="3" xfId="0" applyFont="1" applyBorder="1"/>
    <xf numFmtId="0" fontId="4" fillId="0" borderId="4" xfId="0" applyFont="1" applyBorder="1"/>
    <xf numFmtId="0" fontId="4" fillId="0" borderId="7" xfId="0" applyFont="1" applyBorder="1"/>
    <xf numFmtId="0" fontId="4" fillId="0" borderId="8" xfId="0" applyFont="1" applyBorder="1"/>
    <xf numFmtId="0" fontId="3" fillId="0" borderId="9" xfId="0" applyFont="1" applyBorder="1" applyAlignment="1">
      <alignment horizontal="center" vertical="center"/>
    </xf>
    <xf numFmtId="4" fontId="5" fillId="2" borderId="9" xfId="0" applyNumberFormat="1" applyFont="1" applyFill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54" xfId="0" applyFont="1" applyBorder="1"/>
    <xf numFmtId="4" fontId="5" fillId="2" borderId="55" xfId="0" applyNumberFormat="1" applyFont="1" applyFill="1" applyBorder="1" applyAlignment="1">
      <alignment horizontal="center" vertical="center"/>
    </xf>
    <xf numFmtId="0" fontId="4" fillId="0" borderId="56" xfId="0" applyFont="1" applyBorder="1"/>
    <xf numFmtId="0" fontId="4" fillId="0" borderId="57" xfId="0" applyFont="1" applyBorder="1"/>
    <xf numFmtId="0" fontId="10" fillId="2" borderId="9" xfId="0" applyFont="1" applyFill="1" applyBorder="1" applyAlignment="1">
      <alignment horizontal="center" vertical="center"/>
    </xf>
    <xf numFmtId="0" fontId="3" fillId="2" borderId="69" xfId="0" applyFont="1" applyFill="1" applyBorder="1" applyAlignment="1">
      <alignment horizontal="center" vertical="center"/>
    </xf>
    <xf numFmtId="0" fontId="3" fillId="2" borderId="69" xfId="0" applyFont="1" applyFill="1" applyBorder="1" applyAlignment="1">
      <alignment horizontal="center" vertical="center" wrapText="1"/>
    </xf>
    <xf numFmtId="0" fontId="2" fillId="0" borderId="28" xfId="0" applyFont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3" fillId="4" borderId="9" xfId="0" applyFont="1" applyFill="1" applyBorder="1" applyAlignment="1">
      <alignment horizontal="center"/>
    </xf>
    <xf numFmtId="0" fontId="3" fillId="5" borderId="9" xfId="0" applyFont="1" applyFill="1" applyBorder="1" applyAlignment="1">
      <alignment horizontal="center"/>
    </xf>
    <xf numFmtId="0" fontId="3" fillId="6" borderId="9" xfId="0" applyFont="1" applyFill="1" applyBorder="1" applyAlignment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1882140</xdr:colOff>
      <xdr:row>10</xdr:row>
      <xdr:rowOff>190500</xdr:rowOff>
    </xdr:from>
    <xdr:ext cx="0" cy="800100"/>
    <xdr:pic>
      <xdr:nvPicPr>
        <xdr:cNvPr id="2" name="image1.jpg" descr="G:\2016\COMPUTADOR ANTIGO\BACKUP COMPUTADOR - 17-05-2016\DOCUMENTOS\Casa Brasil\logo_300dpi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82140" y="2026920"/>
          <a:ext cx="0" cy="800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942975</xdr:colOff>
      <xdr:row>33</xdr:row>
      <xdr:rowOff>0</xdr:rowOff>
    </xdr:from>
    <xdr:ext cx="0" cy="790575"/>
    <xdr:pic>
      <xdr:nvPicPr>
        <xdr:cNvPr id="3" name="image1.jpg" descr="G:\2016\COMPUTADOR ANTIGO\BACKUP COMPUTADOR - 17-05-2016\DOCUMENTOS\Casa Brasil\logo_300dpi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79895" y="7330440"/>
          <a:ext cx="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942975</xdr:colOff>
      <xdr:row>34</xdr:row>
      <xdr:rowOff>0</xdr:rowOff>
    </xdr:from>
    <xdr:ext cx="0" cy="790575"/>
    <xdr:pic>
      <xdr:nvPicPr>
        <xdr:cNvPr id="4" name="image1.jpg" descr="G:\2016\COMPUTADOR ANTIGO\BACKUP COMPUTADOR - 17-05-2016\DOCUMENTOS\Casa Brasil\logo_300dpi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67375" y="7513320"/>
          <a:ext cx="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942975</xdr:colOff>
      <xdr:row>34</xdr:row>
      <xdr:rowOff>0</xdr:rowOff>
    </xdr:from>
    <xdr:ext cx="0" cy="790575"/>
    <xdr:pic>
      <xdr:nvPicPr>
        <xdr:cNvPr id="5" name="image1.jpg" descr="G:\2016\COMPUTADOR ANTIGO\BACKUP COMPUTADOR - 17-05-2016\DOCUMENTOS\Casa Brasil\logo_300dpi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67375" y="7513320"/>
          <a:ext cx="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942975</xdr:colOff>
      <xdr:row>42</xdr:row>
      <xdr:rowOff>0</xdr:rowOff>
    </xdr:from>
    <xdr:ext cx="0" cy="790575"/>
    <xdr:pic>
      <xdr:nvPicPr>
        <xdr:cNvPr id="6" name="image1.jpg" descr="G:\2016\COMPUTADOR ANTIGO\BACKUP COMPUTADOR - 17-05-2016\DOCUMENTOS\Casa Brasil\logo_300dpi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67375" y="9043035"/>
          <a:ext cx="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942975</xdr:colOff>
      <xdr:row>33</xdr:row>
      <xdr:rowOff>0</xdr:rowOff>
    </xdr:from>
    <xdr:ext cx="0" cy="790575"/>
    <xdr:pic>
      <xdr:nvPicPr>
        <xdr:cNvPr id="10" name="image1.jpg" descr="G:\2016\COMPUTADOR ANTIGO\BACKUP COMPUTADOR - 17-05-2016\DOCUMENTOS\Casa Brasil\logo_300dpi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40115" y="6537960"/>
          <a:ext cx="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942975</xdr:colOff>
      <xdr:row>34</xdr:row>
      <xdr:rowOff>0</xdr:rowOff>
    </xdr:from>
    <xdr:ext cx="0" cy="790575"/>
    <xdr:pic>
      <xdr:nvPicPr>
        <xdr:cNvPr id="11" name="image1.jpg" descr="G:\2016\COMPUTADOR ANTIGO\BACKUP COMPUTADOR - 17-05-2016\DOCUMENTOS\Casa Brasil\logo_300dpi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40115" y="6736080"/>
          <a:ext cx="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942975</xdr:colOff>
      <xdr:row>34</xdr:row>
      <xdr:rowOff>0</xdr:rowOff>
    </xdr:from>
    <xdr:ext cx="0" cy="790575"/>
    <xdr:pic>
      <xdr:nvPicPr>
        <xdr:cNvPr id="12" name="image1.jpg" descr="G:\2016\COMPUTADOR ANTIGO\BACKUP COMPUTADOR - 17-05-2016\DOCUMENTOS\Casa Brasil\logo_300dpi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40115" y="6736080"/>
          <a:ext cx="0" cy="790575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866775</xdr:colOff>
      <xdr:row>1</xdr:row>
      <xdr:rowOff>142875</xdr:rowOff>
    </xdr:from>
    <xdr:ext cx="0" cy="542925"/>
    <xdr:pic>
      <xdr:nvPicPr>
        <xdr:cNvPr id="2" name="image1.jpg" descr="G:\2016\COMPUTADOR ANTIGO\BACKUP COMPUTADOR - 17-05-2016\DOCUMENTOS\Casa Brasil\logo_300dpi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866775</xdr:colOff>
      <xdr:row>1</xdr:row>
      <xdr:rowOff>142875</xdr:rowOff>
    </xdr:from>
    <xdr:ext cx="0" cy="609600"/>
    <xdr:pic>
      <xdr:nvPicPr>
        <xdr:cNvPr id="2" name="image1.jpg" descr="G:\2016\COMPUTADOR ANTIGO\BACKUP COMPUTADOR - 17-05-2016\DOCUMENTOS\Casa Brasil\logo_300dpi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866775</xdr:colOff>
      <xdr:row>1</xdr:row>
      <xdr:rowOff>142875</xdr:rowOff>
    </xdr:from>
    <xdr:ext cx="0" cy="685800"/>
    <xdr:pic>
      <xdr:nvPicPr>
        <xdr:cNvPr id="2" name="image1.jpg" descr="G:\2016\COMPUTADOR ANTIGO\BACKUP COMPUTADOR - 17-05-2016\DOCUMENTOS\Casa Brasil\logo_300dpi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866775</xdr:colOff>
      <xdr:row>1</xdr:row>
      <xdr:rowOff>142875</xdr:rowOff>
    </xdr:from>
    <xdr:ext cx="0" cy="609600"/>
    <xdr:pic>
      <xdr:nvPicPr>
        <xdr:cNvPr id="3" name="image1.jpg" descr="G:\2016\COMPUTADOR ANTIGO\BACKUP COMPUTADOR - 17-05-2016\DOCUMENTOS\Casa Brasil\logo_300dpi.jp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866775</xdr:colOff>
      <xdr:row>1</xdr:row>
      <xdr:rowOff>142875</xdr:rowOff>
    </xdr:from>
    <xdr:ext cx="0" cy="295275"/>
    <xdr:pic>
      <xdr:nvPicPr>
        <xdr:cNvPr id="2" name="image1.jpg" descr="G:\2016\COMPUTADOR ANTIGO\BACKUP COMPUTADOR - 17-05-2016\DOCUMENTOS\Casa Brasil\logo_300dpi.jp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866775</xdr:colOff>
      <xdr:row>1</xdr:row>
      <xdr:rowOff>142875</xdr:rowOff>
    </xdr:from>
    <xdr:ext cx="0" cy="314325"/>
    <xdr:pic>
      <xdr:nvPicPr>
        <xdr:cNvPr id="3" name="image1.jpg" descr="G:\2016\COMPUTADOR ANTIGO\BACKUP COMPUTADOR - 17-05-2016\DOCUMENTOS\Casa Brasil\logo_300dpi.jpg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866775</xdr:colOff>
      <xdr:row>1</xdr:row>
      <xdr:rowOff>142875</xdr:rowOff>
    </xdr:from>
    <xdr:ext cx="0" cy="295275"/>
    <xdr:pic>
      <xdr:nvPicPr>
        <xdr:cNvPr id="2" name="image1.jpg" descr="G:\2016\COMPUTADOR ANTIGO\BACKUP COMPUTADOR - 17-05-2016\DOCUMENTOS\Casa Brasil\logo_300dpi.jp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866775</xdr:colOff>
      <xdr:row>1</xdr:row>
      <xdr:rowOff>142875</xdr:rowOff>
    </xdr:from>
    <xdr:ext cx="0" cy="314325"/>
    <xdr:pic>
      <xdr:nvPicPr>
        <xdr:cNvPr id="3" name="image1.jpg" descr="G:\2016\COMPUTADOR ANTIGO\BACKUP COMPUTADOR - 17-05-2016\DOCUMENTOS\Casa Brasil\logo_300dpi.jpg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1882140</xdr:colOff>
      <xdr:row>10</xdr:row>
      <xdr:rowOff>190500</xdr:rowOff>
    </xdr:from>
    <xdr:ext cx="0" cy="800100"/>
    <xdr:pic>
      <xdr:nvPicPr>
        <xdr:cNvPr id="2" name="image1.jpg" descr="G:\2016\COMPUTADOR ANTIGO\BACKUP COMPUTADOR - 17-05-2016\DOCUMENTOS\Casa Brasil\logo_300dpi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82140" y="2316480"/>
          <a:ext cx="0" cy="800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942975</xdr:colOff>
      <xdr:row>40</xdr:row>
      <xdr:rowOff>0</xdr:rowOff>
    </xdr:from>
    <xdr:ext cx="0" cy="790575"/>
    <xdr:pic>
      <xdr:nvPicPr>
        <xdr:cNvPr id="3" name="image1.jpg" descr="G:\2016\COMPUTADOR ANTIGO\BACKUP COMPUTADOR - 17-05-2016\DOCUMENTOS\Casa Brasil\logo_300dpi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40115" y="6705600"/>
          <a:ext cx="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942975</xdr:colOff>
      <xdr:row>41</xdr:row>
      <xdr:rowOff>0</xdr:rowOff>
    </xdr:from>
    <xdr:ext cx="0" cy="790575"/>
    <xdr:pic>
      <xdr:nvPicPr>
        <xdr:cNvPr id="4" name="image1.jpg" descr="G:\2016\COMPUTADOR ANTIGO\BACKUP COMPUTADOR - 17-05-2016\DOCUMENTOS\Casa Brasil\logo_300dpi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40115" y="6880860"/>
          <a:ext cx="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942975</xdr:colOff>
      <xdr:row>41</xdr:row>
      <xdr:rowOff>0</xdr:rowOff>
    </xdr:from>
    <xdr:ext cx="0" cy="790575"/>
    <xdr:pic>
      <xdr:nvPicPr>
        <xdr:cNvPr id="5" name="image1.jpg" descr="G:\2016\COMPUTADOR ANTIGO\BACKUP COMPUTADOR - 17-05-2016\DOCUMENTOS\Casa Brasil\logo_300dpi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40115" y="6880860"/>
          <a:ext cx="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942975</xdr:colOff>
      <xdr:row>50</xdr:row>
      <xdr:rowOff>66675</xdr:rowOff>
    </xdr:from>
    <xdr:ext cx="0" cy="790575"/>
    <xdr:pic>
      <xdr:nvPicPr>
        <xdr:cNvPr id="6" name="image1.jpg" descr="G:\2016\COMPUTADOR ANTIGO\BACKUP COMPUTADOR - 17-05-2016\DOCUMENTOS\Casa Brasil\logo_300dpi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40115" y="8349615"/>
          <a:ext cx="0" cy="79057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866775</xdr:colOff>
      <xdr:row>1</xdr:row>
      <xdr:rowOff>142875</xdr:rowOff>
    </xdr:from>
    <xdr:ext cx="0" cy="257175"/>
    <xdr:pic>
      <xdr:nvPicPr>
        <xdr:cNvPr id="2" name="image1.jpg" descr="G:\2016\COMPUTADOR ANTIGO\BACKUP COMPUTADOR - 17-05-2016\DOCUMENTOS\Casa Brasil\logo_300dpi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866775</xdr:colOff>
      <xdr:row>1</xdr:row>
      <xdr:rowOff>142875</xdr:rowOff>
    </xdr:from>
    <xdr:ext cx="0" cy="266700"/>
    <xdr:pic>
      <xdr:nvPicPr>
        <xdr:cNvPr id="2" name="image1.jpg" descr="G:\2016\COMPUTADOR ANTIGO\BACKUP COMPUTADOR - 17-05-2016\DOCUMENTOS\Casa Brasil\logo_300dpi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866775</xdr:colOff>
      <xdr:row>1</xdr:row>
      <xdr:rowOff>142875</xdr:rowOff>
    </xdr:from>
    <xdr:ext cx="0" cy="304800"/>
    <xdr:pic>
      <xdr:nvPicPr>
        <xdr:cNvPr id="2" name="image1.jpg" descr="G:\2016\COMPUTADOR ANTIGO\BACKUP COMPUTADOR - 17-05-2016\DOCUMENTOS\Casa Brasil\logo_300dpi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866775</xdr:colOff>
      <xdr:row>1</xdr:row>
      <xdr:rowOff>142875</xdr:rowOff>
    </xdr:from>
    <xdr:ext cx="0" cy="342900"/>
    <xdr:pic>
      <xdr:nvPicPr>
        <xdr:cNvPr id="2" name="image1.jpg" descr="G:\2016\COMPUTADOR ANTIGO\BACKUP COMPUTADOR - 17-05-2016\DOCUMENTOS\Casa Brasil\logo_300dpi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866775</xdr:colOff>
      <xdr:row>1</xdr:row>
      <xdr:rowOff>142875</xdr:rowOff>
    </xdr:from>
    <xdr:ext cx="0" cy="371475"/>
    <xdr:pic>
      <xdr:nvPicPr>
        <xdr:cNvPr id="2" name="image1.jpg" descr="G:\2016\COMPUTADOR ANTIGO\BACKUP COMPUTADOR - 17-05-2016\DOCUMENTOS\Casa Brasil\logo_300dpi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866775</xdr:colOff>
      <xdr:row>1</xdr:row>
      <xdr:rowOff>142875</xdr:rowOff>
    </xdr:from>
    <xdr:ext cx="0" cy="428625"/>
    <xdr:pic>
      <xdr:nvPicPr>
        <xdr:cNvPr id="2" name="image1.jpg" descr="G:\2016\COMPUTADOR ANTIGO\BACKUP COMPUTADOR - 17-05-2016\DOCUMENTOS\Casa Brasil\logo_300dpi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866775</xdr:colOff>
      <xdr:row>1</xdr:row>
      <xdr:rowOff>142875</xdr:rowOff>
    </xdr:from>
    <xdr:ext cx="0" cy="485775"/>
    <xdr:pic>
      <xdr:nvPicPr>
        <xdr:cNvPr id="2" name="image1.jpg" descr="G:\2016\COMPUTADOR ANTIGO\BACKUP COMPUTADOR - 17-05-2016\DOCUMENTOS\Casa Brasil\logo_300dpi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02"/>
  <sheetViews>
    <sheetView tabSelected="1" workbookViewId="0">
      <selection activeCell="F8" sqref="F8"/>
    </sheetView>
  </sheetViews>
  <sheetFormatPr defaultRowHeight="14.4" x14ac:dyDescent="0.3"/>
  <cols>
    <col min="1" max="1" width="45.109375" customWidth="1"/>
    <col min="2" max="2" width="23.6640625" customWidth="1"/>
    <col min="3" max="3" width="16.33203125" customWidth="1"/>
    <col min="4" max="4" width="31" customWidth="1"/>
  </cols>
  <sheetData>
    <row r="1" spans="1:4" ht="14.4" customHeight="1" x14ac:dyDescent="0.3"/>
    <row r="2" spans="1:4" ht="15" customHeight="1" x14ac:dyDescent="0.3">
      <c r="A2" s="332" t="s">
        <v>72</v>
      </c>
      <c r="B2" s="332"/>
      <c r="C2" s="332"/>
      <c r="D2" s="332"/>
    </row>
    <row r="3" spans="1:4" ht="15" customHeight="1" x14ac:dyDescent="0.3">
      <c r="A3" s="333" t="s">
        <v>98</v>
      </c>
      <c r="B3" s="333"/>
      <c r="C3" s="333"/>
      <c r="D3" s="333"/>
    </row>
    <row r="4" spans="1:4" ht="57.6" x14ac:dyDescent="0.3">
      <c r="A4" s="270" t="s">
        <v>4</v>
      </c>
      <c r="B4" s="270" t="s">
        <v>330</v>
      </c>
      <c r="C4" s="270" t="s">
        <v>331</v>
      </c>
      <c r="D4" s="310" t="s">
        <v>342</v>
      </c>
    </row>
    <row r="5" spans="1:4" x14ac:dyDescent="0.3">
      <c r="A5" s="311" t="s">
        <v>42</v>
      </c>
      <c r="B5" s="312">
        <v>1</v>
      </c>
      <c r="C5" s="262">
        <v>40</v>
      </c>
      <c r="D5" s="275">
        <v>6289.820471277777</v>
      </c>
    </row>
    <row r="6" spans="1:4" x14ac:dyDescent="0.3">
      <c r="A6" s="311" t="s">
        <v>44</v>
      </c>
      <c r="B6" s="312">
        <v>1</v>
      </c>
      <c r="C6" s="262">
        <v>40</v>
      </c>
      <c r="D6" s="275">
        <v>6977.744749055556</v>
      </c>
    </row>
    <row r="7" spans="1:4" x14ac:dyDescent="0.3">
      <c r="A7" s="311" t="s">
        <v>45</v>
      </c>
      <c r="B7" s="312">
        <v>1</v>
      </c>
      <c r="C7" s="262">
        <v>40</v>
      </c>
      <c r="D7" s="275">
        <v>6289.820471277777</v>
      </c>
    </row>
    <row r="8" spans="1:4" x14ac:dyDescent="0.3">
      <c r="A8" s="311" t="s">
        <v>46</v>
      </c>
      <c r="B8" s="312">
        <v>1</v>
      </c>
      <c r="C8" s="262">
        <v>40</v>
      </c>
      <c r="D8" s="275">
        <v>6289.820471277777</v>
      </c>
    </row>
    <row r="9" spans="1:4" x14ac:dyDescent="0.3">
      <c r="A9" s="311" t="s">
        <v>47</v>
      </c>
      <c r="B9" s="312">
        <v>1</v>
      </c>
      <c r="C9" s="262">
        <v>40</v>
      </c>
      <c r="D9" s="275">
        <v>6289.820471277777</v>
      </c>
    </row>
    <row r="10" spans="1:4" x14ac:dyDescent="0.3">
      <c r="A10" s="311" t="s">
        <v>48</v>
      </c>
      <c r="B10" s="312">
        <v>1</v>
      </c>
      <c r="C10" s="262">
        <v>40</v>
      </c>
      <c r="D10" s="275">
        <v>4484.0192421111105</v>
      </c>
    </row>
    <row r="11" spans="1:4" x14ac:dyDescent="0.3">
      <c r="A11" s="313" t="s">
        <v>49</v>
      </c>
      <c r="B11" s="314">
        <v>1</v>
      </c>
      <c r="C11" s="264">
        <v>40</v>
      </c>
      <c r="D11" s="275">
        <v>4484.0192421111105</v>
      </c>
    </row>
    <row r="12" spans="1:4" x14ac:dyDescent="0.3">
      <c r="A12" s="311" t="s">
        <v>63</v>
      </c>
      <c r="B12" s="314">
        <v>2</v>
      </c>
      <c r="C12" s="262">
        <v>40</v>
      </c>
      <c r="D12" s="275">
        <v>17801.674135166668</v>
      </c>
    </row>
    <row r="13" spans="1:4" x14ac:dyDescent="0.3">
      <c r="A13" s="311" t="s">
        <v>37</v>
      </c>
      <c r="B13" s="312">
        <v>10</v>
      </c>
      <c r="C13" s="262">
        <v>36</v>
      </c>
      <c r="D13" s="275">
        <v>100603.24917171249</v>
      </c>
    </row>
    <row r="14" spans="1:4" x14ac:dyDescent="0.3">
      <c r="A14" s="311" t="s">
        <v>35</v>
      </c>
      <c r="B14" s="312">
        <v>10</v>
      </c>
      <c r="C14" s="262">
        <v>36</v>
      </c>
      <c r="D14" s="275">
        <v>81581.540172944457</v>
      </c>
    </row>
    <row r="15" spans="1:4" x14ac:dyDescent="0.3">
      <c r="A15" s="315" t="s">
        <v>50</v>
      </c>
      <c r="B15" s="265">
        <v>2</v>
      </c>
      <c r="C15" s="261">
        <v>36</v>
      </c>
      <c r="D15" s="275">
        <v>25924.990862000002</v>
      </c>
    </row>
    <row r="16" spans="1:4" x14ac:dyDescent="0.3">
      <c r="A16" s="315" t="s">
        <v>50</v>
      </c>
      <c r="B16" s="265">
        <v>2</v>
      </c>
      <c r="C16" s="261">
        <v>36</v>
      </c>
      <c r="D16" s="275">
        <v>20834.732275888891</v>
      </c>
    </row>
    <row r="17" spans="1:4" x14ac:dyDescent="0.3">
      <c r="A17" s="311" t="s">
        <v>52</v>
      </c>
      <c r="B17" s="312">
        <v>2</v>
      </c>
      <c r="C17" s="262">
        <v>36</v>
      </c>
      <c r="D17" s="275">
        <v>10681.106277625</v>
      </c>
    </row>
    <row r="18" spans="1:4" x14ac:dyDescent="0.3">
      <c r="A18" s="311" t="s">
        <v>53</v>
      </c>
      <c r="B18" s="312">
        <v>2</v>
      </c>
      <c r="C18" s="262">
        <v>36</v>
      </c>
      <c r="D18" s="275">
        <v>8968.0384842222211</v>
      </c>
    </row>
    <row r="19" spans="1:4" x14ac:dyDescent="0.3">
      <c r="A19" s="311" t="s">
        <v>54</v>
      </c>
      <c r="B19" s="312">
        <v>1</v>
      </c>
      <c r="C19" s="262">
        <v>40</v>
      </c>
      <c r="D19" s="275">
        <v>18788.457471277776</v>
      </c>
    </row>
    <row r="20" spans="1:4" x14ac:dyDescent="0.3">
      <c r="A20" s="311" t="s">
        <v>56</v>
      </c>
      <c r="B20" s="312">
        <v>1</v>
      </c>
      <c r="C20" s="262">
        <v>40</v>
      </c>
      <c r="D20" s="275">
        <v>9729.4418601666675</v>
      </c>
    </row>
    <row r="21" spans="1:4" x14ac:dyDescent="0.3">
      <c r="A21" s="311" t="s">
        <v>57</v>
      </c>
      <c r="B21" s="312">
        <v>1</v>
      </c>
      <c r="C21" s="262">
        <v>40</v>
      </c>
      <c r="D21" s="275">
        <v>4484.0192421111105</v>
      </c>
    </row>
    <row r="22" spans="1:4" x14ac:dyDescent="0.3">
      <c r="A22" s="311" t="s">
        <v>58</v>
      </c>
      <c r="B22" s="312">
        <v>1</v>
      </c>
      <c r="C22" s="262">
        <v>40</v>
      </c>
      <c r="D22" s="275">
        <v>8009.6311657222232</v>
      </c>
    </row>
    <row r="23" spans="1:4" x14ac:dyDescent="0.3">
      <c r="A23" s="313" t="s">
        <v>59</v>
      </c>
      <c r="B23" s="314">
        <v>4</v>
      </c>
      <c r="C23" s="264">
        <v>36</v>
      </c>
      <c r="D23" s="275">
        <v>17936.076968444442</v>
      </c>
    </row>
    <row r="24" spans="1:4" x14ac:dyDescent="0.3">
      <c r="A24" s="313" t="s">
        <v>60</v>
      </c>
      <c r="B24" s="314">
        <v>4</v>
      </c>
      <c r="C24" s="264">
        <v>36</v>
      </c>
      <c r="D24" s="275">
        <v>21362.21255525</v>
      </c>
    </row>
    <row r="25" spans="1:4" x14ac:dyDescent="0.3">
      <c r="A25" s="311" t="s">
        <v>64</v>
      </c>
      <c r="B25" s="314">
        <v>1</v>
      </c>
      <c r="C25" s="266">
        <v>40</v>
      </c>
      <c r="D25" s="275">
        <v>9385.4797212777794</v>
      </c>
    </row>
    <row r="26" spans="1:4" x14ac:dyDescent="0.3">
      <c r="A26" s="311" t="s">
        <v>65</v>
      </c>
      <c r="B26" s="314">
        <v>1</v>
      </c>
      <c r="C26" s="266">
        <v>40</v>
      </c>
      <c r="D26" s="275">
        <v>12653.120040722224</v>
      </c>
    </row>
    <row r="27" spans="1:4" x14ac:dyDescent="0.3">
      <c r="A27" s="316" t="s">
        <v>38</v>
      </c>
      <c r="B27" s="314">
        <v>2</v>
      </c>
      <c r="C27" s="266">
        <v>36</v>
      </c>
      <c r="D27" s="275">
        <v>17395.110887000003</v>
      </c>
    </row>
    <row r="28" spans="1:4" x14ac:dyDescent="0.3">
      <c r="A28" s="316" t="s">
        <v>39</v>
      </c>
      <c r="B28" s="314">
        <v>2</v>
      </c>
      <c r="C28" s="266">
        <v>36</v>
      </c>
      <c r="D28" s="275">
        <v>21506.473591166672</v>
      </c>
    </row>
    <row r="29" spans="1:4" x14ac:dyDescent="0.3">
      <c r="A29" s="311" t="s">
        <v>66</v>
      </c>
      <c r="B29" s="314">
        <v>10</v>
      </c>
      <c r="C29" s="261">
        <v>36</v>
      </c>
      <c r="D29" s="275">
        <v>74845.281815526047</v>
      </c>
    </row>
    <row r="30" spans="1:4" x14ac:dyDescent="0.3">
      <c r="A30" s="311" t="s">
        <v>94</v>
      </c>
      <c r="B30" s="314">
        <v>10</v>
      </c>
      <c r="C30" s="261">
        <v>36</v>
      </c>
      <c r="D30" s="275">
        <v>61530.095305347219</v>
      </c>
    </row>
    <row r="31" spans="1:4" x14ac:dyDescent="0.3">
      <c r="A31" s="311" t="s">
        <v>67</v>
      </c>
      <c r="B31" s="314">
        <v>4</v>
      </c>
      <c r="C31" s="263">
        <v>40</v>
      </c>
      <c r="D31" s="275">
        <v>26691.633213861111</v>
      </c>
    </row>
    <row r="32" spans="1:4" x14ac:dyDescent="0.3">
      <c r="A32" s="317" t="s">
        <v>61</v>
      </c>
      <c r="B32" s="318">
        <f>SUM(B5:B31)</f>
        <v>79</v>
      </c>
      <c r="C32" s="319">
        <v>36</v>
      </c>
      <c r="D32" s="320">
        <f>SUM(D5:D31)</f>
        <v>611817.43033582193</v>
      </c>
    </row>
    <row r="33" spans="1:4" x14ac:dyDescent="0.3">
      <c r="A33" s="269"/>
      <c r="B33" s="271"/>
      <c r="C33" s="272"/>
      <c r="D33" s="276"/>
    </row>
    <row r="34" spans="1:4" x14ac:dyDescent="0.3">
      <c r="A34" s="270" t="s">
        <v>332</v>
      </c>
      <c r="B34" s="270" t="s">
        <v>330</v>
      </c>
      <c r="C34" s="270" t="s">
        <v>331</v>
      </c>
      <c r="D34" s="270" t="s">
        <v>333</v>
      </c>
    </row>
    <row r="35" spans="1:4" x14ac:dyDescent="0.3">
      <c r="A35" s="326" t="s">
        <v>87</v>
      </c>
      <c r="B35" s="327">
        <v>5</v>
      </c>
      <c r="C35" s="268" t="s">
        <v>75</v>
      </c>
      <c r="D35" s="275">
        <v>148500</v>
      </c>
    </row>
    <row r="36" spans="1:4" x14ac:dyDescent="0.3">
      <c r="A36" s="328" t="s">
        <v>76</v>
      </c>
      <c r="B36" s="327">
        <v>7</v>
      </c>
      <c r="C36" s="268" t="s">
        <v>75</v>
      </c>
      <c r="D36" s="275">
        <v>110250</v>
      </c>
    </row>
    <row r="37" spans="1:4" x14ac:dyDescent="0.3">
      <c r="A37" s="329" t="s">
        <v>84</v>
      </c>
      <c r="B37" s="327">
        <v>1</v>
      </c>
      <c r="C37" s="327" t="s">
        <v>88</v>
      </c>
      <c r="D37" s="275">
        <v>29700</v>
      </c>
    </row>
    <row r="38" spans="1:4" x14ac:dyDescent="0.3">
      <c r="A38" s="328" t="s">
        <v>89</v>
      </c>
      <c r="B38" s="327">
        <v>7</v>
      </c>
      <c r="C38" s="268" t="s">
        <v>75</v>
      </c>
      <c r="D38" s="275">
        <v>110250</v>
      </c>
    </row>
    <row r="39" spans="1:4" x14ac:dyDescent="0.3">
      <c r="A39" s="328" t="s">
        <v>90</v>
      </c>
      <c r="B39" s="327">
        <v>1</v>
      </c>
      <c r="C39" s="327" t="s">
        <v>88</v>
      </c>
      <c r="D39" s="275">
        <v>29700</v>
      </c>
    </row>
    <row r="40" spans="1:4" x14ac:dyDescent="0.3">
      <c r="A40" s="328" t="s">
        <v>91</v>
      </c>
      <c r="B40" s="327">
        <v>14</v>
      </c>
      <c r="C40" s="268" t="s">
        <v>75</v>
      </c>
      <c r="D40" s="275">
        <v>220500</v>
      </c>
    </row>
    <row r="41" spans="1:4" x14ac:dyDescent="0.3">
      <c r="A41" s="328" t="s">
        <v>92</v>
      </c>
      <c r="B41" s="327">
        <v>7</v>
      </c>
      <c r="C41" s="268" t="s">
        <v>75</v>
      </c>
      <c r="D41" s="275">
        <v>207900</v>
      </c>
    </row>
    <row r="42" spans="1:4" x14ac:dyDescent="0.3">
      <c r="A42" s="328" t="s">
        <v>93</v>
      </c>
      <c r="B42" s="327">
        <v>7</v>
      </c>
      <c r="C42" s="327" t="s">
        <v>88</v>
      </c>
      <c r="D42" s="275">
        <v>207900</v>
      </c>
    </row>
    <row r="43" spans="1:4" x14ac:dyDescent="0.3">
      <c r="A43" s="317" t="s">
        <v>335</v>
      </c>
      <c r="B43" s="321">
        <f>SUM(B35:B42)</f>
        <v>49</v>
      </c>
      <c r="C43" s="317"/>
      <c r="D43" s="320">
        <f>SUM(D35:D42)</f>
        <v>1064700</v>
      </c>
    </row>
    <row r="44" spans="1:4" ht="14.4" customHeight="1" x14ac:dyDescent="0.3">
      <c r="A44" s="331" t="s">
        <v>334</v>
      </c>
      <c r="B44" s="331"/>
      <c r="C44" s="260"/>
      <c r="D44" s="260"/>
    </row>
    <row r="45" spans="1:4" x14ac:dyDescent="0.3">
      <c r="A45" s="322" t="s">
        <v>99</v>
      </c>
      <c r="B45" s="275">
        <v>200000</v>
      </c>
      <c r="C45" s="260"/>
      <c r="D45" s="260"/>
    </row>
    <row r="46" spans="1:4" x14ac:dyDescent="0.3">
      <c r="A46" s="322" t="s">
        <v>100</v>
      </c>
      <c r="B46" s="275">
        <v>8000</v>
      </c>
      <c r="C46" s="260"/>
      <c r="D46" s="260"/>
    </row>
    <row r="47" spans="1:4" x14ac:dyDescent="0.3">
      <c r="A47" s="322" t="s">
        <v>101</v>
      </c>
      <c r="B47" s="275">
        <v>70000</v>
      </c>
      <c r="C47" s="260"/>
      <c r="D47" s="260"/>
    </row>
    <row r="48" spans="1:4" x14ac:dyDescent="0.3">
      <c r="A48" s="322" t="s">
        <v>102</v>
      </c>
      <c r="B48" s="275">
        <v>6000</v>
      </c>
      <c r="C48" s="260"/>
      <c r="D48" s="260"/>
    </row>
    <row r="49" spans="1:4" x14ac:dyDescent="0.3">
      <c r="A49" s="322" t="s">
        <v>103</v>
      </c>
      <c r="B49" s="275">
        <v>50000</v>
      </c>
      <c r="C49" s="260"/>
      <c r="D49" s="260"/>
    </row>
    <row r="50" spans="1:4" x14ac:dyDescent="0.3">
      <c r="A50" s="322" t="s">
        <v>104</v>
      </c>
      <c r="B50" s="275">
        <v>3000</v>
      </c>
      <c r="C50" s="260"/>
      <c r="D50" s="260"/>
    </row>
    <row r="51" spans="1:4" x14ac:dyDescent="0.3">
      <c r="A51" s="322" t="s">
        <v>105</v>
      </c>
      <c r="B51" s="275">
        <v>26000</v>
      </c>
      <c r="C51" s="260"/>
      <c r="D51" s="260"/>
    </row>
    <row r="52" spans="1:4" x14ac:dyDescent="0.3">
      <c r="A52" s="322" t="s">
        <v>106</v>
      </c>
      <c r="B52" s="275">
        <v>100000</v>
      </c>
      <c r="C52" s="260"/>
      <c r="D52" s="260"/>
    </row>
    <row r="53" spans="1:4" x14ac:dyDescent="0.3">
      <c r="A53" s="322" t="s">
        <v>107</v>
      </c>
      <c r="B53" s="275">
        <v>15000</v>
      </c>
      <c r="C53" s="260"/>
      <c r="D53" s="260"/>
    </row>
    <row r="54" spans="1:4" x14ac:dyDescent="0.3">
      <c r="A54" s="322" t="s">
        <v>108</v>
      </c>
      <c r="B54" s="275">
        <v>0</v>
      </c>
      <c r="C54" s="260"/>
      <c r="D54" s="260"/>
    </row>
    <row r="55" spans="1:4" x14ac:dyDescent="0.3">
      <c r="A55" s="317" t="s">
        <v>335</v>
      </c>
      <c r="B55" s="323">
        <f>SUM(B45:B54)</f>
        <v>478000</v>
      </c>
      <c r="C55" s="260"/>
      <c r="D55" s="260"/>
    </row>
    <row r="56" spans="1:4" x14ac:dyDescent="0.3">
      <c r="A56" s="331" t="s">
        <v>336</v>
      </c>
      <c r="B56" s="331"/>
      <c r="C56" s="260"/>
      <c r="D56" s="260"/>
    </row>
    <row r="57" spans="1:4" ht="28.8" x14ac:dyDescent="0.3">
      <c r="A57" s="322" t="s">
        <v>109</v>
      </c>
      <c r="B57" s="275">
        <v>5000</v>
      </c>
      <c r="C57" s="260"/>
      <c r="D57" s="260"/>
    </row>
    <row r="58" spans="1:4" x14ac:dyDescent="0.3">
      <c r="A58" s="322" t="s">
        <v>110</v>
      </c>
      <c r="B58" s="275">
        <v>70000</v>
      </c>
      <c r="C58" s="260"/>
      <c r="D58" s="260"/>
    </row>
    <row r="59" spans="1:4" ht="28.8" x14ac:dyDescent="0.3">
      <c r="A59" s="322" t="s">
        <v>111</v>
      </c>
      <c r="B59" s="275">
        <v>5000</v>
      </c>
      <c r="C59" s="260"/>
      <c r="D59" s="260"/>
    </row>
    <row r="60" spans="1:4" x14ac:dyDescent="0.3">
      <c r="A60" s="322" t="s">
        <v>112</v>
      </c>
      <c r="B60" s="275">
        <v>10000</v>
      </c>
      <c r="C60" s="260"/>
      <c r="D60" s="260"/>
    </row>
    <row r="61" spans="1:4" x14ac:dyDescent="0.3">
      <c r="A61" s="322" t="s">
        <v>113</v>
      </c>
      <c r="B61" s="275">
        <v>20000</v>
      </c>
      <c r="C61" s="260"/>
      <c r="D61" s="260"/>
    </row>
    <row r="62" spans="1:4" x14ac:dyDescent="0.3">
      <c r="A62" s="322" t="s">
        <v>114</v>
      </c>
      <c r="B62" s="275">
        <v>30000</v>
      </c>
      <c r="C62" s="260"/>
      <c r="D62" s="260"/>
    </row>
    <row r="63" spans="1:4" x14ac:dyDescent="0.3">
      <c r="A63" s="322" t="s">
        <v>115</v>
      </c>
      <c r="B63" s="275">
        <v>30000</v>
      </c>
      <c r="C63" s="260"/>
      <c r="D63" s="260"/>
    </row>
    <row r="64" spans="1:4" x14ac:dyDescent="0.3">
      <c r="A64" s="322" t="s">
        <v>116</v>
      </c>
      <c r="B64" s="275">
        <v>5000</v>
      </c>
      <c r="C64" s="260"/>
      <c r="D64" s="260"/>
    </row>
    <row r="65" spans="1:4" x14ac:dyDescent="0.3">
      <c r="A65" s="322" t="s">
        <v>117</v>
      </c>
      <c r="B65" s="275">
        <v>1000</v>
      </c>
      <c r="C65" s="260"/>
      <c r="D65" s="260"/>
    </row>
    <row r="66" spans="1:4" x14ac:dyDescent="0.3">
      <c r="A66" s="322" t="s">
        <v>337</v>
      </c>
      <c r="B66" s="275">
        <v>40000</v>
      </c>
      <c r="C66" s="260"/>
      <c r="D66" s="260"/>
    </row>
    <row r="67" spans="1:4" x14ac:dyDescent="0.3">
      <c r="A67" s="322" t="s">
        <v>118</v>
      </c>
      <c r="B67" s="275">
        <v>60000</v>
      </c>
      <c r="C67" s="260"/>
      <c r="D67" s="260"/>
    </row>
    <row r="68" spans="1:4" x14ac:dyDescent="0.3">
      <c r="A68" s="322" t="s">
        <v>119</v>
      </c>
      <c r="B68" s="275">
        <v>70000</v>
      </c>
      <c r="C68" s="260"/>
      <c r="D68" s="260"/>
    </row>
    <row r="69" spans="1:4" ht="28.8" x14ac:dyDescent="0.3">
      <c r="A69" s="322" t="s">
        <v>120</v>
      </c>
      <c r="B69" s="275">
        <v>17500</v>
      </c>
      <c r="C69" s="260"/>
      <c r="D69" s="260"/>
    </row>
    <row r="70" spans="1:4" ht="28.8" x14ac:dyDescent="0.3">
      <c r="A70" s="322" t="s">
        <v>121</v>
      </c>
      <c r="B70" s="275">
        <v>30000</v>
      </c>
      <c r="C70" s="260"/>
      <c r="D70" s="260"/>
    </row>
    <row r="71" spans="1:4" x14ac:dyDescent="0.3">
      <c r="A71" s="322" t="s">
        <v>122</v>
      </c>
      <c r="B71" s="275">
        <v>30000</v>
      </c>
      <c r="C71" s="260"/>
      <c r="D71" s="260"/>
    </row>
    <row r="72" spans="1:4" x14ac:dyDescent="0.3">
      <c r="A72" s="322" t="s">
        <v>123</v>
      </c>
      <c r="B72" s="275">
        <v>30000</v>
      </c>
      <c r="C72" s="260"/>
      <c r="D72" s="260"/>
    </row>
    <row r="73" spans="1:4" ht="43.2" x14ac:dyDescent="0.3">
      <c r="A73" s="322" t="s">
        <v>124</v>
      </c>
      <c r="B73" s="275">
        <v>100000</v>
      </c>
      <c r="C73" s="260"/>
      <c r="D73" s="260"/>
    </row>
    <row r="74" spans="1:4" ht="28.8" x14ac:dyDescent="0.3">
      <c r="A74" s="322" t="s">
        <v>125</v>
      </c>
      <c r="B74" s="275">
        <v>40000</v>
      </c>
      <c r="C74" s="260"/>
      <c r="D74" s="260"/>
    </row>
    <row r="75" spans="1:4" x14ac:dyDescent="0.3">
      <c r="A75" s="322" t="s">
        <v>126</v>
      </c>
      <c r="B75" s="275">
        <v>120000</v>
      </c>
      <c r="C75" s="260"/>
      <c r="D75" s="260"/>
    </row>
    <row r="76" spans="1:4" x14ac:dyDescent="0.3">
      <c r="A76" s="322" t="s">
        <v>338</v>
      </c>
      <c r="B76" s="275">
        <v>25000</v>
      </c>
      <c r="C76" s="260"/>
      <c r="D76" s="260"/>
    </row>
    <row r="77" spans="1:4" x14ac:dyDescent="0.3">
      <c r="A77" s="322" t="s">
        <v>127</v>
      </c>
      <c r="B77" s="275">
        <v>20000</v>
      </c>
      <c r="C77" s="260"/>
      <c r="D77" s="260"/>
    </row>
    <row r="78" spans="1:4" x14ac:dyDescent="0.3">
      <c r="A78" s="322" t="s">
        <v>128</v>
      </c>
      <c r="B78" s="275">
        <v>120000</v>
      </c>
      <c r="C78" s="260"/>
      <c r="D78" s="260"/>
    </row>
    <row r="79" spans="1:4" x14ac:dyDescent="0.3">
      <c r="A79" s="322" t="s">
        <v>129</v>
      </c>
      <c r="B79" s="275">
        <v>30000</v>
      </c>
      <c r="C79" s="260"/>
      <c r="D79" s="260"/>
    </row>
    <row r="80" spans="1:4" x14ac:dyDescent="0.3">
      <c r="A80" s="322" t="s">
        <v>130</v>
      </c>
      <c r="B80" s="275">
        <v>40000</v>
      </c>
      <c r="C80" s="260"/>
      <c r="D80" s="260"/>
    </row>
    <row r="81" spans="1:4" x14ac:dyDescent="0.3">
      <c r="A81" s="322" t="s">
        <v>131</v>
      </c>
      <c r="B81" s="275">
        <v>1000</v>
      </c>
      <c r="C81" s="260"/>
      <c r="D81" s="260"/>
    </row>
    <row r="82" spans="1:4" x14ac:dyDescent="0.3">
      <c r="A82" s="322" t="s">
        <v>132</v>
      </c>
      <c r="B82" s="275">
        <v>1000</v>
      </c>
      <c r="C82" s="260"/>
      <c r="D82" s="260"/>
    </row>
    <row r="83" spans="1:4" x14ac:dyDescent="0.3">
      <c r="A83" s="322" t="s">
        <v>108</v>
      </c>
      <c r="B83" s="275"/>
      <c r="C83" s="260"/>
      <c r="D83" s="260"/>
    </row>
    <row r="84" spans="1:4" x14ac:dyDescent="0.3">
      <c r="A84" s="317" t="s">
        <v>335</v>
      </c>
      <c r="B84" s="320">
        <f>SUM(B57:B83)</f>
        <v>950500</v>
      </c>
      <c r="C84" s="260"/>
      <c r="D84" s="260"/>
    </row>
    <row r="85" spans="1:4" x14ac:dyDescent="0.3">
      <c r="A85" s="331" t="s">
        <v>133</v>
      </c>
      <c r="B85" s="331"/>
      <c r="C85" s="260"/>
      <c r="D85" s="260"/>
    </row>
    <row r="86" spans="1:4" x14ac:dyDescent="0.3">
      <c r="A86" s="324" t="s">
        <v>134</v>
      </c>
      <c r="B86" s="275">
        <v>10000</v>
      </c>
      <c r="C86" s="260"/>
      <c r="D86" s="260"/>
    </row>
    <row r="87" spans="1:4" x14ac:dyDescent="0.3">
      <c r="A87" s="317" t="s">
        <v>335</v>
      </c>
      <c r="B87" s="320">
        <f>B86</f>
        <v>10000</v>
      </c>
      <c r="C87" s="260"/>
      <c r="D87" s="260"/>
    </row>
    <row r="88" spans="1:4" x14ac:dyDescent="0.3">
      <c r="A88" s="331" t="s">
        <v>339</v>
      </c>
      <c r="B88" s="331"/>
      <c r="C88" s="260"/>
      <c r="D88" s="260"/>
    </row>
    <row r="89" spans="1:4" x14ac:dyDescent="0.3">
      <c r="A89" s="325" t="s">
        <v>135</v>
      </c>
      <c r="B89" s="277"/>
      <c r="C89" s="260"/>
      <c r="D89" s="260"/>
    </row>
    <row r="90" spans="1:4" x14ac:dyDescent="0.3">
      <c r="A90" s="325" t="s">
        <v>136</v>
      </c>
      <c r="B90" s="277"/>
      <c r="C90" s="260"/>
      <c r="D90" s="260"/>
    </row>
    <row r="91" spans="1:4" x14ac:dyDescent="0.3">
      <c r="A91" s="325" t="s">
        <v>137</v>
      </c>
      <c r="B91" s="277"/>
      <c r="C91" s="260"/>
      <c r="D91" s="260"/>
    </row>
    <row r="92" spans="1:4" x14ac:dyDescent="0.3">
      <c r="A92" s="325" t="s">
        <v>138</v>
      </c>
      <c r="B92" s="277"/>
      <c r="C92" s="260"/>
      <c r="D92" s="260"/>
    </row>
    <row r="93" spans="1:4" ht="28.8" x14ac:dyDescent="0.3">
      <c r="A93" s="325" t="s">
        <v>139</v>
      </c>
      <c r="B93" s="277"/>
      <c r="C93" s="260"/>
      <c r="D93" s="260"/>
    </row>
    <row r="94" spans="1:4" x14ac:dyDescent="0.3">
      <c r="A94" s="325" t="s">
        <v>140</v>
      </c>
      <c r="B94" s="277"/>
      <c r="C94" s="260"/>
      <c r="D94" s="260"/>
    </row>
    <row r="95" spans="1:4" x14ac:dyDescent="0.3">
      <c r="A95" s="325" t="s">
        <v>141</v>
      </c>
      <c r="B95" s="277"/>
      <c r="C95" s="260"/>
      <c r="D95" s="260"/>
    </row>
    <row r="96" spans="1:4" x14ac:dyDescent="0.3">
      <c r="A96" s="325" t="s">
        <v>142</v>
      </c>
      <c r="B96" s="277"/>
      <c r="C96" s="260"/>
      <c r="D96" s="260"/>
    </row>
    <row r="97" spans="1:4" x14ac:dyDescent="0.3">
      <c r="A97" s="325" t="s">
        <v>340</v>
      </c>
      <c r="B97" s="277"/>
      <c r="C97" s="260"/>
      <c r="D97" s="260"/>
    </row>
    <row r="98" spans="1:4" x14ac:dyDescent="0.3">
      <c r="A98" s="325" t="s">
        <v>341</v>
      </c>
      <c r="B98" s="277"/>
      <c r="C98" s="260"/>
      <c r="D98" s="260"/>
    </row>
    <row r="99" spans="1:4" x14ac:dyDescent="0.3">
      <c r="A99" s="317" t="s">
        <v>335</v>
      </c>
      <c r="B99" s="320">
        <v>93450.52</v>
      </c>
      <c r="C99" s="260"/>
      <c r="D99" s="260"/>
    </row>
    <row r="100" spans="1:4" x14ac:dyDescent="0.3">
      <c r="A100" s="267" t="s">
        <v>73</v>
      </c>
      <c r="B100" s="273">
        <f>SUM(B99,B87,B84,B55,D43,D32)</f>
        <v>3208467.9503358221</v>
      </c>
      <c r="C100" s="260"/>
      <c r="D100" s="260"/>
    </row>
    <row r="101" spans="1:4" x14ac:dyDescent="0.3">
      <c r="A101" s="260"/>
      <c r="B101" s="260"/>
      <c r="C101" s="260"/>
      <c r="D101" s="260"/>
    </row>
    <row r="102" spans="1:4" x14ac:dyDescent="0.3">
      <c r="B102" s="258"/>
    </row>
  </sheetData>
  <mergeCells count="6">
    <mergeCell ref="A88:B88"/>
    <mergeCell ref="A2:D2"/>
    <mergeCell ref="A3:D3"/>
    <mergeCell ref="A44:B44"/>
    <mergeCell ref="A56:B56"/>
    <mergeCell ref="A85:B8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N1000"/>
  <sheetViews>
    <sheetView workbookViewId="0"/>
  </sheetViews>
  <sheetFormatPr defaultColWidth="14.44140625" defaultRowHeight="15" customHeight="1" x14ac:dyDescent="0.3"/>
  <cols>
    <col min="1" max="1" width="3" customWidth="1"/>
    <col min="2" max="2" width="27.6640625" customWidth="1"/>
    <col min="3" max="3" width="11.109375" customWidth="1"/>
    <col min="4" max="5" width="11.6640625" customWidth="1"/>
    <col min="6" max="6" width="10.109375" customWidth="1"/>
    <col min="7" max="7" width="14.33203125" customWidth="1"/>
    <col min="8" max="8" width="11.5546875" customWidth="1"/>
    <col min="9" max="9" width="10.6640625" customWidth="1"/>
    <col min="10" max="10" width="11.88671875" customWidth="1"/>
    <col min="11" max="11" width="9.109375" customWidth="1"/>
    <col min="12" max="12" width="11" customWidth="1"/>
    <col min="13" max="13" width="10" customWidth="1"/>
    <col min="14" max="14" width="10.33203125" customWidth="1"/>
    <col min="15" max="15" width="8.88671875" customWidth="1"/>
    <col min="16" max="16" width="9" customWidth="1"/>
    <col min="17" max="17" width="10.109375" customWidth="1"/>
    <col min="18" max="18" width="10.5546875" customWidth="1"/>
    <col min="19" max="19" width="9" customWidth="1"/>
    <col min="20" max="20" width="9.109375" customWidth="1"/>
    <col min="21" max="21" width="8.44140625" customWidth="1"/>
    <col min="22" max="22" width="8.5546875" customWidth="1"/>
    <col min="23" max="23" width="8.44140625" customWidth="1"/>
    <col min="24" max="24" width="8.33203125" customWidth="1"/>
    <col min="25" max="25" width="9.6640625" customWidth="1"/>
    <col min="26" max="26" width="8.44140625" customWidth="1"/>
    <col min="27" max="27" width="7.44140625" customWidth="1"/>
    <col min="28" max="28" width="9.5546875" customWidth="1"/>
    <col min="29" max="29" width="8.44140625" customWidth="1"/>
    <col min="30" max="30" width="8.109375" customWidth="1"/>
    <col min="31" max="31" width="8.88671875" customWidth="1"/>
    <col min="32" max="32" width="9.109375" customWidth="1"/>
    <col min="33" max="33" width="10.44140625" customWidth="1"/>
    <col min="34" max="34" width="11.5546875" customWidth="1"/>
    <col min="35" max="35" width="11.33203125" customWidth="1"/>
    <col min="36" max="36" width="14.44140625" customWidth="1"/>
    <col min="37" max="40" width="9.109375" customWidth="1"/>
  </cols>
  <sheetData>
    <row r="1" spans="1:40" ht="14.25" customHeight="1" x14ac:dyDescent="0.3">
      <c r="A1" s="1"/>
      <c r="B1" s="2"/>
      <c r="C1" s="2"/>
      <c r="D1" s="2"/>
      <c r="E1" s="2"/>
      <c r="F1" s="2"/>
      <c r="G1" s="2"/>
      <c r="H1" s="3"/>
      <c r="I1" s="3"/>
      <c r="J1" s="3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spans="1:40" ht="14.25" customHeight="1" x14ac:dyDescent="0.3">
      <c r="A2" s="1"/>
      <c r="B2" s="379" t="s">
        <v>281</v>
      </c>
      <c r="C2" s="372" t="s">
        <v>261</v>
      </c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  <c r="V2" s="373"/>
      <c r="W2" s="373"/>
      <c r="X2" s="373"/>
      <c r="Y2" s="373"/>
      <c r="Z2" s="373"/>
      <c r="AA2" s="373"/>
      <c r="AB2" s="373"/>
      <c r="AC2" s="373"/>
      <c r="AD2" s="373"/>
      <c r="AE2" s="373"/>
      <c r="AF2" s="373"/>
      <c r="AG2" s="373"/>
      <c r="AH2" s="374"/>
      <c r="AI2" s="2"/>
      <c r="AJ2" s="2"/>
      <c r="AK2" s="2"/>
      <c r="AL2" s="2"/>
      <c r="AM2" s="2"/>
      <c r="AN2" s="2"/>
    </row>
    <row r="3" spans="1:40" ht="14.25" customHeight="1" x14ac:dyDescent="0.3">
      <c r="A3" s="1"/>
      <c r="B3" s="380"/>
      <c r="C3" s="371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  <c r="V3" s="375"/>
      <c r="W3" s="375"/>
      <c r="X3" s="375"/>
      <c r="Y3" s="375"/>
      <c r="Z3" s="375"/>
      <c r="AA3" s="375"/>
      <c r="AB3" s="375"/>
      <c r="AC3" s="375"/>
      <c r="AD3" s="375"/>
      <c r="AE3" s="375"/>
      <c r="AF3" s="375"/>
      <c r="AG3" s="375"/>
      <c r="AH3" s="376"/>
      <c r="AI3" s="2"/>
      <c r="AJ3" s="2"/>
      <c r="AK3" s="2"/>
      <c r="AL3" s="2"/>
      <c r="AM3" s="2"/>
      <c r="AN3" s="2"/>
    </row>
    <row r="4" spans="1:40" ht="14.25" customHeight="1" x14ac:dyDescent="0.3">
      <c r="A4" s="1"/>
      <c r="B4" s="380"/>
      <c r="C4" s="377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  <c r="P4" s="363"/>
      <c r="Q4" s="363"/>
      <c r="R4" s="363"/>
      <c r="S4" s="363"/>
      <c r="T4" s="363"/>
      <c r="U4" s="363"/>
      <c r="V4" s="363"/>
      <c r="W4" s="363"/>
      <c r="X4" s="363"/>
      <c r="Y4" s="363"/>
      <c r="Z4" s="363"/>
      <c r="AA4" s="363"/>
      <c r="AB4" s="363"/>
      <c r="AC4" s="363"/>
      <c r="AD4" s="363"/>
      <c r="AE4" s="363"/>
      <c r="AF4" s="363"/>
      <c r="AG4" s="363"/>
      <c r="AH4" s="364"/>
      <c r="AI4" s="2"/>
      <c r="AJ4" s="2"/>
      <c r="AK4" s="2"/>
      <c r="AL4" s="2"/>
      <c r="AM4" s="2"/>
      <c r="AN4" s="2"/>
    </row>
    <row r="5" spans="1:40" ht="14.25" customHeight="1" x14ac:dyDescent="0.3">
      <c r="A5" s="1"/>
      <c r="B5" s="361"/>
      <c r="C5" s="164" t="s">
        <v>0</v>
      </c>
      <c r="D5" s="164"/>
      <c r="E5" s="164"/>
      <c r="F5" s="164"/>
      <c r="G5" s="164"/>
      <c r="H5" s="164"/>
      <c r="I5" s="164"/>
      <c r="J5" s="164"/>
      <c r="K5" s="165" t="s">
        <v>1</v>
      </c>
      <c r="L5" s="165"/>
      <c r="M5" s="165"/>
      <c r="N5" s="165"/>
      <c r="O5" s="166" t="s">
        <v>2</v>
      </c>
      <c r="P5" s="166"/>
      <c r="Q5" s="166"/>
      <c r="R5" s="166"/>
      <c r="S5" s="167" t="s">
        <v>3</v>
      </c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8"/>
      <c r="AI5" s="2"/>
      <c r="AJ5" s="2"/>
      <c r="AK5" s="2"/>
      <c r="AL5" s="2"/>
      <c r="AM5" s="2"/>
      <c r="AN5" s="2"/>
    </row>
    <row r="6" spans="1:40" ht="14.25" customHeight="1" x14ac:dyDescent="0.3">
      <c r="A6" s="1"/>
      <c r="B6" s="5" t="s">
        <v>4</v>
      </c>
      <c r="C6" s="124" t="s">
        <v>262</v>
      </c>
      <c r="D6" s="125" t="s">
        <v>5</v>
      </c>
      <c r="E6" s="5" t="s">
        <v>6</v>
      </c>
      <c r="F6" s="126" t="s">
        <v>7</v>
      </c>
      <c r="G6" s="127" t="s">
        <v>8</v>
      </c>
      <c r="H6" s="128" t="s">
        <v>9</v>
      </c>
      <c r="I6" s="128" t="s">
        <v>10</v>
      </c>
      <c r="J6" s="128" t="s">
        <v>11</v>
      </c>
      <c r="K6" s="11" t="s">
        <v>12</v>
      </c>
      <c r="L6" s="11" t="s">
        <v>13</v>
      </c>
      <c r="M6" s="11" t="s">
        <v>14</v>
      </c>
      <c r="N6" s="11" t="s">
        <v>15</v>
      </c>
      <c r="O6" s="129" t="s">
        <v>16</v>
      </c>
      <c r="P6" s="129" t="s">
        <v>17</v>
      </c>
      <c r="Q6" s="130" t="s">
        <v>18</v>
      </c>
      <c r="R6" s="129" t="s">
        <v>19</v>
      </c>
      <c r="S6" s="131" t="s">
        <v>20</v>
      </c>
      <c r="T6" s="131" t="s">
        <v>21</v>
      </c>
      <c r="U6" s="131" t="s">
        <v>22</v>
      </c>
      <c r="V6" s="131" t="s">
        <v>23</v>
      </c>
      <c r="W6" s="131" t="s">
        <v>24</v>
      </c>
      <c r="X6" s="131" t="s">
        <v>25</v>
      </c>
      <c r="Y6" s="131" t="s">
        <v>26</v>
      </c>
      <c r="Z6" s="131" t="s">
        <v>27</v>
      </c>
      <c r="AA6" s="131" t="s">
        <v>28</v>
      </c>
      <c r="AB6" s="131" t="s">
        <v>29</v>
      </c>
      <c r="AC6" s="131" t="s">
        <v>30</v>
      </c>
      <c r="AD6" s="131" t="s">
        <v>41</v>
      </c>
      <c r="AE6" s="131" t="s">
        <v>31</v>
      </c>
      <c r="AF6" s="132" t="s">
        <v>32</v>
      </c>
      <c r="AG6" s="131" t="s">
        <v>33</v>
      </c>
      <c r="AH6" s="133" t="s">
        <v>34</v>
      </c>
      <c r="AI6" s="2"/>
      <c r="AJ6" s="2"/>
      <c r="AK6" s="2"/>
      <c r="AL6" s="2"/>
      <c r="AM6" s="2"/>
      <c r="AN6" s="2"/>
    </row>
    <row r="7" spans="1:40" ht="14.25" customHeight="1" x14ac:dyDescent="0.3">
      <c r="A7" s="1"/>
      <c r="B7" s="125" t="s">
        <v>263</v>
      </c>
      <c r="C7" s="125"/>
      <c r="D7" s="378">
        <v>998</v>
      </c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363"/>
      <c r="P7" s="363"/>
      <c r="Q7" s="363"/>
      <c r="R7" s="363"/>
      <c r="S7" s="363"/>
      <c r="T7" s="363"/>
      <c r="U7" s="363"/>
      <c r="V7" s="363"/>
      <c r="W7" s="363"/>
      <c r="X7" s="363"/>
      <c r="Y7" s="363"/>
      <c r="Z7" s="363"/>
      <c r="AA7" s="363"/>
      <c r="AB7" s="363"/>
      <c r="AC7" s="363"/>
      <c r="AD7" s="363"/>
      <c r="AE7" s="363"/>
      <c r="AF7" s="363"/>
      <c r="AG7" s="363"/>
      <c r="AH7" s="364"/>
      <c r="AI7" s="2"/>
      <c r="AJ7" s="2"/>
      <c r="AK7" s="2"/>
      <c r="AL7" s="2"/>
      <c r="AM7" s="2"/>
      <c r="AN7" s="2"/>
    </row>
    <row r="8" spans="1:40" ht="14.25" customHeight="1" x14ac:dyDescent="0.3">
      <c r="A8" s="22"/>
      <c r="B8" s="134" t="s">
        <v>264</v>
      </c>
      <c r="C8" s="135"/>
      <c r="D8" s="136">
        <v>1</v>
      </c>
      <c r="E8" s="136">
        <v>40</v>
      </c>
      <c r="F8" s="169">
        <v>1550</v>
      </c>
      <c r="G8" s="140">
        <f t="shared" ref="G8:G15" si="0">F8*D8</f>
        <v>1550</v>
      </c>
      <c r="H8" s="140"/>
      <c r="I8" s="170">
        <f t="shared" ref="I8:I9" si="1">440*D8</f>
        <v>440</v>
      </c>
      <c r="J8" s="139">
        <f t="shared" ref="J8:J15" si="2">G8+H8+I8</f>
        <v>1990</v>
      </c>
      <c r="K8" s="140">
        <f t="shared" ref="K8:K15" si="3">150*D8</f>
        <v>150</v>
      </c>
      <c r="L8" s="141">
        <f t="shared" ref="L8:L15" si="4">IF((8.8*2*22*D8)&gt;(G8*6%),((8.8*2*22*D8)-(G8*6%)),0)</f>
        <v>294.20000000000005</v>
      </c>
      <c r="M8" s="140">
        <f t="shared" ref="M8:M15" si="5">20*22*D8</f>
        <v>440</v>
      </c>
      <c r="N8" s="142">
        <f t="shared" ref="N8:N15" si="6">K8+L8+M8</f>
        <v>884.2</v>
      </c>
      <c r="O8" s="140">
        <f t="shared" ref="O8:O15" si="7">J8*1%</f>
        <v>19.900000000000002</v>
      </c>
      <c r="P8" s="140">
        <f t="shared" ref="P8:P15" si="8">J8*8%</f>
        <v>159.20000000000002</v>
      </c>
      <c r="Q8" s="140">
        <f t="shared" ref="Q8:Q15" si="9">J8*27.8%</f>
        <v>553.22</v>
      </c>
      <c r="R8" s="143">
        <f t="shared" ref="R8:R15" si="10">O8+P8+Q8</f>
        <v>732.32</v>
      </c>
      <c r="S8" s="140">
        <f t="shared" ref="S8:S15" si="11">J8/12</f>
        <v>165.83333333333334</v>
      </c>
      <c r="T8" s="140">
        <f t="shared" ref="T8:T15" si="12">S8*33.33%</f>
        <v>55.27225</v>
      </c>
      <c r="U8" s="140">
        <f t="shared" ref="U8:U15" si="13">(S8+T8)*8%</f>
        <v>17.688446666666668</v>
      </c>
      <c r="V8" s="140">
        <f t="shared" ref="V8:V15" si="14">(S8+T8)*1%</f>
        <v>2.2110558333333334</v>
      </c>
      <c r="W8" s="140">
        <f t="shared" ref="W8:X8" si="15">S8/12</f>
        <v>13.819444444444445</v>
      </c>
      <c r="X8" s="140">
        <f t="shared" si="15"/>
        <v>4.606020833333333</v>
      </c>
      <c r="Y8" s="140">
        <f t="shared" ref="Y8:Y15" si="16">J8/12</f>
        <v>165.83333333333334</v>
      </c>
      <c r="Z8" s="140">
        <f t="shared" ref="Z8:Z15" si="17">Y8*8%</f>
        <v>13.266666666666667</v>
      </c>
      <c r="AA8" s="140">
        <f t="shared" ref="AA8:AA15" si="18">Y8*1%</f>
        <v>1.6583333333333334</v>
      </c>
      <c r="AB8" s="140">
        <f t="shared" ref="AB8:AB15" si="19">(J8/12)</f>
        <v>165.83333333333334</v>
      </c>
      <c r="AC8" s="140">
        <f t="shared" ref="AC8:AC15" si="20">AB8/12</f>
        <v>13.819444444444445</v>
      </c>
      <c r="AD8" s="140">
        <f t="shared" ref="AD8:AD15" si="21">(AB8+AC8)*8%</f>
        <v>14.372222222222224</v>
      </c>
      <c r="AE8" s="140">
        <f t="shared" ref="AE8:AE15" si="22">(J8+S8+T8+Y8)*8%*40%</f>
        <v>76.062045333333344</v>
      </c>
      <c r="AF8" s="140">
        <f t="shared" ref="AF8:AF15" si="23">(S8+T8+Y8+AB8)*27.8%</f>
        <v>153.67068550000005</v>
      </c>
      <c r="AG8" s="144">
        <f t="shared" ref="AG8:AG15" si="24">S8+T8+U8+Y8+Z8+AB8+AE8+AA8+AC8+AF8</f>
        <v>828.93787194444462</v>
      </c>
      <c r="AH8" s="140">
        <f t="shared" ref="AH8:AH15" si="25">J8+N8+R8+AG8</f>
        <v>4435.4578719444444</v>
      </c>
      <c r="AI8" s="2"/>
      <c r="AJ8" s="2"/>
      <c r="AK8" s="2"/>
      <c r="AL8" s="2"/>
      <c r="AM8" s="2"/>
      <c r="AN8" s="2"/>
    </row>
    <row r="9" spans="1:40" ht="14.25" customHeight="1" x14ac:dyDescent="0.3">
      <c r="A9" s="22"/>
      <c r="B9" s="134" t="s">
        <v>35</v>
      </c>
      <c r="C9" s="135"/>
      <c r="D9" s="136">
        <v>2</v>
      </c>
      <c r="E9" s="136">
        <v>40</v>
      </c>
      <c r="F9" s="169">
        <v>3500</v>
      </c>
      <c r="G9" s="140">
        <f t="shared" si="0"/>
        <v>7000</v>
      </c>
      <c r="H9" s="140"/>
      <c r="I9" s="170">
        <f t="shared" si="1"/>
        <v>880</v>
      </c>
      <c r="J9" s="139">
        <f t="shared" si="2"/>
        <v>7880</v>
      </c>
      <c r="K9" s="140">
        <f t="shared" si="3"/>
        <v>300</v>
      </c>
      <c r="L9" s="141">
        <f t="shared" si="4"/>
        <v>354.40000000000009</v>
      </c>
      <c r="M9" s="140">
        <f t="shared" si="5"/>
        <v>880</v>
      </c>
      <c r="N9" s="142">
        <f t="shared" si="6"/>
        <v>1534.4</v>
      </c>
      <c r="O9" s="140">
        <f t="shared" si="7"/>
        <v>78.8</v>
      </c>
      <c r="P9" s="140">
        <f t="shared" si="8"/>
        <v>630.4</v>
      </c>
      <c r="Q9" s="140">
        <f t="shared" si="9"/>
        <v>2190.6400000000003</v>
      </c>
      <c r="R9" s="143">
        <f t="shared" si="10"/>
        <v>2899.84</v>
      </c>
      <c r="S9" s="140">
        <f t="shared" si="11"/>
        <v>656.66666666666663</v>
      </c>
      <c r="T9" s="140">
        <f t="shared" si="12"/>
        <v>218.86699999999999</v>
      </c>
      <c r="U9" s="140">
        <f t="shared" si="13"/>
        <v>70.042693333333332</v>
      </c>
      <c r="V9" s="140">
        <f t="shared" si="14"/>
        <v>8.7553366666666665</v>
      </c>
      <c r="W9" s="140">
        <f t="shared" ref="W9:X9" si="26">S9/12</f>
        <v>54.722222222222221</v>
      </c>
      <c r="X9" s="140">
        <f t="shared" si="26"/>
        <v>18.238916666666665</v>
      </c>
      <c r="Y9" s="140">
        <f t="shared" si="16"/>
        <v>656.66666666666663</v>
      </c>
      <c r="Z9" s="140">
        <f t="shared" si="17"/>
        <v>52.533333333333331</v>
      </c>
      <c r="AA9" s="140">
        <f t="shared" si="18"/>
        <v>6.5666666666666664</v>
      </c>
      <c r="AB9" s="140">
        <f t="shared" si="19"/>
        <v>656.66666666666663</v>
      </c>
      <c r="AC9" s="140">
        <f t="shared" si="20"/>
        <v>54.722222222222221</v>
      </c>
      <c r="AD9" s="140">
        <f t="shared" si="21"/>
        <v>56.911111111111104</v>
      </c>
      <c r="AE9" s="140">
        <f t="shared" si="22"/>
        <v>301.19041066666665</v>
      </c>
      <c r="AF9" s="140">
        <f t="shared" si="23"/>
        <v>608.50502599999993</v>
      </c>
      <c r="AG9" s="144">
        <f t="shared" si="24"/>
        <v>3282.4273522222215</v>
      </c>
      <c r="AH9" s="140">
        <f t="shared" si="25"/>
        <v>15596.667352222221</v>
      </c>
      <c r="AI9" s="2"/>
      <c r="AJ9" s="2"/>
      <c r="AK9" s="2"/>
      <c r="AL9" s="2"/>
      <c r="AM9" s="2"/>
      <c r="AN9" s="2"/>
    </row>
    <row r="10" spans="1:40" ht="14.25" customHeight="1" x14ac:dyDescent="0.3">
      <c r="A10" s="22"/>
      <c r="B10" s="134" t="s">
        <v>265</v>
      </c>
      <c r="C10" s="135"/>
      <c r="D10" s="136">
        <v>2</v>
      </c>
      <c r="E10" s="136">
        <v>40</v>
      </c>
      <c r="F10" s="169">
        <v>2100</v>
      </c>
      <c r="G10" s="140">
        <f t="shared" si="0"/>
        <v>4200</v>
      </c>
      <c r="H10" s="140"/>
      <c r="I10" s="170">
        <f t="shared" ref="I10:I15" si="27">220*D10</f>
        <v>440</v>
      </c>
      <c r="J10" s="139">
        <f t="shared" si="2"/>
        <v>4640</v>
      </c>
      <c r="K10" s="140">
        <f t="shared" si="3"/>
        <v>300</v>
      </c>
      <c r="L10" s="141">
        <f t="shared" si="4"/>
        <v>522.40000000000009</v>
      </c>
      <c r="M10" s="140">
        <f t="shared" si="5"/>
        <v>880</v>
      </c>
      <c r="N10" s="142">
        <f t="shared" si="6"/>
        <v>1702.4</v>
      </c>
      <c r="O10" s="140">
        <f t="shared" si="7"/>
        <v>46.4</v>
      </c>
      <c r="P10" s="140">
        <f t="shared" si="8"/>
        <v>371.2</v>
      </c>
      <c r="Q10" s="140">
        <f t="shared" si="9"/>
        <v>1289.92</v>
      </c>
      <c r="R10" s="143">
        <f t="shared" si="10"/>
        <v>1707.52</v>
      </c>
      <c r="S10" s="140">
        <f t="shared" si="11"/>
        <v>386.66666666666669</v>
      </c>
      <c r="T10" s="140">
        <f t="shared" si="12"/>
        <v>128.876</v>
      </c>
      <c r="U10" s="140">
        <f t="shared" si="13"/>
        <v>41.243413333333336</v>
      </c>
      <c r="V10" s="140">
        <f t="shared" si="14"/>
        <v>5.155426666666667</v>
      </c>
      <c r="W10" s="140">
        <f t="shared" ref="W10:X10" si="28">S10/12</f>
        <v>32.222222222222221</v>
      </c>
      <c r="X10" s="140">
        <f t="shared" si="28"/>
        <v>10.739666666666666</v>
      </c>
      <c r="Y10" s="140">
        <f t="shared" si="16"/>
        <v>386.66666666666669</v>
      </c>
      <c r="Z10" s="140">
        <f t="shared" si="17"/>
        <v>30.933333333333337</v>
      </c>
      <c r="AA10" s="140">
        <f t="shared" si="18"/>
        <v>3.8666666666666671</v>
      </c>
      <c r="AB10" s="140">
        <f t="shared" si="19"/>
        <v>386.66666666666669</v>
      </c>
      <c r="AC10" s="140">
        <f t="shared" si="20"/>
        <v>32.222222222222221</v>
      </c>
      <c r="AD10" s="140">
        <f t="shared" si="21"/>
        <v>33.511111111111113</v>
      </c>
      <c r="AE10" s="140">
        <f t="shared" si="22"/>
        <v>177.35069866666672</v>
      </c>
      <c r="AF10" s="140">
        <f t="shared" si="23"/>
        <v>358.3075280000001</v>
      </c>
      <c r="AG10" s="144">
        <f t="shared" si="24"/>
        <v>1932.7998622222224</v>
      </c>
      <c r="AH10" s="140">
        <f t="shared" si="25"/>
        <v>9982.7198622222222</v>
      </c>
      <c r="AI10" s="2"/>
      <c r="AJ10" s="2"/>
      <c r="AK10" s="2"/>
      <c r="AL10" s="2"/>
      <c r="AM10" s="2"/>
      <c r="AN10" s="2"/>
    </row>
    <row r="11" spans="1:40" ht="14.25" customHeight="1" x14ac:dyDescent="0.3">
      <c r="A11" s="22"/>
      <c r="B11" s="134" t="s">
        <v>266</v>
      </c>
      <c r="C11" s="135"/>
      <c r="D11" s="136">
        <v>1</v>
      </c>
      <c r="E11" s="136">
        <v>40</v>
      </c>
      <c r="F11" s="169">
        <v>5000</v>
      </c>
      <c r="G11" s="140">
        <f t="shared" si="0"/>
        <v>5000</v>
      </c>
      <c r="H11" s="140"/>
      <c r="I11" s="170">
        <f t="shared" si="27"/>
        <v>220</v>
      </c>
      <c r="J11" s="139">
        <f t="shared" si="2"/>
        <v>5220</v>
      </c>
      <c r="K11" s="140">
        <f t="shared" si="3"/>
        <v>150</v>
      </c>
      <c r="L11" s="141">
        <f t="shared" si="4"/>
        <v>87.200000000000045</v>
      </c>
      <c r="M11" s="140">
        <f t="shared" si="5"/>
        <v>440</v>
      </c>
      <c r="N11" s="142">
        <f t="shared" si="6"/>
        <v>677.2</v>
      </c>
      <c r="O11" s="140">
        <f t="shared" si="7"/>
        <v>52.2</v>
      </c>
      <c r="P11" s="140">
        <f t="shared" si="8"/>
        <v>417.6</v>
      </c>
      <c r="Q11" s="140">
        <f t="shared" si="9"/>
        <v>1451.16</v>
      </c>
      <c r="R11" s="143">
        <f t="shared" si="10"/>
        <v>1920.96</v>
      </c>
      <c r="S11" s="140">
        <f t="shared" si="11"/>
        <v>435</v>
      </c>
      <c r="T11" s="140">
        <f t="shared" si="12"/>
        <v>144.9855</v>
      </c>
      <c r="U11" s="140">
        <f t="shared" si="13"/>
        <v>46.39884</v>
      </c>
      <c r="V11" s="140">
        <f t="shared" si="14"/>
        <v>5.799855</v>
      </c>
      <c r="W11" s="140">
        <f t="shared" ref="W11:X11" si="29">S11/12</f>
        <v>36.25</v>
      </c>
      <c r="X11" s="140">
        <f t="shared" si="29"/>
        <v>12.082125</v>
      </c>
      <c r="Y11" s="140">
        <f t="shared" si="16"/>
        <v>435</v>
      </c>
      <c r="Z11" s="140">
        <f t="shared" si="17"/>
        <v>34.800000000000004</v>
      </c>
      <c r="AA11" s="140">
        <f t="shared" si="18"/>
        <v>4.3500000000000005</v>
      </c>
      <c r="AB11" s="140">
        <f t="shared" si="19"/>
        <v>435</v>
      </c>
      <c r="AC11" s="140">
        <f t="shared" si="20"/>
        <v>36.25</v>
      </c>
      <c r="AD11" s="140">
        <f t="shared" si="21"/>
        <v>37.700000000000003</v>
      </c>
      <c r="AE11" s="140">
        <f t="shared" si="22"/>
        <v>199.51953600000002</v>
      </c>
      <c r="AF11" s="140">
        <f t="shared" si="23"/>
        <v>403.09596900000003</v>
      </c>
      <c r="AG11" s="144">
        <f t="shared" si="24"/>
        <v>2174.3998449999999</v>
      </c>
      <c r="AH11" s="140">
        <f t="shared" si="25"/>
        <v>9992.5598449999998</v>
      </c>
      <c r="AI11" s="2"/>
      <c r="AJ11" s="2"/>
      <c r="AK11" s="2"/>
      <c r="AL11" s="2"/>
      <c r="AM11" s="2"/>
      <c r="AN11" s="2"/>
    </row>
    <row r="12" spans="1:40" ht="14.25" customHeight="1" x14ac:dyDescent="0.3">
      <c r="A12" s="22"/>
      <c r="B12" s="134" t="s">
        <v>267</v>
      </c>
      <c r="C12" s="135"/>
      <c r="D12" s="136">
        <v>1</v>
      </c>
      <c r="E12" s="136">
        <v>40</v>
      </c>
      <c r="F12" s="169">
        <v>1502</v>
      </c>
      <c r="G12" s="140">
        <f t="shared" si="0"/>
        <v>1502</v>
      </c>
      <c r="H12" s="140"/>
      <c r="I12" s="170">
        <f t="shared" si="27"/>
        <v>220</v>
      </c>
      <c r="J12" s="139">
        <f t="shared" si="2"/>
        <v>1722</v>
      </c>
      <c r="K12" s="140">
        <f t="shared" si="3"/>
        <v>150</v>
      </c>
      <c r="L12" s="141">
        <f t="shared" si="4"/>
        <v>297.08000000000004</v>
      </c>
      <c r="M12" s="140">
        <f t="shared" si="5"/>
        <v>440</v>
      </c>
      <c r="N12" s="142">
        <f t="shared" si="6"/>
        <v>887.08</v>
      </c>
      <c r="O12" s="140">
        <f t="shared" si="7"/>
        <v>17.22</v>
      </c>
      <c r="P12" s="140">
        <f t="shared" si="8"/>
        <v>137.76</v>
      </c>
      <c r="Q12" s="140">
        <f t="shared" si="9"/>
        <v>478.71600000000007</v>
      </c>
      <c r="R12" s="143">
        <f t="shared" si="10"/>
        <v>633.69600000000003</v>
      </c>
      <c r="S12" s="140">
        <f t="shared" si="11"/>
        <v>143.5</v>
      </c>
      <c r="T12" s="140">
        <f t="shared" si="12"/>
        <v>47.82855</v>
      </c>
      <c r="U12" s="140">
        <f t="shared" si="13"/>
        <v>15.306284000000002</v>
      </c>
      <c r="V12" s="140">
        <f t="shared" si="14"/>
        <v>1.9132855000000002</v>
      </c>
      <c r="W12" s="140">
        <f t="shared" ref="W12:X12" si="30">S12/12</f>
        <v>11.958333333333334</v>
      </c>
      <c r="X12" s="140">
        <f t="shared" si="30"/>
        <v>3.9857125</v>
      </c>
      <c r="Y12" s="140">
        <f t="shared" si="16"/>
        <v>143.5</v>
      </c>
      <c r="Z12" s="140">
        <f t="shared" si="17"/>
        <v>11.48</v>
      </c>
      <c r="AA12" s="140">
        <f t="shared" si="18"/>
        <v>1.4350000000000001</v>
      </c>
      <c r="AB12" s="140">
        <f t="shared" si="19"/>
        <v>143.5</v>
      </c>
      <c r="AC12" s="140">
        <f t="shared" si="20"/>
        <v>11.958333333333334</v>
      </c>
      <c r="AD12" s="140">
        <f t="shared" si="21"/>
        <v>12.436666666666667</v>
      </c>
      <c r="AE12" s="140">
        <f t="shared" si="22"/>
        <v>65.818513600000003</v>
      </c>
      <c r="AF12" s="140">
        <f t="shared" si="23"/>
        <v>132.9753369</v>
      </c>
      <c r="AG12" s="144">
        <f t="shared" si="24"/>
        <v>717.30201783333337</v>
      </c>
      <c r="AH12" s="140">
        <f t="shared" si="25"/>
        <v>3960.0780178333334</v>
      </c>
      <c r="AI12" s="2"/>
      <c r="AJ12" s="2"/>
      <c r="AK12" s="2"/>
      <c r="AL12" s="2"/>
      <c r="AM12" s="2"/>
      <c r="AN12" s="2"/>
    </row>
    <row r="13" spans="1:40" ht="14.25" customHeight="1" x14ac:dyDescent="0.3">
      <c r="A13" s="22"/>
      <c r="B13" s="134" t="s">
        <v>268</v>
      </c>
      <c r="C13" s="135"/>
      <c r="D13" s="136">
        <v>1</v>
      </c>
      <c r="E13" s="136">
        <v>40</v>
      </c>
      <c r="F13" s="169">
        <v>3700</v>
      </c>
      <c r="G13" s="140">
        <f t="shared" si="0"/>
        <v>3700</v>
      </c>
      <c r="H13" s="140"/>
      <c r="I13" s="170">
        <f t="shared" si="27"/>
        <v>220</v>
      </c>
      <c r="J13" s="139">
        <f t="shared" si="2"/>
        <v>3920</v>
      </c>
      <c r="K13" s="140">
        <f t="shared" si="3"/>
        <v>150</v>
      </c>
      <c r="L13" s="141">
        <f t="shared" si="4"/>
        <v>165.20000000000005</v>
      </c>
      <c r="M13" s="140">
        <f t="shared" si="5"/>
        <v>440</v>
      </c>
      <c r="N13" s="142">
        <f t="shared" si="6"/>
        <v>755.2</v>
      </c>
      <c r="O13" s="140">
        <f t="shared" si="7"/>
        <v>39.200000000000003</v>
      </c>
      <c r="P13" s="140">
        <f t="shared" si="8"/>
        <v>313.60000000000002</v>
      </c>
      <c r="Q13" s="140">
        <f t="shared" si="9"/>
        <v>1089.76</v>
      </c>
      <c r="R13" s="143">
        <f t="shared" si="10"/>
        <v>1442.56</v>
      </c>
      <c r="S13" s="140">
        <f t="shared" si="11"/>
        <v>326.66666666666669</v>
      </c>
      <c r="T13" s="140">
        <f t="shared" si="12"/>
        <v>108.878</v>
      </c>
      <c r="U13" s="140">
        <f t="shared" si="13"/>
        <v>34.843573333333332</v>
      </c>
      <c r="V13" s="140">
        <f t="shared" si="14"/>
        <v>4.3554466666666665</v>
      </c>
      <c r="W13" s="140">
        <f t="shared" ref="W13:X13" si="31">S13/12</f>
        <v>27.222222222222225</v>
      </c>
      <c r="X13" s="140">
        <f t="shared" si="31"/>
        <v>9.0731666666666673</v>
      </c>
      <c r="Y13" s="140">
        <f t="shared" si="16"/>
        <v>326.66666666666669</v>
      </c>
      <c r="Z13" s="140">
        <f t="shared" si="17"/>
        <v>26.133333333333336</v>
      </c>
      <c r="AA13" s="140">
        <f t="shared" si="18"/>
        <v>3.2666666666666671</v>
      </c>
      <c r="AB13" s="140">
        <f t="shared" si="19"/>
        <v>326.66666666666669</v>
      </c>
      <c r="AC13" s="140">
        <f t="shared" si="20"/>
        <v>27.222222222222225</v>
      </c>
      <c r="AD13" s="140">
        <f t="shared" si="21"/>
        <v>28.311111111111114</v>
      </c>
      <c r="AE13" s="140">
        <f t="shared" si="22"/>
        <v>149.83076266666669</v>
      </c>
      <c r="AF13" s="140">
        <f t="shared" si="23"/>
        <v>302.7080840000001</v>
      </c>
      <c r="AG13" s="144">
        <f t="shared" si="24"/>
        <v>1632.8826422222223</v>
      </c>
      <c r="AH13" s="140">
        <f t="shared" si="25"/>
        <v>7750.642642222223</v>
      </c>
      <c r="AI13" s="2"/>
      <c r="AJ13" s="2"/>
      <c r="AK13" s="2"/>
      <c r="AL13" s="2"/>
      <c r="AM13" s="2"/>
      <c r="AN13" s="2"/>
    </row>
    <row r="14" spans="1:40" ht="14.25" customHeight="1" x14ac:dyDescent="0.3">
      <c r="A14" s="22"/>
      <c r="B14" s="134" t="s">
        <v>269</v>
      </c>
      <c r="C14" s="135"/>
      <c r="D14" s="136">
        <v>1</v>
      </c>
      <c r="E14" s="136">
        <v>40</v>
      </c>
      <c r="F14" s="169">
        <v>3100</v>
      </c>
      <c r="G14" s="140">
        <f t="shared" si="0"/>
        <v>3100</v>
      </c>
      <c r="H14" s="140"/>
      <c r="I14" s="170">
        <f t="shared" si="27"/>
        <v>220</v>
      </c>
      <c r="J14" s="139">
        <f t="shared" si="2"/>
        <v>3320</v>
      </c>
      <c r="K14" s="140">
        <f t="shared" si="3"/>
        <v>150</v>
      </c>
      <c r="L14" s="141">
        <f t="shared" si="4"/>
        <v>201.20000000000005</v>
      </c>
      <c r="M14" s="140">
        <f t="shared" si="5"/>
        <v>440</v>
      </c>
      <c r="N14" s="142">
        <f t="shared" si="6"/>
        <v>791.2</v>
      </c>
      <c r="O14" s="140">
        <f t="shared" si="7"/>
        <v>33.200000000000003</v>
      </c>
      <c r="P14" s="140">
        <f t="shared" si="8"/>
        <v>265.60000000000002</v>
      </c>
      <c r="Q14" s="140">
        <f t="shared" si="9"/>
        <v>922.96</v>
      </c>
      <c r="R14" s="143">
        <f t="shared" si="10"/>
        <v>1221.76</v>
      </c>
      <c r="S14" s="140">
        <f t="shared" si="11"/>
        <v>276.66666666666669</v>
      </c>
      <c r="T14" s="140">
        <f t="shared" si="12"/>
        <v>92.213000000000008</v>
      </c>
      <c r="U14" s="140">
        <f t="shared" si="13"/>
        <v>29.510373333333337</v>
      </c>
      <c r="V14" s="140">
        <f t="shared" si="14"/>
        <v>3.6887966666666672</v>
      </c>
      <c r="W14" s="140">
        <f t="shared" ref="W14:X14" si="32">S14/12</f>
        <v>23.055555555555557</v>
      </c>
      <c r="X14" s="140">
        <f t="shared" si="32"/>
        <v>7.6844166666666673</v>
      </c>
      <c r="Y14" s="140">
        <f t="shared" si="16"/>
        <v>276.66666666666669</v>
      </c>
      <c r="Z14" s="140">
        <f t="shared" si="17"/>
        <v>22.133333333333336</v>
      </c>
      <c r="AA14" s="140">
        <f t="shared" si="18"/>
        <v>2.7666666666666671</v>
      </c>
      <c r="AB14" s="140">
        <f t="shared" si="19"/>
        <v>276.66666666666669</v>
      </c>
      <c r="AC14" s="140">
        <f t="shared" si="20"/>
        <v>23.055555555555557</v>
      </c>
      <c r="AD14" s="140">
        <f t="shared" si="21"/>
        <v>23.977777777777778</v>
      </c>
      <c r="AE14" s="140">
        <f t="shared" si="22"/>
        <v>126.89748266666666</v>
      </c>
      <c r="AF14" s="140">
        <f t="shared" si="23"/>
        <v>256.37521400000008</v>
      </c>
      <c r="AG14" s="144">
        <f t="shared" si="24"/>
        <v>1382.9516255555559</v>
      </c>
      <c r="AH14" s="140">
        <f t="shared" si="25"/>
        <v>6715.9116255555564</v>
      </c>
      <c r="AI14" s="2"/>
      <c r="AJ14" s="2"/>
      <c r="AK14" s="2"/>
      <c r="AL14" s="2"/>
      <c r="AM14" s="2"/>
      <c r="AN14" s="2"/>
    </row>
    <row r="15" spans="1:40" ht="14.25" customHeight="1" x14ac:dyDescent="0.3">
      <c r="A15" s="22"/>
      <c r="B15" s="134" t="s">
        <v>270</v>
      </c>
      <c r="C15" s="135"/>
      <c r="D15" s="136">
        <v>1</v>
      </c>
      <c r="E15" s="136">
        <v>40</v>
      </c>
      <c r="F15" s="169">
        <v>1100</v>
      </c>
      <c r="G15" s="140">
        <f t="shared" si="0"/>
        <v>1100</v>
      </c>
      <c r="H15" s="140"/>
      <c r="I15" s="170">
        <f t="shared" si="27"/>
        <v>220</v>
      </c>
      <c r="J15" s="139">
        <f t="shared" si="2"/>
        <v>1320</v>
      </c>
      <c r="K15" s="140">
        <f t="shared" si="3"/>
        <v>150</v>
      </c>
      <c r="L15" s="141">
        <f t="shared" si="4"/>
        <v>321.20000000000005</v>
      </c>
      <c r="M15" s="140">
        <f t="shared" si="5"/>
        <v>440</v>
      </c>
      <c r="N15" s="142">
        <f t="shared" si="6"/>
        <v>911.2</v>
      </c>
      <c r="O15" s="140">
        <f t="shared" si="7"/>
        <v>13.200000000000001</v>
      </c>
      <c r="P15" s="140">
        <f t="shared" si="8"/>
        <v>105.60000000000001</v>
      </c>
      <c r="Q15" s="140">
        <f t="shared" si="9"/>
        <v>366.96000000000004</v>
      </c>
      <c r="R15" s="143">
        <f t="shared" si="10"/>
        <v>485.76000000000005</v>
      </c>
      <c r="S15" s="140">
        <f t="shared" si="11"/>
        <v>110</v>
      </c>
      <c r="T15" s="140">
        <f t="shared" si="12"/>
        <v>36.662999999999997</v>
      </c>
      <c r="U15" s="140">
        <f t="shared" si="13"/>
        <v>11.733040000000001</v>
      </c>
      <c r="V15" s="140">
        <f t="shared" si="14"/>
        <v>1.4666300000000001</v>
      </c>
      <c r="W15" s="140">
        <f t="shared" ref="W15:X15" si="33">S15/12</f>
        <v>9.1666666666666661</v>
      </c>
      <c r="X15" s="140">
        <f t="shared" si="33"/>
        <v>3.0552499999999996</v>
      </c>
      <c r="Y15" s="140">
        <f t="shared" si="16"/>
        <v>110</v>
      </c>
      <c r="Z15" s="140">
        <f t="shared" si="17"/>
        <v>8.8000000000000007</v>
      </c>
      <c r="AA15" s="140">
        <f t="shared" si="18"/>
        <v>1.1000000000000001</v>
      </c>
      <c r="AB15" s="140">
        <f t="shared" si="19"/>
        <v>110</v>
      </c>
      <c r="AC15" s="140">
        <f t="shared" si="20"/>
        <v>9.1666666666666661</v>
      </c>
      <c r="AD15" s="140">
        <f t="shared" si="21"/>
        <v>9.5333333333333332</v>
      </c>
      <c r="AE15" s="140">
        <f t="shared" si="22"/>
        <v>50.453216000000005</v>
      </c>
      <c r="AF15" s="140">
        <f t="shared" si="23"/>
        <v>101.93231400000001</v>
      </c>
      <c r="AG15" s="144">
        <f t="shared" si="24"/>
        <v>549.84823666666671</v>
      </c>
      <c r="AH15" s="140">
        <f t="shared" si="25"/>
        <v>3266.8082366666667</v>
      </c>
      <c r="AI15" s="2"/>
      <c r="AJ15" s="2"/>
      <c r="AK15" s="2"/>
      <c r="AL15" s="2"/>
      <c r="AM15" s="2"/>
      <c r="AN15" s="2"/>
    </row>
    <row r="16" spans="1:40" ht="14.25" customHeight="1" x14ac:dyDescent="0.3">
      <c r="A16" s="1"/>
      <c r="B16" s="39" t="s">
        <v>40</v>
      </c>
      <c r="C16" s="39"/>
      <c r="D16" s="171">
        <f>SUM(D8:D15)</f>
        <v>10</v>
      </c>
      <c r="E16" s="30"/>
      <c r="F16" s="146">
        <f t="shared" ref="F16:AH16" si="34">SUM(F8:F15)</f>
        <v>21552</v>
      </c>
      <c r="G16" s="146">
        <f t="shared" si="34"/>
        <v>27152</v>
      </c>
      <c r="H16" s="146">
        <f t="shared" si="34"/>
        <v>0</v>
      </c>
      <c r="I16" s="146">
        <f t="shared" si="34"/>
        <v>2860</v>
      </c>
      <c r="J16" s="146">
        <f t="shared" si="34"/>
        <v>30012</v>
      </c>
      <c r="K16" s="147">
        <f t="shared" si="34"/>
        <v>1500</v>
      </c>
      <c r="L16" s="147">
        <f t="shared" si="34"/>
        <v>2242.88</v>
      </c>
      <c r="M16" s="147">
        <f t="shared" si="34"/>
        <v>4400</v>
      </c>
      <c r="N16" s="31">
        <f t="shared" si="34"/>
        <v>8142.8799999999992</v>
      </c>
      <c r="O16" s="147">
        <f t="shared" si="34"/>
        <v>300.12</v>
      </c>
      <c r="P16" s="147">
        <f t="shared" si="34"/>
        <v>2400.96</v>
      </c>
      <c r="Q16" s="147">
        <f t="shared" si="34"/>
        <v>8343.3360000000011</v>
      </c>
      <c r="R16" s="32">
        <f t="shared" si="34"/>
        <v>11044.416000000001</v>
      </c>
      <c r="S16" s="33">
        <f t="shared" si="34"/>
        <v>2501</v>
      </c>
      <c r="T16" s="33">
        <f t="shared" si="34"/>
        <v>833.58330000000001</v>
      </c>
      <c r="U16" s="33">
        <f t="shared" si="34"/>
        <v>266.76666400000005</v>
      </c>
      <c r="V16" s="33">
        <f t="shared" si="34"/>
        <v>33.345833000000006</v>
      </c>
      <c r="W16" s="33">
        <f t="shared" si="34"/>
        <v>208.41666666666666</v>
      </c>
      <c r="X16" s="33">
        <f t="shared" si="34"/>
        <v>69.465274999999991</v>
      </c>
      <c r="Y16" s="33">
        <f t="shared" si="34"/>
        <v>2501</v>
      </c>
      <c r="Z16" s="33">
        <f t="shared" si="34"/>
        <v>200.07999999999998</v>
      </c>
      <c r="AA16" s="33">
        <f t="shared" si="34"/>
        <v>25.009999999999998</v>
      </c>
      <c r="AB16" s="33">
        <f t="shared" si="34"/>
        <v>2501</v>
      </c>
      <c r="AC16" s="33">
        <f t="shared" si="34"/>
        <v>208.41666666666666</v>
      </c>
      <c r="AD16" s="33">
        <f t="shared" si="34"/>
        <v>216.75333333333336</v>
      </c>
      <c r="AE16" s="33">
        <f t="shared" si="34"/>
        <v>1147.1226656000001</v>
      </c>
      <c r="AF16" s="33">
        <f t="shared" si="34"/>
        <v>2317.5701574000004</v>
      </c>
      <c r="AG16" s="33">
        <f t="shared" si="34"/>
        <v>12501.549453666667</v>
      </c>
      <c r="AH16" s="34">
        <f t="shared" si="34"/>
        <v>61700.845453666661</v>
      </c>
      <c r="AI16" s="3"/>
      <c r="AJ16" s="2"/>
      <c r="AK16" s="2"/>
      <c r="AL16" s="2"/>
      <c r="AM16" s="2"/>
      <c r="AN16" s="2"/>
    </row>
    <row r="17" spans="1:40" ht="14.25" customHeight="1" x14ac:dyDescent="0.3">
      <c r="A17" s="1"/>
      <c r="B17" s="2"/>
      <c r="C17" s="2"/>
      <c r="D17" s="2"/>
      <c r="E17" s="2"/>
      <c r="F17" s="2"/>
      <c r="G17" s="2"/>
      <c r="H17" s="2"/>
      <c r="I17" s="2"/>
      <c r="J17" s="35"/>
      <c r="K17" s="35"/>
      <c r="L17" s="2"/>
      <c r="M17" s="2"/>
      <c r="N17" s="35"/>
      <c r="O17" s="35"/>
      <c r="P17" s="2"/>
      <c r="Q17" s="2"/>
      <c r="R17" s="35"/>
      <c r="S17" s="36"/>
      <c r="T17" s="2"/>
      <c r="U17" s="2"/>
      <c r="V17" s="2"/>
      <c r="W17" s="2"/>
      <c r="X17" s="2"/>
      <c r="Y17" s="36"/>
      <c r="Z17" s="36"/>
      <c r="AA17" s="36"/>
      <c r="AB17" s="2"/>
      <c r="AC17" s="2"/>
      <c r="AD17" s="2"/>
      <c r="AE17" s="36"/>
      <c r="AF17" s="36"/>
      <c r="AG17" s="2"/>
      <c r="AH17" s="2"/>
      <c r="AI17" s="2"/>
      <c r="AJ17" s="2"/>
      <c r="AK17" s="2"/>
      <c r="AL17" s="2"/>
      <c r="AM17" s="2"/>
      <c r="AN17" s="2"/>
    </row>
    <row r="18" spans="1:40" ht="14.25" customHeight="1" x14ac:dyDescent="0.3">
      <c r="A18" s="1"/>
      <c r="B18" s="2"/>
      <c r="C18" s="2"/>
      <c r="D18" s="2"/>
      <c r="E18" s="2"/>
      <c r="F18" s="2"/>
      <c r="G18" s="3"/>
      <c r="H18" s="3"/>
      <c r="I18" s="3"/>
      <c r="J18" s="3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3"/>
      <c r="AI18" s="3"/>
      <c r="AJ18" s="2"/>
      <c r="AK18" s="2"/>
      <c r="AL18" s="2"/>
      <c r="AM18" s="2"/>
      <c r="AN18" s="2"/>
    </row>
    <row r="19" spans="1:40" ht="14.25" customHeight="1" x14ac:dyDescent="0.3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40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3"/>
      <c r="AI19" s="2"/>
      <c r="AJ19" s="149"/>
      <c r="AK19" s="150"/>
      <c r="AL19" s="151"/>
      <c r="AM19" s="152"/>
      <c r="AN19" s="152"/>
    </row>
    <row r="20" spans="1:40" ht="14.25" customHeight="1" x14ac:dyDescent="0.3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3"/>
      <c r="AI20" s="2"/>
      <c r="AJ20" s="149"/>
      <c r="AK20" s="150"/>
      <c r="AL20" s="151"/>
      <c r="AM20" s="152"/>
      <c r="AN20" s="152"/>
    </row>
    <row r="21" spans="1:40" ht="14.25" customHeight="1" x14ac:dyDescent="0.3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149"/>
      <c r="AK21" s="150"/>
      <c r="AL21" s="151"/>
      <c r="AM21" s="152"/>
      <c r="AN21" s="152"/>
    </row>
    <row r="22" spans="1:40" ht="14.25" customHeight="1" x14ac:dyDescent="0.3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spans="1:40" ht="14.25" customHeight="1" x14ac:dyDescent="0.3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spans="1:40" ht="14.25" customHeight="1" x14ac:dyDescent="0.3">
      <c r="A24" s="1"/>
      <c r="B24" s="362" t="s">
        <v>271</v>
      </c>
      <c r="C24" s="363"/>
      <c r="D24" s="363"/>
      <c r="E24" s="363"/>
      <c r="F24" s="363"/>
      <c r="G24" s="363"/>
      <c r="H24" s="364"/>
      <c r="I24" s="15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spans="1:40" ht="15.75" customHeight="1" x14ac:dyDescent="0.3">
      <c r="A25" s="1"/>
      <c r="B25" s="365" t="s">
        <v>272</v>
      </c>
      <c r="C25" s="363"/>
      <c r="D25" s="363"/>
      <c r="E25" s="363"/>
      <c r="F25" s="363"/>
      <c r="G25" s="363"/>
      <c r="H25" s="364"/>
      <c r="I25" s="154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spans="1:40" ht="51.75" customHeight="1" x14ac:dyDescent="0.3">
      <c r="A26" s="1"/>
      <c r="B26" s="155" t="s">
        <v>242</v>
      </c>
      <c r="C26" s="124" t="s">
        <v>262</v>
      </c>
      <c r="D26" s="156" t="s">
        <v>273</v>
      </c>
      <c r="E26" s="157"/>
      <c r="F26" s="157" t="s">
        <v>274</v>
      </c>
      <c r="G26" s="157" t="s">
        <v>245</v>
      </c>
      <c r="H26" s="157" t="s">
        <v>246</v>
      </c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spans="1:40" ht="15" customHeight="1" x14ac:dyDescent="0.3">
      <c r="A27" s="1"/>
      <c r="B27" s="368" t="s">
        <v>247</v>
      </c>
      <c r="C27" s="363"/>
      <c r="D27" s="363"/>
      <c r="E27" s="363"/>
      <c r="F27" s="363"/>
      <c r="G27" s="363"/>
      <c r="H27" s="364"/>
      <c r="I27" s="158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spans="1:40" ht="14.25" customHeight="1" x14ac:dyDescent="0.3">
      <c r="A28" s="1"/>
      <c r="B28" s="104" t="s">
        <v>275</v>
      </c>
      <c r="C28" s="159"/>
      <c r="D28" s="160">
        <v>2</v>
      </c>
      <c r="E28" s="160" t="s">
        <v>256</v>
      </c>
      <c r="F28" s="161">
        <v>1300</v>
      </c>
      <c r="G28" s="106">
        <f>F28*22</f>
        <v>28600</v>
      </c>
      <c r="H28" s="106">
        <f t="shared" ref="H28:H30" si="35">G28*D28</f>
        <v>57200</v>
      </c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spans="1:40" ht="14.25" customHeight="1" x14ac:dyDescent="0.3">
      <c r="A29" s="1"/>
      <c r="B29" s="104" t="s">
        <v>276</v>
      </c>
      <c r="C29" s="159"/>
      <c r="D29" s="160">
        <v>1</v>
      </c>
      <c r="E29" s="160" t="s">
        <v>256</v>
      </c>
      <c r="F29" s="161">
        <v>1300</v>
      </c>
      <c r="G29" s="106">
        <f t="shared" ref="G29:G30" si="36">F29*5</f>
        <v>6500</v>
      </c>
      <c r="H29" s="106">
        <f t="shared" si="35"/>
        <v>6500</v>
      </c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spans="1:40" ht="14.25" customHeight="1" x14ac:dyDescent="0.3">
      <c r="A30" s="1"/>
      <c r="B30" s="104" t="s">
        <v>277</v>
      </c>
      <c r="C30" s="159"/>
      <c r="D30" s="160">
        <v>1</v>
      </c>
      <c r="E30" s="160" t="s">
        <v>256</v>
      </c>
      <c r="F30" s="161">
        <v>1300</v>
      </c>
      <c r="G30" s="106">
        <f t="shared" si="36"/>
        <v>6500</v>
      </c>
      <c r="H30" s="106">
        <f t="shared" si="35"/>
        <v>6500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spans="1:40" ht="14.25" customHeight="1" x14ac:dyDescent="0.3">
      <c r="A31" s="1"/>
      <c r="B31" s="102" t="s">
        <v>257</v>
      </c>
      <c r="C31" s="162"/>
      <c r="D31" s="160"/>
      <c r="E31" s="104"/>
      <c r="F31" s="104"/>
      <c r="G31" s="106"/>
      <c r="H31" s="106">
        <f>SUM(H28:H30)</f>
        <v>70200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spans="1:40" ht="14.25" customHeight="1" x14ac:dyDescent="0.3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spans="1:40" ht="14.25" customHeight="1" x14ac:dyDescent="0.3">
      <c r="A33" s="1"/>
      <c r="B33" s="67"/>
      <c r="C33" s="67" t="s">
        <v>278</v>
      </c>
      <c r="D33" s="67" t="s">
        <v>279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spans="1:40" ht="14.25" customHeight="1" x14ac:dyDescent="0.3">
      <c r="A34" s="1"/>
      <c r="B34" s="163" t="s">
        <v>264</v>
      </c>
      <c r="C34" s="67">
        <v>1113.76</v>
      </c>
      <c r="D34" s="67">
        <v>1100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spans="1:40" ht="14.25" customHeight="1" x14ac:dyDescent="0.3">
      <c r="A35" s="1"/>
      <c r="B35" s="163" t="s">
        <v>35</v>
      </c>
      <c r="C35" s="67">
        <v>2984.58</v>
      </c>
      <c r="D35" s="67">
        <v>4102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spans="1:40" ht="14.25" customHeight="1" x14ac:dyDescent="0.3">
      <c r="A36" s="1"/>
      <c r="B36" s="163" t="s">
        <v>265</v>
      </c>
      <c r="C36" s="67">
        <v>1795.22</v>
      </c>
      <c r="D36" s="67">
        <v>1883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spans="1:40" ht="14.25" customHeight="1" x14ac:dyDescent="0.3">
      <c r="A37" s="1"/>
      <c r="B37" s="163" t="s">
        <v>266</v>
      </c>
      <c r="C37" s="67">
        <v>5307.26</v>
      </c>
      <c r="D37" s="67">
        <v>2923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spans="1:40" ht="14.25" customHeight="1" x14ac:dyDescent="0.3">
      <c r="A38" s="1"/>
      <c r="B38" s="163" t="s">
        <v>267</v>
      </c>
      <c r="C38" s="67">
        <v>1502.19</v>
      </c>
      <c r="D38" s="67">
        <v>1393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spans="1:40" ht="14.25" customHeight="1" x14ac:dyDescent="0.3">
      <c r="A39" s="1"/>
      <c r="B39" s="163" t="s">
        <v>268</v>
      </c>
      <c r="C39" s="67">
        <v>2603.73</v>
      </c>
      <c r="D39" s="67">
        <v>3456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spans="1:40" ht="14.25" customHeight="1" x14ac:dyDescent="0.3">
      <c r="A40" s="1"/>
      <c r="B40" s="163" t="s">
        <v>269</v>
      </c>
      <c r="C40" s="67">
        <v>2271.48</v>
      </c>
      <c r="D40" s="67">
        <v>3201</v>
      </c>
      <c r="E40" s="2"/>
      <c r="F40" s="2"/>
      <c r="G40" s="2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spans="1:40" ht="14.25" customHeight="1" x14ac:dyDescent="0.3">
      <c r="A41" s="1"/>
      <c r="B41" s="163" t="s">
        <v>270</v>
      </c>
      <c r="C41" s="67">
        <v>1104.3800000000001</v>
      </c>
      <c r="D41" s="67">
        <v>1100</v>
      </c>
      <c r="E41" s="2"/>
      <c r="F41" s="2"/>
      <c r="G41" s="2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spans="1:40" ht="14.25" customHeight="1" x14ac:dyDescent="0.3">
      <c r="A42" s="1"/>
      <c r="B42" s="2"/>
      <c r="C42" s="2"/>
      <c r="D42" s="2"/>
      <c r="E42" s="2"/>
      <c r="F42" s="2"/>
      <c r="G42" s="2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spans="1:40" ht="14.25" customHeight="1" x14ac:dyDescent="0.3">
      <c r="A43" s="1"/>
      <c r="B43" s="2"/>
      <c r="C43" s="2"/>
      <c r="D43" s="2"/>
      <c r="E43" s="2"/>
      <c r="F43" s="2"/>
      <c r="G43" s="2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spans="1:40" ht="14.25" customHeight="1" x14ac:dyDescent="0.3">
      <c r="A44" s="1"/>
      <c r="B44" s="2"/>
      <c r="C44" s="2"/>
      <c r="D44" s="2"/>
      <c r="E44" s="2"/>
      <c r="F44" s="2"/>
      <c r="G44" s="2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spans="1:40" ht="14.25" customHeight="1" x14ac:dyDescent="0.3">
      <c r="A45" s="1"/>
      <c r="B45" s="2"/>
      <c r="C45" s="2"/>
      <c r="D45" s="2"/>
      <c r="E45" s="2"/>
      <c r="F45" s="2"/>
      <c r="G45" s="2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spans="1:40" ht="14.25" customHeight="1" x14ac:dyDescent="0.3">
      <c r="A46" s="1"/>
      <c r="B46" s="2"/>
      <c r="C46" s="2"/>
      <c r="D46" s="2"/>
      <c r="E46" s="2"/>
      <c r="F46" s="2"/>
      <c r="G46" s="2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spans="1:40" ht="14.25" customHeight="1" x14ac:dyDescent="0.3">
      <c r="A47" s="1"/>
      <c r="B47" s="2"/>
      <c r="C47" s="2"/>
      <c r="D47" s="2"/>
      <c r="E47" s="2"/>
      <c r="F47" s="2"/>
      <c r="G47" s="2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spans="1:40" ht="14.25" customHeight="1" x14ac:dyDescent="0.3">
      <c r="A48" s="1"/>
      <c r="B48" s="2"/>
      <c r="C48" s="2"/>
      <c r="D48" s="2"/>
      <c r="E48" s="2"/>
      <c r="F48" s="2"/>
      <c r="G48" s="2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spans="1:40" ht="14.25" customHeight="1" x14ac:dyDescent="0.3">
      <c r="A49" s="1"/>
      <c r="B49" s="2"/>
      <c r="C49" s="2"/>
      <c r="D49" s="2"/>
      <c r="E49" s="2"/>
      <c r="F49" s="2"/>
      <c r="G49" s="2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spans="1:40" ht="14.25" customHeight="1" x14ac:dyDescent="0.3">
      <c r="A50" s="1"/>
      <c r="B50" s="2"/>
      <c r="C50" s="2"/>
      <c r="D50" s="2"/>
      <c r="E50" s="2"/>
      <c r="F50" s="2"/>
      <c r="G50" s="2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spans="1:40" ht="14.25" customHeight="1" x14ac:dyDescent="0.3">
      <c r="A51" s="1"/>
      <c r="B51" s="2"/>
      <c r="C51" s="2"/>
      <c r="D51" s="2"/>
      <c r="E51" s="2"/>
      <c r="F51" s="2"/>
      <c r="G51" s="2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spans="1:40" ht="14.25" customHeight="1" x14ac:dyDescent="0.3">
      <c r="A52" s="1"/>
      <c r="B52" s="2"/>
      <c r="C52" s="2"/>
      <c r="D52" s="2"/>
      <c r="E52" s="2"/>
      <c r="F52" s="2"/>
      <c r="G52" s="2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spans="1:40" ht="14.25" customHeight="1" x14ac:dyDescent="0.3">
      <c r="A53" s="1"/>
      <c r="B53" s="2"/>
      <c r="C53" s="2"/>
      <c r="D53" s="2"/>
      <c r="E53" s="2"/>
      <c r="F53" s="2"/>
      <c r="G53" s="2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spans="1:40" ht="14.25" customHeight="1" x14ac:dyDescent="0.3">
      <c r="A54" s="1"/>
      <c r="B54" s="2"/>
      <c r="C54" s="2"/>
      <c r="D54" s="2"/>
      <c r="E54" s="2"/>
      <c r="F54" s="2"/>
      <c r="G54" s="2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spans="1:40" ht="14.25" customHeight="1" x14ac:dyDescent="0.3">
      <c r="A55" s="1"/>
      <c r="B55" s="2"/>
      <c r="C55" s="2"/>
      <c r="D55" s="2"/>
      <c r="E55" s="2"/>
      <c r="F55" s="2"/>
      <c r="G55" s="2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spans="1:40" ht="14.25" customHeight="1" x14ac:dyDescent="0.3">
      <c r="A56" s="1"/>
      <c r="B56" s="2"/>
      <c r="C56" s="2"/>
      <c r="D56" s="2"/>
      <c r="E56" s="2"/>
      <c r="F56" s="2"/>
      <c r="G56" s="2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spans="1:40" ht="14.25" customHeight="1" x14ac:dyDescent="0.3">
      <c r="A57" s="1"/>
      <c r="B57" s="2"/>
      <c r="C57" s="2"/>
      <c r="D57" s="2"/>
      <c r="E57" s="2"/>
      <c r="F57" s="2"/>
      <c r="G57" s="2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spans="1:40" ht="14.25" customHeight="1" x14ac:dyDescent="0.3">
      <c r="A58" s="1"/>
      <c r="B58" s="2"/>
      <c r="C58" s="2"/>
      <c r="D58" s="2"/>
      <c r="E58" s="2"/>
      <c r="F58" s="2"/>
      <c r="G58" s="2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spans="1:40" ht="14.25" customHeight="1" x14ac:dyDescent="0.3">
      <c r="A59" s="1"/>
      <c r="B59" s="2"/>
      <c r="C59" s="2"/>
      <c r="D59" s="2"/>
      <c r="E59" s="2"/>
      <c r="F59" s="2"/>
      <c r="G59" s="2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spans="1:40" ht="14.25" customHeight="1" x14ac:dyDescent="0.3">
      <c r="A60" s="1"/>
      <c r="B60" s="2"/>
      <c r="C60" s="2"/>
      <c r="D60" s="2"/>
      <c r="E60" s="2"/>
      <c r="F60" s="2"/>
      <c r="G60" s="2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spans="1:40" ht="14.25" customHeight="1" x14ac:dyDescent="0.3">
      <c r="A61" s="1"/>
      <c r="B61" s="2"/>
      <c r="C61" s="2"/>
      <c r="D61" s="2"/>
      <c r="E61" s="2"/>
      <c r="F61" s="2"/>
      <c r="G61" s="2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spans="1:40" ht="14.25" customHeight="1" x14ac:dyDescent="0.3">
      <c r="A62" s="1"/>
      <c r="B62" s="2"/>
      <c r="C62" s="2"/>
      <c r="D62" s="2"/>
      <c r="E62" s="2"/>
      <c r="F62" s="2"/>
      <c r="G62" s="2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spans="1:40" ht="14.25" customHeight="1" x14ac:dyDescent="0.3">
      <c r="A63" s="1"/>
      <c r="B63" s="2"/>
      <c r="C63" s="2"/>
      <c r="D63" s="2"/>
      <c r="E63" s="2"/>
      <c r="F63" s="2"/>
      <c r="G63" s="2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spans="1:40" ht="14.25" customHeight="1" x14ac:dyDescent="0.3">
      <c r="A64" s="1"/>
      <c r="B64" s="2"/>
      <c r="C64" s="2"/>
      <c r="D64" s="2"/>
      <c r="E64" s="2"/>
      <c r="F64" s="2"/>
      <c r="G64" s="2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spans="1:40" ht="14.25" customHeight="1" x14ac:dyDescent="0.3">
      <c r="A65" s="1"/>
      <c r="B65" s="2"/>
      <c r="C65" s="2"/>
      <c r="D65" s="2"/>
      <c r="E65" s="2"/>
      <c r="F65" s="2"/>
      <c r="G65" s="2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spans="1:40" ht="14.25" customHeight="1" x14ac:dyDescent="0.3">
      <c r="A66" s="1"/>
      <c r="B66" s="2"/>
      <c r="C66" s="2"/>
      <c r="D66" s="2"/>
      <c r="E66" s="2"/>
      <c r="F66" s="2"/>
      <c r="G66" s="2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spans="1:40" ht="14.25" customHeight="1" x14ac:dyDescent="0.3">
      <c r="A67" s="1"/>
      <c r="B67" s="2"/>
      <c r="C67" s="2"/>
      <c r="D67" s="2"/>
      <c r="E67" s="2"/>
      <c r="F67" s="2"/>
      <c r="G67" s="2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spans="1:40" ht="14.25" customHeight="1" x14ac:dyDescent="0.3">
      <c r="A68" s="1"/>
      <c r="B68" s="2"/>
      <c r="C68" s="2"/>
      <c r="D68" s="2"/>
      <c r="E68" s="2"/>
      <c r="F68" s="2"/>
      <c r="G68" s="2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spans="1:40" ht="14.25" customHeight="1" x14ac:dyDescent="0.3">
      <c r="A69" s="1"/>
      <c r="B69" s="2"/>
      <c r="C69" s="2"/>
      <c r="D69" s="2"/>
      <c r="E69" s="2"/>
      <c r="F69" s="2"/>
      <c r="G69" s="2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spans="1:40" ht="14.25" customHeight="1" x14ac:dyDescent="0.3">
      <c r="A70" s="1"/>
      <c r="B70" s="2"/>
      <c r="C70" s="2"/>
      <c r="D70" s="2"/>
      <c r="E70" s="2"/>
      <c r="F70" s="2"/>
      <c r="G70" s="2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spans="1:40" ht="14.25" customHeight="1" x14ac:dyDescent="0.3">
      <c r="A71" s="1"/>
      <c r="B71" s="2"/>
      <c r="C71" s="2"/>
      <c r="D71" s="2"/>
      <c r="E71" s="2"/>
      <c r="F71" s="2"/>
      <c r="G71" s="2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spans="1:40" ht="14.25" customHeight="1" x14ac:dyDescent="0.3">
      <c r="A72" s="1"/>
      <c r="B72" s="2"/>
      <c r="C72" s="2"/>
      <c r="D72" s="2"/>
      <c r="E72" s="2"/>
      <c r="F72" s="2"/>
      <c r="G72" s="2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spans="1:40" ht="14.25" customHeight="1" x14ac:dyDescent="0.3">
      <c r="A73" s="1"/>
      <c r="B73" s="2"/>
      <c r="C73" s="2"/>
      <c r="D73" s="2"/>
      <c r="E73" s="2"/>
      <c r="F73" s="2"/>
      <c r="G73" s="2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spans="1:40" ht="14.25" customHeight="1" x14ac:dyDescent="0.3">
      <c r="A74" s="1"/>
      <c r="B74" s="2"/>
      <c r="C74" s="2"/>
      <c r="D74" s="2"/>
      <c r="E74" s="2"/>
      <c r="F74" s="2"/>
      <c r="G74" s="2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spans="1:40" ht="14.25" customHeight="1" x14ac:dyDescent="0.3">
      <c r="A75" s="1"/>
      <c r="B75" s="2"/>
      <c r="C75" s="2"/>
      <c r="D75" s="2"/>
      <c r="E75" s="2"/>
      <c r="F75" s="2"/>
      <c r="G75" s="2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spans="1:40" ht="14.25" customHeight="1" x14ac:dyDescent="0.3">
      <c r="A76" s="1"/>
      <c r="B76" s="2"/>
      <c r="C76" s="2"/>
      <c r="D76" s="2"/>
      <c r="E76" s="2"/>
      <c r="F76" s="2"/>
      <c r="G76" s="2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spans="1:40" ht="14.25" customHeight="1" x14ac:dyDescent="0.3">
      <c r="A77" s="1"/>
      <c r="B77" s="2"/>
      <c r="C77" s="2"/>
      <c r="D77" s="2"/>
      <c r="E77" s="2"/>
      <c r="F77" s="2"/>
      <c r="G77" s="2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spans="1:40" ht="14.25" customHeight="1" x14ac:dyDescent="0.3">
      <c r="A78" s="1"/>
      <c r="B78" s="2"/>
      <c r="C78" s="2"/>
      <c r="D78" s="2"/>
      <c r="E78" s="2"/>
      <c r="F78" s="2"/>
      <c r="G78" s="2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spans="1:40" ht="14.25" customHeight="1" x14ac:dyDescent="0.3">
      <c r="A79" s="1"/>
      <c r="B79" s="2"/>
      <c r="C79" s="2"/>
      <c r="D79" s="2"/>
      <c r="E79" s="2"/>
      <c r="F79" s="2"/>
      <c r="G79" s="2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spans="1:40" ht="14.25" customHeight="1" x14ac:dyDescent="0.3">
      <c r="A80" s="1"/>
      <c r="B80" s="2"/>
      <c r="C80" s="2"/>
      <c r="D80" s="2"/>
      <c r="E80" s="2"/>
      <c r="F80" s="2"/>
      <c r="G80" s="2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spans="1:40" ht="14.25" customHeight="1" x14ac:dyDescent="0.3">
      <c r="A81" s="1"/>
      <c r="B81" s="2"/>
      <c r="C81" s="2"/>
      <c r="D81" s="2"/>
      <c r="E81" s="2"/>
      <c r="F81" s="2"/>
      <c r="G81" s="2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spans="1:40" ht="14.25" customHeight="1" x14ac:dyDescent="0.3">
      <c r="A82" s="1"/>
      <c r="B82" s="2"/>
      <c r="C82" s="2"/>
      <c r="D82" s="2"/>
      <c r="E82" s="2"/>
      <c r="F82" s="2"/>
      <c r="G82" s="2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spans="1:40" ht="14.25" customHeight="1" x14ac:dyDescent="0.3">
      <c r="A83" s="1"/>
      <c r="B83" s="2"/>
      <c r="C83" s="2"/>
      <c r="D83" s="2"/>
      <c r="E83" s="2"/>
      <c r="F83" s="2"/>
      <c r="G83" s="2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spans="1:40" ht="14.25" customHeight="1" x14ac:dyDescent="0.3">
      <c r="A84" s="1"/>
      <c r="B84" s="2"/>
      <c r="C84" s="2"/>
      <c r="D84" s="2"/>
      <c r="E84" s="2"/>
      <c r="F84" s="2"/>
      <c r="G84" s="2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spans="1:40" ht="14.25" customHeight="1" x14ac:dyDescent="0.3">
      <c r="A85" s="1"/>
      <c r="B85" s="2"/>
      <c r="C85" s="2"/>
      <c r="D85" s="2"/>
      <c r="E85" s="2"/>
      <c r="F85" s="2"/>
      <c r="G85" s="2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spans="1:40" ht="14.25" customHeight="1" x14ac:dyDescent="0.3">
      <c r="A86" s="1"/>
      <c r="B86" s="2"/>
      <c r="C86" s="2"/>
      <c r="D86" s="2"/>
      <c r="E86" s="2"/>
      <c r="F86" s="2"/>
      <c r="G86" s="2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spans="1:40" ht="14.25" customHeight="1" x14ac:dyDescent="0.3">
      <c r="A87" s="1"/>
      <c r="B87" s="2"/>
      <c r="C87" s="2"/>
      <c r="D87" s="2"/>
      <c r="E87" s="2"/>
      <c r="F87" s="2"/>
      <c r="G87" s="2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spans="1:40" ht="14.25" customHeight="1" x14ac:dyDescent="0.3">
      <c r="A88" s="1"/>
      <c r="B88" s="2"/>
      <c r="C88" s="2"/>
      <c r="D88" s="2"/>
      <c r="E88" s="2"/>
      <c r="F88" s="2"/>
      <c r="G88" s="2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spans="1:40" ht="14.25" customHeight="1" x14ac:dyDescent="0.3">
      <c r="A89" s="1"/>
      <c r="B89" s="2"/>
      <c r="C89" s="2"/>
      <c r="D89" s="2"/>
      <c r="E89" s="2"/>
      <c r="F89" s="2"/>
      <c r="G89" s="2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spans="1:40" ht="14.25" customHeight="1" x14ac:dyDescent="0.3">
      <c r="A90" s="1"/>
      <c r="B90" s="2"/>
      <c r="C90" s="2"/>
      <c r="D90" s="2"/>
      <c r="E90" s="2"/>
      <c r="F90" s="2"/>
      <c r="G90" s="2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spans="1:40" ht="14.25" customHeight="1" x14ac:dyDescent="0.3">
      <c r="A91" s="1"/>
      <c r="B91" s="2"/>
      <c r="C91" s="2"/>
      <c r="D91" s="2"/>
      <c r="E91" s="2"/>
      <c r="F91" s="2"/>
      <c r="G91" s="2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spans="1:40" ht="14.25" customHeight="1" x14ac:dyDescent="0.3">
      <c r="A92" s="1"/>
      <c r="B92" s="2"/>
      <c r="C92" s="2"/>
      <c r="D92" s="2"/>
      <c r="E92" s="2"/>
      <c r="F92" s="2"/>
      <c r="G92" s="2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spans="1:40" ht="14.25" customHeight="1" x14ac:dyDescent="0.3">
      <c r="A93" s="1"/>
      <c r="B93" s="2"/>
      <c r="C93" s="2"/>
      <c r="D93" s="2"/>
      <c r="E93" s="2"/>
      <c r="F93" s="2"/>
      <c r="G93" s="2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spans="1:40" ht="14.25" customHeight="1" x14ac:dyDescent="0.3">
      <c r="A94" s="1"/>
      <c r="B94" s="2"/>
      <c r="C94" s="2"/>
      <c r="D94" s="2"/>
      <c r="E94" s="2"/>
      <c r="F94" s="2"/>
      <c r="G94" s="2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spans="1:40" ht="14.25" customHeight="1" x14ac:dyDescent="0.3">
      <c r="A95" s="1"/>
      <c r="B95" s="2"/>
      <c r="C95" s="2"/>
      <c r="D95" s="2"/>
      <c r="E95" s="2"/>
      <c r="F95" s="2"/>
      <c r="G95" s="2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spans="1:40" ht="14.25" customHeight="1" x14ac:dyDescent="0.3">
      <c r="A96" s="1"/>
      <c r="B96" s="2"/>
      <c r="C96" s="2"/>
      <c r="D96" s="2"/>
      <c r="E96" s="2"/>
      <c r="F96" s="2"/>
      <c r="G96" s="2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spans="1:40" ht="14.25" customHeight="1" x14ac:dyDescent="0.3">
      <c r="A97" s="1"/>
      <c r="B97" s="2"/>
      <c r="C97" s="2"/>
      <c r="D97" s="2"/>
      <c r="E97" s="2"/>
      <c r="F97" s="2"/>
      <c r="G97" s="2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spans="1:40" ht="14.25" customHeight="1" x14ac:dyDescent="0.3">
      <c r="A98" s="1"/>
      <c r="B98" s="2"/>
      <c r="C98" s="2"/>
      <c r="D98" s="2"/>
      <c r="E98" s="2"/>
      <c r="F98" s="2"/>
      <c r="G98" s="2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spans="1:40" ht="14.25" customHeight="1" x14ac:dyDescent="0.3">
      <c r="A99" s="1"/>
      <c r="B99" s="2"/>
      <c r="C99" s="2"/>
      <c r="D99" s="2"/>
      <c r="E99" s="2"/>
      <c r="F99" s="2"/>
      <c r="G99" s="2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spans="1:40" ht="14.25" customHeight="1" x14ac:dyDescent="0.3">
      <c r="A100" s="1"/>
      <c r="B100" s="2"/>
      <c r="C100" s="2"/>
      <c r="D100" s="2"/>
      <c r="E100" s="2"/>
      <c r="F100" s="2"/>
      <c r="G100" s="2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spans="1:40" ht="14.25" customHeight="1" x14ac:dyDescent="0.3">
      <c r="A101" s="1"/>
      <c r="B101" s="2"/>
      <c r="C101" s="2"/>
      <c r="D101" s="2"/>
      <c r="E101" s="2"/>
      <c r="F101" s="2"/>
      <c r="G101" s="2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spans="1:40" ht="14.25" customHeight="1" x14ac:dyDescent="0.3">
      <c r="A102" s="1"/>
      <c r="B102" s="2"/>
      <c r="C102" s="2"/>
      <c r="D102" s="2"/>
      <c r="E102" s="2"/>
      <c r="F102" s="2"/>
      <c r="G102" s="2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spans="1:40" ht="14.25" customHeight="1" x14ac:dyDescent="0.3">
      <c r="A103" s="1"/>
      <c r="B103" s="2"/>
      <c r="C103" s="2"/>
      <c r="D103" s="2"/>
      <c r="E103" s="2"/>
      <c r="F103" s="2"/>
      <c r="G103" s="2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spans="1:40" ht="14.25" customHeight="1" x14ac:dyDescent="0.3">
      <c r="A104" s="1"/>
      <c r="B104" s="2"/>
      <c r="C104" s="2"/>
      <c r="D104" s="2"/>
      <c r="E104" s="2"/>
      <c r="F104" s="2"/>
      <c r="G104" s="2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spans="1:40" ht="14.25" customHeight="1" x14ac:dyDescent="0.3">
      <c r="A105" s="1"/>
      <c r="B105" s="2"/>
      <c r="C105" s="2"/>
      <c r="D105" s="2"/>
      <c r="E105" s="2"/>
      <c r="F105" s="2"/>
      <c r="G105" s="2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spans="1:40" ht="14.25" customHeight="1" x14ac:dyDescent="0.3">
      <c r="A106" s="1"/>
      <c r="B106" s="2"/>
      <c r="C106" s="2"/>
      <c r="D106" s="2"/>
      <c r="E106" s="2"/>
      <c r="F106" s="2"/>
      <c r="G106" s="2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spans="1:40" ht="14.25" customHeight="1" x14ac:dyDescent="0.3">
      <c r="A107" s="1"/>
      <c r="B107" s="2"/>
      <c r="C107" s="2"/>
      <c r="D107" s="2"/>
      <c r="E107" s="2"/>
      <c r="F107" s="2"/>
      <c r="G107" s="2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spans="1:40" ht="14.25" customHeight="1" x14ac:dyDescent="0.3">
      <c r="A108" s="1"/>
      <c r="B108" s="2"/>
      <c r="C108" s="2"/>
      <c r="D108" s="2"/>
      <c r="E108" s="2"/>
      <c r="F108" s="2"/>
      <c r="G108" s="2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spans="1:40" ht="14.25" customHeight="1" x14ac:dyDescent="0.3">
      <c r="A109" s="1"/>
      <c r="B109" s="2"/>
      <c r="C109" s="2"/>
      <c r="D109" s="2"/>
      <c r="E109" s="2"/>
      <c r="F109" s="2"/>
      <c r="G109" s="2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spans="1:40" ht="14.25" customHeight="1" x14ac:dyDescent="0.3">
      <c r="A110" s="1"/>
      <c r="B110" s="2"/>
      <c r="C110" s="2"/>
      <c r="D110" s="2"/>
      <c r="E110" s="2"/>
      <c r="F110" s="2"/>
      <c r="G110" s="2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spans="1:40" ht="14.25" customHeight="1" x14ac:dyDescent="0.3">
      <c r="A111" s="1"/>
      <c r="B111" s="2"/>
      <c r="C111" s="2"/>
      <c r="D111" s="2"/>
      <c r="E111" s="2"/>
      <c r="F111" s="2"/>
      <c r="G111" s="2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1:40" ht="14.25" customHeight="1" x14ac:dyDescent="0.3">
      <c r="A112" s="1"/>
      <c r="B112" s="2"/>
      <c r="C112" s="2"/>
      <c r="D112" s="2"/>
      <c r="E112" s="2"/>
      <c r="F112" s="2"/>
      <c r="G112" s="2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spans="1:40" ht="14.25" customHeight="1" x14ac:dyDescent="0.3">
      <c r="A113" s="1"/>
      <c r="B113" s="2"/>
      <c r="C113" s="2"/>
      <c r="D113" s="2"/>
      <c r="E113" s="2"/>
      <c r="F113" s="2"/>
      <c r="G113" s="2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spans="1:40" ht="14.25" customHeight="1" x14ac:dyDescent="0.3">
      <c r="A114" s="1"/>
      <c r="B114" s="2"/>
      <c r="C114" s="2"/>
      <c r="D114" s="2"/>
      <c r="E114" s="2"/>
      <c r="F114" s="2"/>
      <c r="G114" s="2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spans="1:40" ht="14.25" customHeight="1" x14ac:dyDescent="0.3">
      <c r="A115" s="1"/>
      <c r="B115" s="2"/>
      <c r="C115" s="2"/>
      <c r="D115" s="2"/>
      <c r="E115" s="2"/>
      <c r="F115" s="2"/>
      <c r="G115" s="2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spans="1:40" ht="14.25" customHeight="1" x14ac:dyDescent="0.3">
      <c r="A116" s="1"/>
      <c r="B116" s="2"/>
      <c r="C116" s="2"/>
      <c r="D116" s="2"/>
      <c r="E116" s="2"/>
      <c r="F116" s="2"/>
      <c r="G116" s="2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spans="1:40" ht="14.25" customHeight="1" x14ac:dyDescent="0.3">
      <c r="A117" s="1"/>
      <c r="B117" s="2"/>
      <c r="C117" s="2"/>
      <c r="D117" s="2"/>
      <c r="E117" s="2"/>
      <c r="F117" s="2"/>
      <c r="G117" s="2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spans="1:40" ht="14.25" customHeight="1" x14ac:dyDescent="0.3">
      <c r="A118" s="1"/>
      <c r="B118" s="2"/>
      <c r="C118" s="2"/>
      <c r="D118" s="2"/>
      <c r="E118" s="2"/>
      <c r="F118" s="2"/>
      <c r="G118" s="2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spans="1:40" ht="14.25" customHeight="1" x14ac:dyDescent="0.3">
      <c r="A119" s="1"/>
      <c r="B119" s="2"/>
      <c r="C119" s="2"/>
      <c r="D119" s="2"/>
      <c r="E119" s="2"/>
      <c r="F119" s="2"/>
      <c r="G119" s="2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spans="1:40" ht="14.25" customHeight="1" x14ac:dyDescent="0.3">
      <c r="A120" s="1"/>
      <c r="B120" s="2"/>
      <c r="C120" s="2"/>
      <c r="D120" s="2"/>
      <c r="E120" s="2"/>
      <c r="F120" s="2"/>
      <c r="G120" s="2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spans="1:40" ht="14.25" customHeight="1" x14ac:dyDescent="0.3">
      <c r="A121" s="1"/>
      <c r="B121" s="2"/>
      <c r="C121" s="2"/>
      <c r="D121" s="2"/>
      <c r="E121" s="2"/>
      <c r="F121" s="2"/>
      <c r="G121" s="2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spans="1:40" ht="14.25" customHeight="1" x14ac:dyDescent="0.3">
      <c r="A122" s="1"/>
      <c r="B122" s="2"/>
      <c r="C122" s="2"/>
      <c r="D122" s="2"/>
      <c r="E122" s="2"/>
      <c r="F122" s="2"/>
      <c r="G122" s="2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spans="1:40" ht="14.25" customHeight="1" x14ac:dyDescent="0.3">
      <c r="A123" s="1"/>
      <c r="B123" s="2"/>
      <c r="C123" s="2"/>
      <c r="D123" s="2"/>
      <c r="E123" s="2"/>
      <c r="F123" s="2"/>
      <c r="G123" s="2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spans="1:40" ht="14.25" customHeight="1" x14ac:dyDescent="0.3">
      <c r="A124" s="1"/>
      <c r="B124" s="2"/>
      <c r="C124" s="2"/>
      <c r="D124" s="2"/>
      <c r="E124" s="2"/>
      <c r="F124" s="2"/>
      <c r="G124" s="2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spans="1:40" ht="14.25" customHeight="1" x14ac:dyDescent="0.3">
      <c r="A125" s="1"/>
      <c r="B125" s="2"/>
      <c r="C125" s="2"/>
      <c r="D125" s="2"/>
      <c r="E125" s="2"/>
      <c r="F125" s="2"/>
      <c r="G125" s="2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spans="1:40" ht="14.25" customHeight="1" x14ac:dyDescent="0.3">
      <c r="A126" s="1"/>
      <c r="B126" s="2"/>
      <c r="C126" s="2"/>
      <c r="D126" s="2"/>
      <c r="E126" s="2"/>
      <c r="F126" s="2"/>
      <c r="G126" s="2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spans="1:40" ht="14.25" customHeight="1" x14ac:dyDescent="0.3">
      <c r="A127" s="1"/>
      <c r="B127" s="2"/>
      <c r="C127" s="2"/>
      <c r="D127" s="2"/>
      <c r="E127" s="2"/>
      <c r="F127" s="2"/>
      <c r="G127" s="2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spans="1:40" ht="14.25" customHeight="1" x14ac:dyDescent="0.3">
      <c r="A128" s="1"/>
      <c r="B128" s="2"/>
      <c r="C128" s="2"/>
      <c r="D128" s="2"/>
      <c r="E128" s="2"/>
      <c r="F128" s="2"/>
      <c r="G128" s="2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spans="1:40" ht="14.25" customHeight="1" x14ac:dyDescent="0.3">
      <c r="A129" s="1"/>
      <c r="B129" s="2"/>
      <c r="C129" s="2"/>
      <c r="D129" s="2"/>
      <c r="E129" s="2"/>
      <c r="F129" s="2"/>
      <c r="G129" s="2"/>
      <c r="H129" s="3"/>
      <c r="I129" s="3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spans="1:40" ht="14.25" customHeight="1" x14ac:dyDescent="0.3">
      <c r="A130" s="1"/>
      <c r="B130" s="2"/>
      <c r="C130" s="2"/>
      <c r="D130" s="2"/>
      <c r="E130" s="2"/>
      <c r="F130" s="2"/>
      <c r="G130" s="2"/>
      <c r="H130" s="3"/>
      <c r="I130" s="3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spans="1:40" ht="14.25" customHeight="1" x14ac:dyDescent="0.3">
      <c r="A131" s="1"/>
      <c r="B131" s="2"/>
      <c r="C131" s="2"/>
      <c r="D131" s="2"/>
      <c r="E131" s="2"/>
      <c r="F131" s="2"/>
      <c r="G131" s="2"/>
      <c r="H131" s="3"/>
      <c r="I131" s="3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spans="1:40" ht="14.25" customHeight="1" x14ac:dyDescent="0.3">
      <c r="A132" s="1"/>
      <c r="B132" s="2"/>
      <c r="C132" s="2"/>
      <c r="D132" s="2"/>
      <c r="E132" s="2"/>
      <c r="F132" s="2"/>
      <c r="G132" s="2"/>
      <c r="H132" s="3"/>
      <c r="I132" s="3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spans="1:40" ht="14.25" customHeight="1" x14ac:dyDescent="0.3">
      <c r="A133" s="1"/>
      <c r="B133" s="2"/>
      <c r="C133" s="2"/>
      <c r="D133" s="2"/>
      <c r="E133" s="2"/>
      <c r="F133" s="2"/>
      <c r="G133" s="2"/>
      <c r="H133" s="3"/>
      <c r="I133" s="3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spans="1:40" ht="14.25" customHeight="1" x14ac:dyDescent="0.3">
      <c r="A134" s="1"/>
      <c r="B134" s="2"/>
      <c r="C134" s="2"/>
      <c r="D134" s="2"/>
      <c r="E134" s="2"/>
      <c r="F134" s="2"/>
      <c r="G134" s="2"/>
      <c r="H134" s="3"/>
      <c r="I134" s="3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spans="1:40" ht="14.25" customHeight="1" x14ac:dyDescent="0.3">
      <c r="A135" s="1"/>
      <c r="B135" s="2"/>
      <c r="C135" s="2"/>
      <c r="D135" s="2"/>
      <c r="E135" s="2"/>
      <c r="F135" s="2"/>
      <c r="G135" s="2"/>
      <c r="H135" s="3"/>
      <c r="I135" s="3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spans="1:40" ht="14.25" customHeight="1" x14ac:dyDescent="0.3">
      <c r="A136" s="1"/>
      <c r="B136" s="2"/>
      <c r="C136" s="2"/>
      <c r="D136" s="2"/>
      <c r="E136" s="2"/>
      <c r="F136" s="2"/>
      <c r="G136" s="2"/>
      <c r="H136" s="3"/>
      <c r="I136" s="3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spans="1:40" ht="14.25" customHeight="1" x14ac:dyDescent="0.3">
      <c r="A137" s="1"/>
      <c r="B137" s="2"/>
      <c r="C137" s="2"/>
      <c r="D137" s="2"/>
      <c r="E137" s="2"/>
      <c r="F137" s="2"/>
      <c r="G137" s="2"/>
      <c r="H137" s="3"/>
      <c r="I137" s="3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spans="1:40" ht="14.25" customHeight="1" x14ac:dyDescent="0.3">
      <c r="A138" s="1"/>
      <c r="B138" s="2"/>
      <c r="C138" s="2"/>
      <c r="D138" s="2"/>
      <c r="E138" s="2"/>
      <c r="F138" s="2"/>
      <c r="G138" s="2"/>
      <c r="H138" s="3"/>
      <c r="I138" s="3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spans="1:40" ht="14.25" customHeight="1" x14ac:dyDescent="0.3">
      <c r="A139" s="1"/>
      <c r="B139" s="2"/>
      <c r="C139" s="2"/>
      <c r="D139" s="2"/>
      <c r="E139" s="2"/>
      <c r="F139" s="2"/>
      <c r="G139" s="2"/>
      <c r="H139" s="3"/>
      <c r="I139" s="3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spans="1:40" ht="14.25" customHeight="1" x14ac:dyDescent="0.3">
      <c r="A140" s="1"/>
      <c r="B140" s="2"/>
      <c r="C140" s="2"/>
      <c r="D140" s="2"/>
      <c r="E140" s="2"/>
      <c r="F140" s="2"/>
      <c r="G140" s="2"/>
      <c r="H140" s="3"/>
      <c r="I140" s="3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spans="1:40" ht="14.25" customHeight="1" x14ac:dyDescent="0.3">
      <c r="A141" s="1"/>
      <c r="B141" s="2"/>
      <c r="C141" s="2"/>
      <c r="D141" s="2"/>
      <c r="E141" s="2"/>
      <c r="F141" s="2"/>
      <c r="G141" s="2"/>
      <c r="H141" s="3"/>
      <c r="I141" s="3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spans="1:40" ht="14.25" customHeight="1" x14ac:dyDescent="0.3">
      <c r="A142" s="1"/>
      <c r="B142" s="2"/>
      <c r="C142" s="2"/>
      <c r="D142" s="2"/>
      <c r="E142" s="2"/>
      <c r="F142" s="2"/>
      <c r="G142" s="2"/>
      <c r="H142" s="3"/>
      <c r="I142" s="3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spans="1:40" ht="14.25" customHeight="1" x14ac:dyDescent="0.3">
      <c r="A143" s="1"/>
      <c r="B143" s="2"/>
      <c r="C143" s="2"/>
      <c r="D143" s="2"/>
      <c r="E143" s="2"/>
      <c r="F143" s="2"/>
      <c r="G143" s="2"/>
      <c r="H143" s="3"/>
      <c r="I143" s="3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spans="1:40" ht="14.25" customHeight="1" x14ac:dyDescent="0.3">
      <c r="A144" s="1"/>
      <c r="B144" s="2"/>
      <c r="C144" s="2"/>
      <c r="D144" s="2"/>
      <c r="E144" s="2"/>
      <c r="F144" s="2"/>
      <c r="G144" s="2"/>
      <c r="H144" s="3"/>
      <c r="I144" s="3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spans="1:40" ht="14.25" customHeight="1" x14ac:dyDescent="0.3">
      <c r="A145" s="1"/>
      <c r="B145" s="2"/>
      <c r="C145" s="2"/>
      <c r="D145" s="2"/>
      <c r="E145" s="2"/>
      <c r="F145" s="2"/>
      <c r="G145" s="2"/>
      <c r="H145" s="3"/>
      <c r="I145" s="3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spans="1:40" ht="14.25" customHeight="1" x14ac:dyDescent="0.3">
      <c r="A146" s="1"/>
      <c r="B146" s="2"/>
      <c r="C146" s="2"/>
      <c r="D146" s="2"/>
      <c r="E146" s="2"/>
      <c r="F146" s="2"/>
      <c r="G146" s="2"/>
      <c r="H146" s="3"/>
      <c r="I146" s="3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spans="1:40" ht="14.25" customHeight="1" x14ac:dyDescent="0.3">
      <c r="A147" s="1"/>
      <c r="B147" s="2"/>
      <c r="C147" s="2"/>
      <c r="D147" s="2"/>
      <c r="E147" s="2"/>
      <c r="F147" s="2"/>
      <c r="G147" s="2"/>
      <c r="H147" s="3"/>
      <c r="I147" s="3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spans="1:40" ht="14.25" customHeight="1" x14ac:dyDescent="0.3">
      <c r="A148" s="1"/>
      <c r="B148" s="2"/>
      <c r="C148" s="2"/>
      <c r="D148" s="2"/>
      <c r="E148" s="2"/>
      <c r="F148" s="2"/>
      <c r="G148" s="2"/>
      <c r="H148" s="3"/>
      <c r="I148" s="3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spans="1:40" ht="14.25" customHeight="1" x14ac:dyDescent="0.3">
      <c r="A149" s="1"/>
      <c r="B149" s="2"/>
      <c r="C149" s="2"/>
      <c r="D149" s="2"/>
      <c r="E149" s="2"/>
      <c r="F149" s="2"/>
      <c r="G149" s="2"/>
      <c r="H149" s="3"/>
      <c r="I149" s="3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spans="1:40" ht="14.25" customHeight="1" x14ac:dyDescent="0.3">
      <c r="A150" s="1"/>
      <c r="B150" s="2"/>
      <c r="C150" s="2"/>
      <c r="D150" s="2"/>
      <c r="E150" s="2"/>
      <c r="F150" s="2"/>
      <c r="G150" s="2"/>
      <c r="H150" s="3"/>
      <c r="I150" s="3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spans="1:40" ht="14.25" customHeight="1" x14ac:dyDescent="0.3">
      <c r="A151" s="1"/>
      <c r="B151" s="2"/>
      <c r="C151" s="2"/>
      <c r="D151" s="2"/>
      <c r="E151" s="2"/>
      <c r="F151" s="2"/>
      <c r="G151" s="2"/>
      <c r="H151" s="3"/>
      <c r="I151" s="3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spans="1:40" ht="14.25" customHeight="1" x14ac:dyDescent="0.3">
      <c r="A152" s="1"/>
      <c r="B152" s="2"/>
      <c r="C152" s="2"/>
      <c r="D152" s="2"/>
      <c r="E152" s="2"/>
      <c r="F152" s="2"/>
      <c r="G152" s="2"/>
      <c r="H152" s="3"/>
      <c r="I152" s="3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spans="1:40" ht="14.25" customHeight="1" x14ac:dyDescent="0.3">
      <c r="A153" s="1"/>
      <c r="B153" s="2"/>
      <c r="C153" s="2"/>
      <c r="D153" s="2"/>
      <c r="E153" s="2"/>
      <c r="F153" s="2"/>
      <c r="G153" s="2"/>
      <c r="H153" s="3"/>
      <c r="I153" s="3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spans="1:40" ht="14.25" customHeight="1" x14ac:dyDescent="0.3">
      <c r="A154" s="1"/>
      <c r="B154" s="2"/>
      <c r="C154" s="2"/>
      <c r="D154" s="2"/>
      <c r="E154" s="2"/>
      <c r="F154" s="2"/>
      <c r="G154" s="2"/>
      <c r="H154" s="3"/>
      <c r="I154" s="3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spans="1:40" ht="14.25" customHeight="1" x14ac:dyDescent="0.3">
      <c r="A155" s="1"/>
      <c r="B155" s="2"/>
      <c r="C155" s="2"/>
      <c r="D155" s="2"/>
      <c r="E155" s="2"/>
      <c r="F155" s="2"/>
      <c r="G155" s="2"/>
      <c r="H155" s="3"/>
      <c r="I155" s="3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spans="1:40" ht="14.25" customHeight="1" x14ac:dyDescent="0.3">
      <c r="A156" s="1"/>
      <c r="B156" s="2"/>
      <c r="C156" s="2"/>
      <c r="D156" s="2"/>
      <c r="E156" s="2"/>
      <c r="F156" s="2"/>
      <c r="G156" s="2"/>
      <c r="H156" s="3"/>
      <c r="I156" s="3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spans="1:40" ht="14.25" customHeight="1" x14ac:dyDescent="0.3">
      <c r="A157" s="1"/>
      <c r="B157" s="2"/>
      <c r="C157" s="2"/>
      <c r="D157" s="2"/>
      <c r="E157" s="2"/>
      <c r="F157" s="2"/>
      <c r="G157" s="2"/>
      <c r="H157" s="3"/>
      <c r="I157" s="3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spans="1:40" ht="14.25" customHeight="1" x14ac:dyDescent="0.3">
      <c r="A158" s="1"/>
      <c r="B158" s="2"/>
      <c r="C158" s="2"/>
      <c r="D158" s="2"/>
      <c r="E158" s="2"/>
      <c r="F158" s="2"/>
      <c r="G158" s="2"/>
      <c r="H158" s="3"/>
      <c r="I158" s="3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spans="1:40" ht="14.25" customHeight="1" x14ac:dyDescent="0.3">
      <c r="A159" s="1"/>
      <c r="B159" s="2"/>
      <c r="C159" s="2"/>
      <c r="D159" s="2"/>
      <c r="E159" s="2"/>
      <c r="F159" s="2"/>
      <c r="G159" s="2"/>
      <c r="H159" s="3"/>
      <c r="I159" s="3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spans="1:40" ht="14.25" customHeight="1" x14ac:dyDescent="0.3">
      <c r="A160" s="1"/>
      <c r="B160" s="2"/>
      <c r="C160" s="2"/>
      <c r="D160" s="2"/>
      <c r="E160" s="2"/>
      <c r="F160" s="2"/>
      <c r="G160" s="2"/>
      <c r="H160" s="3"/>
      <c r="I160" s="3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spans="1:40" ht="14.25" customHeight="1" x14ac:dyDescent="0.3">
      <c r="A161" s="1"/>
      <c r="B161" s="2"/>
      <c r="C161" s="2"/>
      <c r="D161" s="2"/>
      <c r="E161" s="2"/>
      <c r="F161" s="2"/>
      <c r="G161" s="2"/>
      <c r="H161" s="3"/>
      <c r="I161" s="3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spans="1:40" ht="14.25" customHeight="1" x14ac:dyDescent="0.3">
      <c r="A162" s="1"/>
      <c r="B162" s="2"/>
      <c r="C162" s="2"/>
      <c r="D162" s="2"/>
      <c r="E162" s="2"/>
      <c r="F162" s="2"/>
      <c r="G162" s="2"/>
      <c r="H162" s="3"/>
      <c r="I162" s="3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spans="1:40" ht="14.25" customHeight="1" x14ac:dyDescent="0.3">
      <c r="A163" s="1"/>
      <c r="B163" s="2"/>
      <c r="C163" s="2"/>
      <c r="D163" s="2"/>
      <c r="E163" s="2"/>
      <c r="F163" s="2"/>
      <c r="G163" s="2"/>
      <c r="H163" s="3"/>
      <c r="I163" s="3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spans="1:40" ht="14.25" customHeight="1" x14ac:dyDescent="0.3">
      <c r="A164" s="1"/>
      <c r="B164" s="2"/>
      <c r="C164" s="2"/>
      <c r="D164" s="2"/>
      <c r="E164" s="2"/>
      <c r="F164" s="2"/>
      <c r="G164" s="2"/>
      <c r="H164" s="3"/>
      <c r="I164" s="3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spans="1:40" ht="14.25" customHeight="1" x14ac:dyDescent="0.3">
      <c r="A165" s="1"/>
      <c r="B165" s="2"/>
      <c r="C165" s="2"/>
      <c r="D165" s="2"/>
      <c r="E165" s="2"/>
      <c r="F165" s="2"/>
      <c r="G165" s="2"/>
      <c r="H165" s="3"/>
      <c r="I165" s="3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spans="1:40" ht="14.25" customHeight="1" x14ac:dyDescent="0.3">
      <c r="A166" s="1"/>
      <c r="B166" s="2"/>
      <c r="C166" s="2"/>
      <c r="D166" s="2"/>
      <c r="E166" s="2"/>
      <c r="F166" s="2"/>
      <c r="G166" s="2"/>
      <c r="H166" s="3"/>
      <c r="I166" s="3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spans="1:40" ht="14.25" customHeight="1" x14ac:dyDescent="0.3">
      <c r="A167" s="1"/>
      <c r="B167" s="2"/>
      <c r="C167" s="2"/>
      <c r="D167" s="2"/>
      <c r="E167" s="2"/>
      <c r="F167" s="2"/>
      <c r="G167" s="2"/>
      <c r="H167" s="3"/>
      <c r="I167" s="3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spans="1:40" ht="14.25" customHeight="1" x14ac:dyDescent="0.3">
      <c r="A168" s="1"/>
      <c r="B168" s="2"/>
      <c r="C168" s="2"/>
      <c r="D168" s="2"/>
      <c r="E168" s="2"/>
      <c r="F168" s="2"/>
      <c r="G168" s="2"/>
      <c r="H168" s="3"/>
      <c r="I168" s="3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spans="1:40" ht="14.25" customHeight="1" x14ac:dyDescent="0.3">
      <c r="A169" s="1"/>
      <c r="B169" s="2"/>
      <c r="C169" s="2"/>
      <c r="D169" s="2"/>
      <c r="E169" s="2"/>
      <c r="F169" s="2"/>
      <c r="G169" s="2"/>
      <c r="H169" s="3"/>
      <c r="I169" s="3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spans="1:40" ht="14.25" customHeight="1" x14ac:dyDescent="0.3">
      <c r="A170" s="1"/>
      <c r="B170" s="2"/>
      <c r="C170" s="2"/>
      <c r="D170" s="2"/>
      <c r="E170" s="2"/>
      <c r="F170" s="2"/>
      <c r="G170" s="2"/>
      <c r="H170" s="3"/>
      <c r="I170" s="3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spans="1:40" ht="14.25" customHeight="1" x14ac:dyDescent="0.3">
      <c r="A171" s="1"/>
      <c r="B171" s="2"/>
      <c r="C171" s="2"/>
      <c r="D171" s="2"/>
      <c r="E171" s="2"/>
      <c r="F171" s="2"/>
      <c r="G171" s="2"/>
      <c r="H171" s="3"/>
      <c r="I171" s="3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spans="1:40" ht="14.25" customHeight="1" x14ac:dyDescent="0.3">
      <c r="A172" s="1"/>
      <c r="B172" s="2"/>
      <c r="C172" s="2"/>
      <c r="D172" s="2"/>
      <c r="E172" s="2"/>
      <c r="F172" s="2"/>
      <c r="G172" s="2"/>
      <c r="H172" s="3"/>
      <c r="I172" s="3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spans="1:40" ht="14.25" customHeight="1" x14ac:dyDescent="0.3">
      <c r="A173" s="1"/>
      <c r="B173" s="2"/>
      <c r="C173" s="2"/>
      <c r="D173" s="2"/>
      <c r="E173" s="2"/>
      <c r="F173" s="2"/>
      <c r="G173" s="2"/>
      <c r="H173" s="3"/>
      <c r="I173" s="3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spans="1:40" ht="14.25" customHeight="1" x14ac:dyDescent="0.3">
      <c r="A174" s="1"/>
      <c r="B174" s="2"/>
      <c r="C174" s="2"/>
      <c r="D174" s="2"/>
      <c r="E174" s="2"/>
      <c r="F174" s="2"/>
      <c r="G174" s="2"/>
      <c r="H174" s="3"/>
      <c r="I174" s="3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spans="1:40" ht="14.25" customHeight="1" x14ac:dyDescent="0.3">
      <c r="A175" s="1"/>
      <c r="B175" s="2"/>
      <c r="C175" s="2"/>
      <c r="D175" s="2"/>
      <c r="E175" s="2"/>
      <c r="F175" s="2"/>
      <c r="G175" s="2"/>
      <c r="H175" s="3"/>
      <c r="I175" s="3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spans="1:40" ht="14.25" customHeight="1" x14ac:dyDescent="0.3">
      <c r="A176" s="1"/>
      <c r="B176" s="2"/>
      <c r="C176" s="2"/>
      <c r="D176" s="2"/>
      <c r="E176" s="2"/>
      <c r="F176" s="2"/>
      <c r="G176" s="2"/>
      <c r="H176" s="3"/>
      <c r="I176" s="3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spans="1:40" ht="14.25" customHeight="1" x14ac:dyDescent="0.3">
      <c r="A177" s="1"/>
      <c r="B177" s="2"/>
      <c r="C177" s="2"/>
      <c r="D177" s="2"/>
      <c r="E177" s="2"/>
      <c r="F177" s="2"/>
      <c r="G177" s="2"/>
      <c r="H177" s="3"/>
      <c r="I177" s="3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spans="1:40" ht="14.25" customHeight="1" x14ac:dyDescent="0.3">
      <c r="A178" s="1"/>
      <c r="B178" s="2"/>
      <c r="C178" s="2"/>
      <c r="D178" s="2"/>
      <c r="E178" s="2"/>
      <c r="F178" s="2"/>
      <c r="G178" s="2"/>
      <c r="H178" s="3"/>
      <c r="I178" s="3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spans="1:40" ht="14.25" customHeight="1" x14ac:dyDescent="0.3">
      <c r="A179" s="1"/>
      <c r="B179" s="2"/>
      <c r="C179" s="2"/>
      <c r="D179" s="2"/>
      <c r="E179" s="2"/>
      <c r="F179" s="2"/>
      <c r="G179" s="2"/>
      <c r="H179" s="3"/>
      <c r="I179" s="3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spans="1:40" ht="14.25" customHeight="1" x14ac:dyDescent="0.3">
      <c r="A180" s="1"/>
      <c r="B180" s="2"/>
      <c r="C180" s="2"/>
      <c r="D180" s="2"/>
      <c r="E180" s="2"/>
      <c r="F180" s="2"/>
      <c r="G180" s="2"/>
      <c r="H180" s="3"/>
      <c r="I180" s="3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spans="1:40" ht="14.25" customHeight="1" x14ac:dyDescent="0.3">
      <c r="A181" s="1"/>
      <c r="B181" s="2"/>
      <c r="C181" s="2"/>
      <c r="D181" s="2"/>
      <c r="E181" s="2"/>
      <c r="F181" s="2"/>
      <c r="G181" s="2"/>
      <c r="H181" s="3"/>
      <c r="I181" s="3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spans="1:40" ht="14.25" customHeight="1" x14ac:dyDescent="0.3">
      <c r="A182" s="1"/>
      <c r="B182" s="2"/>
      <c r="C182" s="2"/>
      <c r="D182" s="2"/>
      <c r="E182" s="2"/>
      <c r="F182" s="2"/>
      <c r="G182" s="2"/>
      <c r="H182" s="3"/>
      <c r="I182" s="3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spans="1:40" ht="14.25" customHeight="1" x14ac:dyDescent="0.3">
      <c r="A183" s="1"/>
      <c r="B183" s="2"/>
      <c r="C183" s="2"/>
      <c r="D183" s="2"/>
      <c r="E183" s="2"/>
      <c r="F183" s="2"/>
      <c r="G183" s="2"/>
      <c r="H183" s="3"/>
      <c r="I183" s="3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spans="1:40" ht="14.25" customHeight="1" x14ac:dyDescent="0.3">
      <c r="A184" s="1"/>
      <c r="B184" s="2"/>
      <c r="C184" s="2"/>
      <c r="D184" s="2"/>
      <c r="E184" s="2"/>
      <c r="F184" s="2"/>
      <c r="G184" s="2"/>
      <c r="H184" s="3"/>
      <c r="I184" s="3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spans="1:40" ht="14.25" customHeight="1" x14ac:dyDescent="0.3">
      <c r="A185" s="1"/>
      <c r="B185" s="2"/>
      <c r="C185" s="2"/>
      <c r="D185" s="2"/>
      <c r="E185" s="2"/>
      <c r="F185" s="2"/>
      <c r="G185" s="2"/>
      <c r="H185" s="3"/>
      <c r="I185" s="3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spans="1:40" ht="14.25" customHeight="1" x14ac:dyDescent="0.3">
      <c r="A186" s="1"/>
      <c r="B186" s="2"/>
      <c r="C186" s="2"/>
      <c r="D186" s="2"/>
      <c r="E186" s="2"/>
      <c r="F186" s="2"/>
      <c r="G186" s="2"/>
      <c r="H186" s="3"/>
      <c r="I186" s="3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spans="1:40" ht="14.25" customHeight="1" x14ac:dyDescent="0.3">
      <c r="A187" s="1"/>
      <c r="B187" s="2"/>
      <c r="C187" s="2"/>
      <c r="D187" s="2"/>
      <c r="E187" s="2"/>
      <c r="F187" s="2"/>
      <c r="G187" s="2"/>
      <c r="H187" s="3"/>
      <c r="I187" s="3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spans="1:40" ht="14.25" customHeight="1" x14ac:dyDescent="0.3">
      <c r="A188" s="1"/>
      <c r="B188" s="2"/>
      <c r="C188" s="2"/>
      <c r="D188" s="2"/>
      <c r="E188" s="2"/>
      <c r="F188" s="2"/>
      <c r="G188" s="2"/>
      <c r="H188" s="3"/>
      <c r="I188" s="3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spans="1:40" ht="14.25" customHeight="1" x14ac:dyDescent="0.3">
      <c r="A189" s="1"/>
      <c r="B189" s="2"/>
      <c r="C189" s="2"/>
      <c r="D189" s="2"/>
      <c r="E189" s="2"/>
      <c r="F189" s="2"/>
      <c r="G189" s="2"/>
      <c r="H189" s="3"/>
      <c r="I189" s="3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spans="1:40" ht="14.25" customHeight="1" x14ac:dyDescent="0.3">
      <c r="A190" s="1"/>
      <c r="B190" s="2"/>
      <c r="C190" s="2"/>
      <c r="D190" s="2"/>
      <c r="E190" s="2"/>
      <c r="F190" s="2"/>
      <c r="G190" s="2"/>
      <c r="H190" s="3"/>
      <c r="I190" s="3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spans="1:40" ht="14.25" customHeight="1" x14ac:dyDescent="0.3">
      <c r="A191" s="1"/>
      <c r="B191" s="2"/>
      <c r="C191" s="2"/>
      <c r="D191" s="2"/>
      <c r="E191" s="2"/>
      <c r="F191" s="2"/>
      <c r="G191" s="2"/>
      <c r="H191" s="3"/>
      <c r="I191" s="3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spans="1:40" ht="14.25" customHeight="1" x14ac:dyDescent="0.3">
      <c r="A192" s="1"/>
      <c r="B192" s="2"/>
      <c r="C192" s="2"/>
      <c r="D192" s="2"/>
      <c r="E192" s="2"/>
      <c r="F192" s="2"/>
      <c r="G192" s="2"/>
      <c r="H192" s="3"/>
      <c r="I192" s="3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spans="1:40" ht="14.25" customHeight="1" x14ac:dyDescent="0.3">
      <c r="A193" s="1"/>
      <c r="B193" s="2"/>
      <c r="C193" s="2"/>
      <c r="D193" s="2"/>
      <c r="E193" s="2"/>
      <c r="F193" s="2"/>
      <c r="G193" s="2"/>
      <c r="H193" s="3"/>
      <c r="I193" s="3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spans="1:40" ht="14.25" customHeight="1" x14ac:dyDescent="0.3">
      <c r="A194" s="1"/>
      <c r="B194" s="2"/>
      <c r="C194" s="2"/>
      <c r="D194" s="2"/>
      <c r="E194" s="2"/>
      <c r="F194" s="2"/>
      <c r="G194" s="2"/>
      <c r="H194" s="3"/>
      <c r="I194" s="3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spans="1:40" ht="14.25" customHeight="1" x14ac:dyDescent="0.3">
      <c r="A195" s="1"/>
      <c r="B195" s="2"/>
      <c r="C195" s="2"/>
      <c r="D195" s="2"/>
      <c r="E195" s="2"/>
      <c r="F195" s="2"/>
      <c r="G195" s="2"/>
      <c r="H195" s="3"/>
      <c r="I195" s="3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spans="1:40" ht="14.25" customHeight="1" x14ac:dyDescent="0.3">
      <c r="A196" s="1"/>
      <c r="B196" s="2"/>
      <c r="C196" s="2"/>
      <c r="D196" s="2"/>
      <c r="E196" s="2"/>
      <c r="F196" s="2"/>
      <c r="G196" s="2"/>
      <c r="H196" s="3"/>
      <c r="I196" s="3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spans="1:40" ht="14.25" customHeight="1" x14ac:dyDescent="0.3">
      <c r="A197" s="1"/>
      <c r="B197" s="2"/>
      <c r="C197" s="2"/>
      <c r="D197" s="2"/>
      <c r="E197" s="2"/>
      <c r="F197" s="2"/>
      <c r="G197" s="2"/>
      <c r="H197" s="3"/>
      <c r="I197" s="3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spans="1:40" ht="14.25" customHeight="1" x14ac:dyDescent="0.3">
      <c r="A198" s="1"/>
      <c r="B198" s="2"/>
      <c r="C198" s="2"/>
      <c r="D198" s="2"/>
      <c r="E198" s="2"/>
      <c r="F198" s="2"/>
      <c r="G198" s="2"/>
      <c r="H198" s="3"/>
      <c r="I198" s="3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spans="1:40" ht="14.25" customHeight="1" x14ac:dyDescent="0.3">
      <c r="A199" s="1"/>
      <c r="B199" s="2"/>
      <c r="C199" s="2"/>
      <c r="D199" s="2"/>
      <c r="E199" s="2"/>
      <c r="F199" s="2"/>
      <c r="G199" s="2"/>
      <c r="H199" s="3"/>
      <c r="I199" s="3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spans="1:40" ht="14.25" customHeight="1" x14ac:dyDescent="0.3">
      <c r="A200" s="1"/>
      <c r="B200" s="2"/>
      <c r="C200" s="2"/>
      <c r="D200" s="2"/>
      <c r="E200" s="2"/>
      <c r="F200" s="2"/>
      <c r="G200" s="2"/>
      <c r="H200" s="3"/>
      <c r="I200" s="3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spans="1:40" ht="14.25" customHeight="1" x14ac:dyDescent="0.3">
      <c r="A201" s="1"/>
      <c r="B201" s="2"/>
      <c r="C201" s="2"/>
      <c r="D201" s="2"/>
      <c r="E201" s="2"/>
      <c r="F201" s="2"/>
      <c r="G201" s="2"/>
      <c r="H201" s="3"/>
      <c r="I201" s="3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spans="1:40" ht="14.25" customHeight="1" x14ac:dyDescent="0.3">
      <c r="A202" s="1"/>
      <c r="B202" s="2"/>
      <c r="C202" s="2"/>
      <c r="D202" s="2"/>
      <c r="E202" s="2"/>
      <c r="F202" s="2"/>
      <c r="G202" s="2"/>
      <c r="H202" s="3"/>
      <c r="I202" s="3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spans="1:40" ht="14.25" customHeight="1" x14ac:dyDescent="0.3">
      <c r="A203" s="1"/>
      <c r="B203" s="2"/>
      <c r="C203" s="2"/>
      <c r="D203" s="2"/>
      <c r="E203" s="2"/>
      <c r="F203" s="2"/>
      <c r="G203" s="2"/>
      <c r="H203" s="3"/>
      <c r="I203" s="3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spans="1:40" ht="14.25" customHeight="1" x14ac:dyDescent="0.3">
      <c r="A204" s="1"/>
      <c r="B204" s="2"/>
      <c r="C204" s="2"/>
      <c r="D204" s="2"/>
      <c r="E204" s="2"/>
      <c r="F204" s="2"/>
      <c r="G204" s="2"/>
      <c r="H204" s="3"/>
      <c r="I204" s="3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spans="1:40" ht="14.25" customHeight="1" x14ac:dyDescent="0.3">
      <c r="A205" s="1"/>
      <c r="B205" s="2"/>
      <c r="C205" s="2"/>
      <c r="D205" s="2"/>
      <c r="E205" s="2"/>
      <c r="F205" s="2"/>
      <c r="G205" s="2"/>
      <c r="H205" s="3"/>
      <c r="I205" s="3"/>
      <c r="J205" s="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spans="1:40" ht="14.25" customHeight="1" x14ac:dyDescent="0.3">
      <c r="A206" s="1"/>
      <c r="B206" s="2"/>
      <c r="C206" s="2"/>
      <c r="D206" s="2"/>
      <c r="E206" s="2"/>
      <c r="F206" s="2"/>
      <c r="G206" s="2"/>
      <c r="H206" s="3"/>
      <c r="I206" s="3"/>
      <c r="J206" s="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spans="1:40" ht="14.25" customHeight="1" x14ac:dyDescent="0.3">
      <c r="A207" s="1"/>
      <c r="B207" s="2"/>
      <c r="C207" s="2"/>
      <c r="D207" s="2"/>
      <c r="E207" s="2"/>
      <c r="F207" s="2"/>
      <c r="G207" s="2"/>
      <c r="H207" s="3"/>
      <c r="I207" s="3"/>
      <c r="J207" s="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spans="1:40" ht="14.25" customHeight="1" x14ac:dyDescent="0.3">
      <c r="A208" s="1"/>
      <c r="B208" s="2"/>
      <c r="C208" s="2"/>
      <c r="D208" s="2"/>
      <c r="E208" s="2"/>
      <c r="F208" s="2"/>
      <c r="G208" s="2"/>
      <c r="H208" s="3"/>
      <c r="I208" s="3"/>
      <c r="J208" s="3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spans="1:40" ht="14.25" customHeight="1" x14ac:dyDescent="0.3">
      <c r="A209" s="1"/>
      <c r="B209" s="2"/>
      <c r="C209" s="2"/>
      <c r="D209" s="2"/>
      <c r="E209" s="2"/>
      <c r="F209" s="2"/>
      <c r="G209" s="2"/>
      <c r="H209" s="3"/>
      <c r="I209" s="3"/>
      <c r="J209" s="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spans="1:40" ht="14.25" customHeight="1" x14ac:dyDescent="0.3">
      <c r="A210" s="1"/>
      <c r="B210" s="2"/>
      <c r="C210" s="2"/>
      <c r="D210" s="2"/>
      <c r="E210" s="2"/>
      <c r="F210" s="2"/>
      <c r="G210" s="2"/>
      <c r="H210" s="3"/>
      <c r="I210" s="3"/>
      <c r="J210" s="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spans="1:40" ht="14.25" customHeight="1" x14ac:dyDescent="0.3">
      <c r="A211" s="1"/>
      <c r="B211" s="2"/>
      <c r="C211" s="2"/>
      <c r="D211" s="2"/>
      <c r="E211" s="2"/>
      <c r="F211" s="2"/>
      <c r="G211" s="2"/>
      <c r="H211" s="3"/>
      <c r="I211" s="3"/>
      <c r="J211" s="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spans="1:40" ht="14.25" customHeight="1" x14ac:dyDescent="0.3">
      <c r="A212" s="1"/>
      <c r="B212" s="2"/>
      <c r="C212" s="2"/>
      <c r="D212" s="2"/>
      <c r="E212" s="2"/>
      <c r="F212" s="2"/>
      <c r="G212" s="2"/>
      <c r="H212" s="3"/>
      <c r="I212" s="3"/>
      <c r="J212" s="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spans="1:40" ht="14.25" customHeight="1" x14ac:dyDescent="0.3">
      <c r="A213" s="1"/>
      <c r="B213" s="2"/>
      <c r="C213" s="2"/>
      <c r="D213" s="2"/>
      <c r="E213" s="2"/>
      <c r="F213" s="2"/>
      <c r="G213" s="2"/>
      <c r="H213" s="3"/>
      <c r="I213" s="3"/>
      <c r="J213" s="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spans="1:40" ht="14.25" customHeight="1" x14ac:dyDescent="0.3">
      <c r="A214" s="1"/>
      <c r="B214" s="2"/>
      <c r="C214" s="2"/>
      <c r="D214" s="2"/>
      <c r="E214" s="2"/>
      <c r="F214" s="2"/>
      <c r="G214" s="2"/>
      <c r="H214" s="3"/>
      <c r="I214" s="3"/>
      <c r="J214" s="3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spans="1:40" ht="14.25" customHeight="1" x14ac:dyDescent="0.3">
      <c r="A215" s="1"/>
      <c r="B215" s="2"/>
      <c r="C215" s="2"/>
      <c r="D215" s="2"/>
      <c r="E215" s="2"/>
      <c r="F215" s="2"/>
      <c r="G215" s="2"/>
      <c r="H215" s="3"/>
      <c r="I215" s="3"/>
      <c r="J215" s="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spans="1:40" ht="14.25" customHeight="1" x14ac:dyDescent="0.3">
      <c r="A216" s="1"/>
      <c r="B216" s="2"/>
      <c r="C216" s="2"/>
      <c r="D216" s="2"/>
      <c r="E216" s="2"/>
      <c r="F216" s="2"/>
      <c r="G216" s="2"/>
      <c r="H216" s="3"/>
      <c r="I216" s="3"/>
      <c r="J216" s="3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spans="1:40" ht="14.25" customHeight="1" x14ac:dyDescent="0.3">
      <c r="A217" s="1"/>
      <c r="B217" s="2"/>
      <c r="C217" s="2"/>
      <c r="D217" s="2"/>
      <c r="E217" s="2"/>
      <c r="F217" s="2"/>
      <c r="G217" s="2"/>
      <c r="H217" s="3"/>
      <c r="I217" s="3"/>
      <c r="J217" s="3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spans="1:40" ht="14.25" customHeight="1" x14ac:dyDescent="0.3">
      <c r="A218" s="1"/>
      <c r="B218" s="2"/>
      <c r="C218" s="2"/>
      <c r="D218" s="2"/>
      <c r="E218" s="2"/>
      <c r="F218" s="2"/>
      <c r="G218" s="2"/>
      <c r="H218" s="3"/>
      <c r="I218" s="3"/>
      <c r="J218" s="3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spans="1:40" ht="14.25" customHeight="1" x14ac:dyDescent="0.3">
      <c r="A219" s="1"/>
      <c r="B219" s="2"/>
      <c r="C219" s="2"/>
      <c r="D219" s="2"/>
      <c r="E219" s="2"/>
      <c r="F219" s="2"/>
      <c r="G219" s="2"/>
      <c r="H219" s="3"/>
      <c r="I219" s="3"/>
      <c r="J219" s="3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spans="1:40" ht="14.25" customHeight="1" x14ac:dyDescent="0.3">
      <c r="A220" s="1"/>
      <c r="B220" s="2"/>
      <c r="C220" s="2"/>
      <c r="D220" s="2"/>
      <c r="E220" s="2"/>
      <c r="F220" s="2"/>
      <c r="G220" s="2"/>
      <c r="H220" s="3"/>
      <c r="I220" s="3"/>
      <c r="J220" s="3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spans="1:40" ht="14.25" customHeight="1" x14ac:dyDescent="0.3">
      <c r="A221" s="1"/>
      <c r="B221" s="2"/>
      <c r="C221" s="2"/>
      <c r="D221" s="2"/>
      <c r="E221" s="2"/>
      <c r="F221" s="2"/>
      <c r="G221" s="2"/>
      <c r="H221" s="3"/>
      <c r="I221" s="3"/>
      <c r="J221" s="3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spans="1:40" ht="14.25" customHeight="1" x14ac:dyDescent="0.3">
      <c r="A222" s="1"/>
      <c r="B222" s="2"/>
      <c r="C222" s="2"/>
      <c r="D222" s="2"/>
      <c r="E222" s="2"/>
      <c r="F222" s="2"/>
      <c r="G222" s="2"/>
      <c r="H222" s="3"/>
      <c r="I222" s="3"/>
      <c r="J222" s="3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spans="1:40" ht="14.25" customHeight="1" x14ac:dyDescent="0.3">
      <c r="A223" s="1"/>
      <c r="B223" s="2"/>
      <c r="C223" s="2"/>
      <c r="D223" s="2"/>
      <c r="E223" s="2"/>
      <c r="F223" s="2"/>
      <c r="G223" s="2"/>
      <c r="H223" s="3"/>
      <c r="I223" s="3"/>
      <c r="J223" s="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spans="1:40" ht="14.25" customHeight="1" x14ac:dyDescent="0.3">
      <c r="A224" s="1"/>
      <c r="B224" s="2"/>
      <c r="C224" s="2"/>
      <c r="D224" s="2"/>
      <c r="E224" s="2"/>
      <c r="F224" s="2"/>
      <c r="G224" s="2"/>
      <c r="H224" s="3"/>
      <c r="I224" s="3"/>
      <c r="J224" s="3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spans="1:40" ht="14.25" customHeight="1" x14ac:dyDescent="0.3">
      <c r="A225" s="1"/>
      <c r="B225" s="2"/>
      <c r="C225" s="2"/>
      <c r="D225" s="2"/>
      <c r="E225" s="2"/>
      <c r="F225" s="2"/>
      <c r="G225" s="2"/>
      <c r="H225" s="3"/>
      <c r="I225" s="3"/>
      <c r="J225" s="3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spans="1:40" ht="14.25" customHeight="1" x14ac:dyDescent="0.3">
      <c r="A226" s="1"/>
      <c r="B226" s="2"/>
      <c r="C226" s="2"/>
      <c r="D226" s="2"/>
      <c r="E226" s="2"/>
      <c r="F226" s="2"/>
      <c r="G226" s="2"/>
      <c r="H226" s="3"/>
      <c r="I226" s="3"/>
      <c r="J226" s="3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spans="1:40" ht="14.25" customHeight="1" x14ac:dyDescent="0.3">
      <c r="A227" s="1"/>
      <c r="B227" s="2"/>
      <c r="C227" s="2"/>
      <c r="D227" s="2"/>
      <c r="E227" s="2"/>
      <c r="F227" s="2"/>
      <c r="G227" s="2"/>
      <c r="H227" s="3"/>
      <c r="I227" s="3"/>
      <c r="J227" s="3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spans="1:40" ht="14.25" customHeight="1" x14ac:dyDescent="0.3">
      <c r="A228" s="1"/>
      <c r="B228" s="2"/>
      <c r="C228" s="2"/>
      <c r="D228" s="2"/>
      <c r="E228" s="2"/>
      <c r="F228" s="2"/>
      <c r="G228" s="2"/>
      <c r="H228" s="3"/>
      <c r="I228" s="3"/>
      <c r="J228" s="3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spans="1:40" ht="14.25" customHeight="1" x14ac:dyDescent="0.3">
      <c r="A229" s="1"/>
      <c r="B229" s="2"/>
      <c r="C229" s="2"/>
      <c r="D229" s="2"/>
      <c r="E229" s="2"/>
      <c r="F229" s="2"/>
      <c r="G229" s="2"/>
      <c r="H229" s="3"/>
      <c r="I229" s="3"/>
      <c r="J229" s="3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spans="1:40" ht="14.25" customHeight="1" x14ac:dyDescent="0.3">
      <c r="A230" s="1"/>
      <c r="B230" s="2"/>
      <c r="C230" s="2"/>
      <c r="D230" s="2"/>
      <c r="E230" s="2"/>
      <c r="F230" s="2"/>
      <c r="G230" s="2"/>
      <c r="H230" s="3"/>
      <c r="I230" s="3"/>
      <c r="J230" s="3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spans="1:40" ht="14.25" customHeight="1" x14ac:dyDescent="0.3">
      <c r="A231" s="1"/>
      <c r="B231" s="2"/>
      <c r="C231" s="2"/>
      <c r="D231" s="2"/>
      <c r="E231" s="2"/>
      <c r="F231" s="2"/>
      <c r="G231" s="2"/>
      <c r="H231" s="3"/>
      <c r="I231" s="3"/>
      <c r="J231" s="3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spans="1:40" ht="14.25" customHeight="1" x14ac:dyDescent="0.3">
      <c r="A232" s="1"/>
      <c r="B232" s="2"/>
      <c r="C232" s="2"/>
      <c r="D232" s="2"/>
      <c r="E232" s="2"/>
      <c r="F232" s="2"/>
      <c r="G232" s="2"/>
      <c r="H232" s="3"/>
      <c r="I232" s="3"/>
      <c r="J232" s="3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spans="1:40" ht="14.25" customHeight="1" x14ac:dyDescent="0.3">
      <c r="A233" s="1"/>
      <c r="B233" s="2"/>
      <c r="C233" s="2"/>
      <c r="D233" s="2"/>
      <c r="E233" s="2"/>
      <c r="F233" s="2"/>
      <c r="G233" s="2"/>
      <c r="H233" s="3"/>
      <c r="I233" s="3"/>
      <c r="J233" s="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spans="1:40" ht="14.25" customHeight="1" x14ac:dyDescent="0.3">
      <c r="A234" s="1"/>
      <c r="B234" s="2"/>
      <c r="C234" s="2"/>
      <c r="D234" s="2"/>
      <c r="E234" s="2"/>
      <c r="F234" s="2"/>
      <c r="G234" s="2"/>
      <c r="H234" s="3"/>
      <c r="I234" s="3"/>
      <c r="J234" s="3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spans="1:40" ht="14.25" customHeight="1" x14ac:dyDescent="0.3">
      <c r="A235" s="1"/>
      <c r="B235" s="2"/>
      <c r="C235" s="2"/>
      <c r="D235" s="2"/>
      <c r="E235" s="2"/>
      <c r="F235" s="2"/>
      <c r="G235" s="2"/>
      <c r="H235" s="3"/>
      <c r="I235" s="3"/>
      <c r="J235" s="3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spans="1:40" ht="14.25" customHeight="1" x14ac:dyDescent="0.3">
      <c r="A236" s="1"/>
      <c r="B236" s="2"/>
      <c r="C236" s="2"/>
      <c r="D236" s="2"/>
      <c r="E236" s="2"/>
      <c r="F236" s="2"/>
      <c r="G236" s="2"/>
      <c r="H236" s="3"/>
      <c r="I236" s="3"/>
      <c r="J236" s="3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spans="1:40" ht="14.25" customHeight="1" x14ac:dyDescent="0.3">
      <c r="A237" s="1"/>
      <c r="B237" s="2"/>
      <c r="C237" s="2"/>
      <c r="D237" s="2"/>
      <c r="E237" s="2"/>
      <c r="F237" s="2"/>
      <c r="G237" s="2"/>
      <c r="H237" s="3"/>
      <c r="I237" s="3"/>
      <c r="J237" s="3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spans="1:40" ht="14.25" customHeight="1" x14ac:dyDescent="0.3">
      <c r="A238" s="1"/>
      <c r="B238" s="2"/>
      <c r="C238" s="2"/>
      <c r="D238" s="2"/>
      <c r="E238" s="2"/>
      <c r="F238" s="2"/>
      <c r="G238" s="2"/>
      <c r="H238" s="3"/>
      <c r="I238" s="3"/>
      <c r="J238" s="3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spans="1:40" ht="14.25" customHeight="1" x14ac:dyDescent="0.3">
      <c r="A239" s="1"/>
      <c r="B239" s="2"/>
      <c r="C239" s="2"/>
      <c r="D239" s="2"/>
      <c r="E239" s="2"/>
      <c r="F239" s="2"/>
      <c r="G239" s="2"/>
      <c r="H239" s="3"/>
      <c r="I239" s="3"/>
      <c r="J239" s="3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spans="1:40" ht="14.25" customHeight="1" x14ac:dyDescent="0.3">
      <c r="A240" s="1"/>
      <c r="B240" s="2"/>
      <c r="C240" s="2"/>
      <c r="D240" s="2"/>
      <c r="E240" s="2"/>
      <c r="F240" s="2"/>
      <c r="G240" s="2"/>
      <c r="H240" s="3"/>
      <c r="I240" s="3"/>
      <c r="J240" s="3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spans="1:40" ht="14.25" customHeight="1" x14ac:dyDescent="0.3">
      <c r="A241" s="1"/>
      <c r="B241" s="2"/>
      <c r="C241" s="2"/>
      <c r="D241" s="2"/>
      <c r="E241" s="2"/>
      <c r="F241" s="2"/>
      <c r="G241" s="2"/>
      <c r="H241" s="3"/>
      <c r="I241" s="3"/>
      <c r="J241" s="3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spans="1:40" ht="14.25" customHeight="1" x14ac:dyDescent="0.3">
      <c r="A242" s="1"/>
      <c r="B242" s="2"/>
      <c r="C242" s="2"/>
      <c r="D242" s="2"/>
      <c r="E242" s="2"/>
      <c r="F242" s="2"/>
      <c r="G242" s="2"/>
      <c r="H242" s="3"/>
      <c r="I242" s="3"/>
      <c r="J242" s="3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spans="1:40" ht="14.25" customHeight="1" x14ac:dyDescent="0.3">
      <c r="A243" s="1"/>
      <c r="B243" s="2"/>
      <c r="C243" s="2"/>
      <c r="D243" s="2"/>
      <c r="E243" s="2"/>
      <c r="F243" s="2"/>
      <c r="G243" s="2"/>
      <c r="H243" s="3"/>
      <c r="I243" s="3"/>
      <c r="J243" s="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spans="1:40" ht="14.25" customHeight="1" x14ac:dyDescent="0.3">
      <c r="A244" s="1"/>
      <c r="B244" s="2"/>
      <c r="C244" s="2"/>
      <c r="D244" s="2"/>
      <c r="E244" s="2"/>
      <c r="F244" s="2"/>
      <c r="G244" s="2"/>
      <c r="H244" s="3"/>
      <c r="I244" s="3"/>
      <c r="J244" s="3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spans="1:40" ht="14.25" customHeight="1" x14ac:dyDescent="0.3">
      <c r="A245" s="1"/>
      <c r="B245" s="2"/>
      <c r="C245" s="2"/>
      <c r="D245" s="2"/>
      <c r="E245" s="2"/>
      <c r="F245" s="2"/>
      <c r="G245" s="2"/>
      <c r="H245" s="3"/>
      <c r="I245" s="3"/>
      <c r="J245" s="3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spans="1:40" ht="14.25" customHeight="1" x14ac:dyDescent="0.3">
      <c r="A246" s="1"/>
      <c r="B246" s="2"/>
      <c r="C246" s="2"/>
      <c r="D246" s="2"/>
      <c r="E246" s="2"/>
      <c r="F246" s="2"/>
      <c r="G246" s="2"/>
      <c r="H246" s="3"/>
      <c r="I246" s="3"/>
      <c r="J246" s="3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spans="1:40" ht="14.25" customHeight="1" x14ac:dyDescent="0.3">
      <c r="A247" s="1"/>
      <c r="B247" s="2"/>
      <c r="C247" s="2"/>
      <c r="D247" s="2"/>
      <c r="E247" s="2"/>
      <c r="F247" s="2"/>
      <c r="G247" s="2"/>
      <c r="H247" s="3"/>
      <c r="I247" s="3"/>
      <c r="J247" s="3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spans="1:40" ht="14.25" customHeight="1" x14ac:dyDescent="0.3">
      <c r="A248" s="1"/>
      <c r="B248" s="2"/>
      <c r="C248" s="2"/>
      <c r="D248" s="2"/>
      <c r="E248" s="2"/>
      <c r="F248" s="2"/>
      <c r="G248" s="2"/>
      <c r="H248" s="3"/>
      <c r="I248" s="3"/>
      <c r="J248" s="3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spans="1:40" ht="14.25" customHeight="1" x14ac:dyDescent="0.3">
      <c r="A249" s="1"/>
      <c r="B249" s="2"/>
      <c r="C249" s="2"/>
      <c r="D249" s="2"/>
      <c r="E249" s="2"/>
      <c r="F249" s="2"/>
      <c r="G249" s="2"/>
      <c r="H249" s="3"/>
      <c r="I249" s="3"/>
      <c r="J249" s="3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spans="1:40" ht="14.25" customHeight="1" x14ac:dyDescent="0.3">
      <c r="A250" s="1"/>
      <c r="B250" s="2"/>
      <c r="C250" s="2"/>
      <c r="D250" s="2"/>
      <c r="E250" s="2"/>
      <c r="F250" s="2"/>
      <c r="G250" s="2"/>
      <c r="H250" s="3"/>
      <c r="I250" s="3"/>
      <c r="J250" s="3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spans="1:40" ht="14.25" customHeight="1" x14ac:dyDescent="0.3">
      <c r="A251" s="1"/>
      <c r="B251" s="2"/>
      <c r="C251" s="2"/>
      <c r="D251" s="2"/>
      <c r="E251" s="2"/>
      <c r="F251" s="2"/>
      <c r="G251" s="2"/>
      <c r="H251" s="3"/>
      <c r="I251" s="3"/>
      <c r="J251" s="3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spans="1:40" ht="14.25" customHeight="1" x14ac:dyDescent="0.3">
      <c r="A252" s="1"/>
      <c r="B252" s="2"/>
      <c r="C252" s="2"/>
      <c r="D252" s="2"/>
      <c r="E252" s="2"/>
      <c r="F252" s="2"/>
      <c r="G252" s="2"/>
      <c r="H252" s="3"/>
      <c r="I252" s="3"/>
      <c r="J252" s="3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spans="1:40" ht="14.25" customHeight="1" x14ac:dyDescent="0.3">
      <c r="A253" s="1"/>
      <c r="B253" s="2"/>
      <c r="C253" s="2"/>
      <c r="D253" s="2"/>
      <c r="E253" s="2"/>
      <c r="F253" s="2"/>
      <c r="G253" s="2"/>
      <c r="H253" s="3"/>
      <c r="I253" s="3"/>
      <c r="J253" s="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spans="1:40" ht="14.25" customHeight="1" x14ac:dyDescent="0.3">
      <c r="A254" s="1"/>
      <c r="B254" s="2"/>
      <c r="C254" s="2"/>
      <c r="D254" s="2"/>
      <c r="E254" s="2"/>
      <c r="F254" s="2"/>
      <c r="G254" s="2"/>
      <c r="H254" s="3"/>
      <c r="I254" s="3"/>
      <c r="J254" s="3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spans="1:40" ht="14.25" customHeight="1" x14ac:dyDescent="0.3">
      <c r="A255" s="1"/>
      <c r="B255" s="2"/>
      <c r="C255" s="2"/>
      <c r="D255" s="2"/>
      <c r="E255" s="2"/>
      <c r="F255" s="2"/>
      <c r="G255" s="2"/>
      <c r="H255" s="3"/>
      <c r="I255" s="3"/>
      <c r="J255" s="3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spans="1:40" ht="14.25" customHeight="1" x14ac:dyDescent="0.3">
      <c r="A256" s="1"/>
      <c r="B256" s="2"/>
      <c r="C256" s="2"/>
      <c r="D256" s="2"/>
      <c r="E256" s="2"/>
      <c r="F256" s="2"/>
      <c r="G256" s="2"/>
      <c r="H256" s="3"/>
      <c r="I256" s="3"/>
      <c r="J256" s="3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spans="1:40" ht="14.25" customHeight="1" x14ac:dyDescent="0.3">
      <c r="A257" s="1"/>
      <c r="B257" s="2"/>
      <c r="C257" s="2"/>
      <c r="D257" s="2"/>
      <c r="E257" s="2"/>
      <c r="F257" s="2"/>
      <c r="G257" s="2"/>
      <c r="H257" s="3"/>
      <c r="I257" s="3"/>
      <c r="J257" s="3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spans="1:40" ht="14.25" customHeight="1" x14ac:dyDescent="0.3">
      <c r="A258" s="1"/>
      <c r="B258" s="2"/>
      <c r="C258" s="2"/>
      <c r="D258" s="2"/>
      <c r="E258" s="2"/>
      <c r="F258" s="2"/>
      <c r="G258" s="2"/>
      <c r="H258" s="3"/>
      <c r="I258" s="3"/>
      <c r="J258" s="3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spans="1:40" ht="14.25" customHeight="1" x14ac:dyDescent="0.3">
      <c r="A259" s="1"/>
      <c r="B259" s="2"/>
      <c r="C259" s="2"/>
      <c r="D259" s="2"/>
      <c r="E259" s="2"/>
      <c r="F259" s="2"/>
      <c r="G259" s="2"/>
      <c r="H259" s="3"/>
      <c r="I259" s="3"/>
      <c r="J259" s="3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spans="1:40" ht="14.25" customHeight="1" x14ac:dyDescent="0.3">
      <c r="A260" s="1"/>
      <c r="B260" s="2"/>
      <c r="C260" s="2"/>
      <c r="D260" s="2"/>
      <c r="E260" s="2"/>
      <c r="F260" s="2"/>
      <c r="G260" s="2"/>
      <c r="H260" s="3"/>
      <c r="I260" s="3"/>
      <c r="J260" s="3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spans="1:40" ht="14.25" customHeight="1" x14ac:dyDescent="0.3">
      <c r="A261" s="1"/>
      <c r="B261" s="2"/>
      <c r="C261" s="2"/>
      <c r="D261" s="2"/>
      <c r="E261" s="2"/>
      <c r="F261" s="2"/>
      <c r="G261" s="2"/>
      <c r="H261" s="3"/>
      <c r="I261" s="3"/>
      <c r="J261" s="3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spans="1:40" ht="14.25" customHeight="1" x14ac:dyDescent="0.3">
      <c r="A262" s="1"/>
      <c r="B262" s="2"/>
      <c r="C262" s="2"/>
      <c r="D262" s="2"/>
      <c r="E262" s="2"/>
      <c r="F262" s="2"/>
      <c r="G262" s="2"/>
      <c r="H262" s="3"/>
      <c r="I262" s="3"/>
      <c r="J262" s="3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spans="1:40" ht="14.25" customHeight="1" x14ac:dyDescent="0.3">
      <c r="A263" s="1"/>
      <c r="B263" s="2"/>
      <c r="C263" s="2"/>
      <c r="D263" s="2"/>
      <c r="E263" s="2"/>
      <c r="F263" s="2"/>
      <c r="G263" s="2"/>
      <c r="H263" s="3"/>
      <c r="I263" s="3"/>
      <c r="J263" s="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spans="1:40" ht="14.25" customHeight="1" x14ac:dyDescent="0.3">
      <c r="A264" s="1"/>
      <c r="B264" s="2"/>
      <c r="C264" s="2"/>
      <c r="D264" s="2"/>
      <c r="E264" s="2"/>
      <c r="F264" s="2"/>
      <c r="G264" s="2"/>
      <c r="H264" s="3"/>
      <c r="I264" s="3"/>
      <c r="J264" s="3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spans="1:40" ht="14.25" customHeight="1" x14ac:dyDescent="0.3">
      <c r="A265" s="1"/>
      <c r="B265" s="2"/>
      <c r="C265" s="2"/>
      <c r="D265" s="2"/>
      <c r="E265" s="2"/>
      <c r="F265" s="2"/>
      <c r="G265" s="2"/>
      <c r="H265" s="3"/>
      <c r="I265" s="3"/>
      <c r="J265" s="3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spans="1:40" ht="14.25" customHeight="1" x14ac:dyDescent="0.3">
      <c r="A266" s="1"/>
      <c r="B266" s="2"/>
      <c r="C266" s="2"/>
      <c r="D266" s="2"/>
      <c r="E266" s="2"/>
      <c r="F266" s="2"/>
      <c r="G266" s="2"/>
      <c r="H266" s="3"/>
      <c r="I266" s="3"/>
      <c r="J266" s="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spans="1:40" ht="14.25" customHeight="1" x14ac:dyDescent="0.3">
      <c r="A267" s="1"/>
      <c r="B267" s="2"/>
      <c r="C267" s="2"/>
      <c r="D267" s="2"/>
      <c r="E267" s="2"/>
      <c r="F267" s="2"/>
      <c r="G267" s="2"/>
      <c r="H267" s="3"/>
      <c r="I267" s="3"/>
      <c r="J267" s="3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spans="1:40" ht="14.25" customHeight="1" x14ac:dyDescent="0.3">
      <c r="A268" s="1"/>
      <c r="B268" s="2"/>
      <c r="C268" s="2"/>
      <c r="D268" s="2"/>
      <c r="E268" s="2"/>
      <c r="F268" s="2"/>
      <c r="G268" s="2"/>
      <c r="H268" s="3"/>
      <c r="I268" s="3"/>
      <c r="J268" s="3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spans="1:40" ht="14.25" customHeight="1" x14ac:dyDescent="0.3">
      <c r="A269" s="1"/>
      <c r="B269" s="2"/>
      <c r="C269" s="2"/>
      <c r="D269" s="2"/>
      <c r="E269" s="2"/>
      <c r="F269" s="2"/>
      <c r="G269" s="2"/>
      <c r="H269" s="3"/>
      <c r="I269" s="3"/>
      <c r="J269" s="3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spans="1:40" ht="14.25" customHeight="1" x14ac:dyDescent="0.3">
      <c r="A270" s="1"/>
      <c r="B270" s="2"/>
      <c r="C270" s="2"/>
      <c r="D270" s="2"/>
      <c r="E270" s="2"/>
      <c r="F270" s="2"/>
      <c r="G270" s="2"/>
      <c r="H270" s="3"/>
      <c r="I270" s="3"/>
      <c r="J270" s="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spans="1:40" ht="14.25" customHeight="1" x14ac:dyDescent="0.3">
      <c r="A271" s="1"/>
      <c r="B271" s="2"/>
      <c r="C271" s="2"/>
      <c r="D271" s="2"/>
      <c r="E271" s="2"/>
      <c r="F271" s="2"/>
      <c r="G271" s="2"/>
      <c r="H271" s="3"/>
      <c r="I271" s="3"/>
      <c r="J271" s="3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spans="1:40" ht="14.25" customHeight="1" x14ac:dyDescent="0.3">
      <c r="A272" s="1"/>
      <c r="B272" s="2"/>
      <c r="C272" s="2"/>
      <c r="D272" s="2"/>
      <c r="E272" s="2"/>
      <c r="F272" s="2"/>
      <c r="G272" s="2"/>
      <c r="H272" s="3"/>
      <c r="I272" s="3"/>
      <c r="J272" s="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spans="1:40" ht="14.25" customHeight="1" x14ac:dyDescent="0.3">
      <c r="A273" s="1"/>
      <c r="B273" s="2"/>
      <c r="C273" s="2"/>
      <c r="D273" s="2"/>
      <c r="E273" s="2"/>
      <c r="F273" s="2"/>
      <c r="G273" s="2"/>
      <c r="H273" s="3"/>
      <c r="I273" s="3"/>
      <c r="J273" s="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spans="1:40" ht="14.25" customHeight="1" x14ac:dyDescent="0.3">
      <c r="A274" s="1"/>
      <c r="B274" s="2"/>
      <c r="C274" s="2"/>
      <c r="D274" s="2"/>
      <c r="E274" s="2"/>
      <c r="F274" s="2"/>
      <c r="G274" s="2"/>
      <c r="H274" s="3"/>
      <c r="I274" s="3"/>
      <c r="J274" s="3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spans="1:40" ht="14.25" customHeight="1" x14ac:dyDescent="0.3">
      <c r="A275" s="1"/>
      <c r="B275" s="2"/>
      <c r="C275" s="2"/>
      <c r="D275" s="2"/>
      <c r="E275" s="2"/>
      <c r="F275" s="2"/>
      <c r="G275" s="2"/>
      <c r="H275" s="3"/>
      <c r="I275" s="3"/>
      <c r="J275" s="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spans="1:40" ht="14.25" customHeight="1" x14ac:dyDescent="0.3">
      <c r="A276" s="1"/>
      <c r="B276" s="2"/>
      <c r="C276" s="2"/>
      <c r="D276" s="2"/>
      <c r="E276" s="2"/>
      <c r="F276" s="2"/>
      <c r="G276" s="2"/>
      <c r="H276" s="3"/>
      <c r="I276" s="3"/>
      <c r="J276" s="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spans="1:40" ht="14.25" customHeight="1" x14ac:dyDescent="0.3">
      <c r="A277" s="1"/>
      <c r="B277" s="2"/>
      <c r="C277" s="2"/>
      <c r="D277" s="2"/>
      <c r="E277" s="2"/>
      <c r="F277" s="2"/>
      <c r="G277" s="2"/>
      <c r="H277" s="3"/>
      <c r="I277" s="3"/>
      <c r="J277" s="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spans="1:40" ht="14.25" customHeight="1" x14ac:dyDescent="0.3">
      <c r="A278" s="1"/>
      <c r="B278" s="2"/>
      <c r="C278" s="2"/>
      <c r="D278" s="2"/>
      <c r="E278" s="2"/>
      <c r="F278" s="2"/>
      <c r="G278" s="2"/>
      <c r="H278" s="3"/>
      <c r="I278" s="3"/>
      <c r="J278" s="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spans="1:40" ht="14.25" customHeight="1" x14ac:dyDescent="0.3">
      <c r="A279" s="1"/>
      <c r="B279" s="2"/>
      <c r="C279" s="2"/>
      <c r="D279" s="2"/>
      <c r="E279" s="2"/>
      <c r="F279" s="2"/>
      <c r="G279" s="2"/>
      <c r="H279" s="3"/>
      <c r="I279" s="3"/>
      <c r="J279" s="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spans="1:40" ht="14.25" customHeight="1" x14ac:dyDescent="0.3">
      <c r="A280" s="1"/>
      <c r="B280" s="2"/>
      <c r="C280" s="2"/>
      <c r="D280" s="2"/>
      <c r="E280" s="2"/>
      <c r="F280" s="2"/>
      <c r="G280" s="2"/>
      <c r="H280" s="3"/>
      <c r="I280" s="3"/>
      <c r="J280" s="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spans="1:40" ht="14.25" customHeight="1" x14ac:dyDescent="0.3">
      <c r="A281" s="1"/>
      <c r="B281" s="2"/>
      <c r="C281" s="2"/>
      <c r="D281" s="2"/>
      <c r="E281" s="2"/>
      <c r="F281" s="2"/>
      <c r="G281" s="2"/>
      <c r="H281" s="3"/>
      <c r="I281" s="3"/>
      <c r="J281" s="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spans="1:40" ht="14.25" customHeight="1" x14ac:dyDescent="0.3">
      <c r="A282" s="1"/>
      <c r="B282" s="2"/>
      <c r="C282" s="2"/>
      <c r="D282" s="2"/>
      <c r="E282" s="2"/>
      <c r="F282" s="2"/>
      <c r="G282" s="2"/>
      <c r="H282" s="3"/>
      <c r="I282" s="3"/>
      <c r="J282" s="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spans="1:40" ht="14.25" customHeight="1" x14ac:dyDescent="0.3">
      <c r="A283" s="1"/>
      <c r="B283" s="2"/>
      <c r="C283" s="2"/>
      <c r="D283" s="2"/>
      <c r="E283" s="2"/>
      <c r="F283" s="2"/>
      <c r="G283" s="2"/>
      <c r="H283" s="3"/>
      <c r="I283" s="3"/>
      <c r="J283" s="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spans="1:40" ht="14.25" customHeight="1" x14ac:dyDescent="0.3">
      <c r="A284" s="1"/>
      <c r="B284" s="2"/>
      <c r="C284" s="2"/>
      <c r="D284" s="2"/>
      <c r="E284" s="2"/>
      <c r="F284" s="2"/>
      <c r="G284" s="2"/>
      <c r="H284" s="3"/>
      <c r="I284" s="3"/>
      <c r="J284" s="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spans="1:40" ht="14.25" customHeight="1" x14ac:dyDescent="0.3">
      <c r="A285" s="1"/>
      <c r="B285" s="2"/>
      <c r="C285" s="2"/>
      <c r="D285" s="2"/>
      <c r="E285" s="2"/>
      <c r="F285" s="2"/>
      <c r="G285" s="2"/>
      <c r="H285" s="3"/>
      <c r="I285" s="3"/>
      <c r="J285" s="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spans="1:40" ht="14.25" customHeight="1" x14ac:dyDescent="0.3">
      <c r="A286" s="1"/>
      <c r="B286" s="2"/>
      <c r="C286" s="2"/>
      <c r="D286" s="2"/>
      <c r="E286" s="2"/>
      <c r="F286" s="2"/>
      <c r="G286" s="2"/>
      <c r="H286" s="3"/>
      <c r="I286" s="3"/>
      <c r="J286" s="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spans="1:40" ht="14.25" customHeight="1" x14ac:dyDescent="0.3">
      <c r="A287" s="1"/>
      <c r="B287" s="2"/>
      <c r="C287" s="2"/>
      <c r="D287" s="2"/>
      <c r="E287" s="2"/>
      <c r="F287" s="2"/>
      <c r="G287" s="2"/>
      <c r="H287" s="3"/>
      <c r="I287" s="3"/>
      <c r="J287" s="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spans="1:40" ht="14.25" customHeight="1" x14ac:dyDescent="0.3">
      <c r="A288" s="1"/>
      <c r="B288" s="2"/>
      <c r="C288" s="2"/>
      <c r="D288" s="2"/>
      <c r="E288" s="2"/>
      <c r="F288" s="2"/>
      <c r="G288" s="2"/>
      <c r="H288" s="3"/>
      <c r="I288" s="3"/>
      <c r="J288" s="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spans="1:40" ht="14.25" customHeight="1" x14ac:dyDescent="0.3">
      <c r="A289" s="1"/>
      <c r="B289" s="2"/>
      <c r="C289" s="2"/>
      <c r="D289" s="2"/>
      <c r="E289" s="2"/>
      <c r="F289" s="2"/>
      <c r="G289" s="2"/>
      <c r="H289" s="3"/>
      <c r="I289" s="3"/>
      <c r="J289" s="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spans="1:40" ht="14.25" customHeight="1" x14ac:dyDescent="0.3">
      <c r="A290" s="1"/>
      <c r="B290" s="2"/>
      <c r="C290" s="2"/>
      <c r="D290" s="2"/>
      <c r="E290" s="2"/>
      <c r="F290" s="2"/>
      <c r="G290" s="2"/>
      <c r="H290" s="3"/>
      <c r="I290" s="3"/>
      <c r="J290" s="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spans="1:40" ht="14.25" customHeight="1" x14ac:dyDescent="0.3">
      <c r="A291" s="1"/>
      <c r="B291" s="2"/>
      <c r="C291" s="2"/>
      <c r="D291" s="2"/>
      <c r="E291" s="2"/>
      <c r="F291" s="2"/>
      <c r="G291" s="2"/>
      <c r="H291" s="3"/>
      <c r="I291" s="3"/>
      <c r="J291" s="3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spans="1:40" ht="14.25" customHeight="1" x14ac:dyDescent="0.3">
      <c r="A292" s="1"/>
      <c r="B292" s="2"/>
      <c r="C292" s="2"/>
      <c r="D292" s="2"/>
      <c r="E292" s="2"/>
      <c r="F292" s="2"/>
      <c r="G292" s="2"/>
      <c r="H292" s="3"/>
      <c r="I292" s="3"/>
      <c r="J292" s="3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spans="1:40" ht="14.25" customHeight="1" x14ac:dyDescent="0.3">
      <c r="A293" s="1"/>
      <c r="B293" s="2"/>
      <c r="C293" s="2"/>
      <c r="D293" s="2"/>
      <c r="E293" s="2"/>
      <c r="F293" s="2"/>
      <c r="G293" s="2"/>
      <c r="H293" s="3"/>
      <c r="I293" s="3"/>
      <c r="J293" s="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spans="1:40" ht="14.25" customHeight="1" x14ac:dyDescent="0.3">
      <c r="A294" s="1"/>
      <c r="B294" s="2"/>
      <c r="C294" s="2"/>
      <c r="D294" s="2"/>
      <c r="E294" s="2"/>
      <c r="F294" s="2"/>
      <c r="G294" s="2"/>
      <c r="H294" s="3"/>
      <c r="I294" s="3"/>
      <c r="J294" s="3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spans="1:40" ht="14.25" customHeight="1" x14ac:dyDescent="0.3">
      <c r="A295" s="1"/>
      <c r="B295" s="2"/>
      <c r="C295" s="2"/>
      <c r="D295" s="2"/>
      <c r="E295" s="2"/>
      <c r="F295" s="2"/>
      <c r="G295" s="2"/>
      <c r="H295" s="3"/>
      <c r="I295" s="3"/>
      <c r="J295" s="3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spans="1:40" ht="14.25" customHeight="1" x14ac:dyDescent="0.3">
      <c r="A296" s="1"/>
      <c r="B296" s="2"/>
      <c r="C296" s="2"/>
      <c r="D296" s="2"/>
      <c r="E296" s="2"/>
      <c r="F296" s="2"/>
      <c r="G296" s="2"/>
      <c r="H296" s="3"/>
      <c r="I296" s="3"/>
      <c r="J296" s="3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spans="1:40" ht="14.25" customHeight="1" x14ac:dyDescent="0.3">
      <c r="A297" s="1"/>
      <c r="B297" s="2"/>
      <c r="C297" s="2"/>
      <c r="D297" s="2"/>
      <c r="E297" s="2"/>
      <c r="F297" s="2"/>
      <c r="G297" s="2"/>
      <c r="H297" s="3"/>
      <c r="I297" s="3"/>
      <c r="J297" s="3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spans="1:40" ht="14.25" customHeight="1" x14ac:dyDescent="0.3">
      <c r="A298" s="1"/>
      <c r="B298" s="2"/>
      <c r="C298" s="2"/>
      <c r="D298" s="2"/>
      <c r="E298" s="2"/>
      <c r="F298" s="2"/>
      <c r="G298" s="2"/>
      <c r="H298" s="3"/>
      <c r="I298" s="3"/>
      <c r="J298" s="3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spans="1:40" ht="14.25" customHeight="1" x14ac:dyDescent="0.3">
      <c r="A299" s="1"/>
      <c r="B299" s="2"/>
      <c r="C299" s="2"/>
      <c r="D299" s="2"/>
      <c r="E299" s="2"/>
      <c r="F299" s="2"/>
      <c r="G299" s="2"/>
      <c r="H299" s="3"/>
      <c r="I299" s="3"/>
      <c r="J299" s="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spans="1:40" ht="14.25" customHeight="1" x14ac:dyDescent="0.3">
      <c r="A300" s="1"/>
      <c r="B300" s="2"/>
      <c r="C300" s="2"/>
      <c r="D300" s="2"/>
      <c r="E300" s="2"/>
      <c r="F300" s="2"/>
      <c r="G300" s="2"/>
      <c r="H300" s="3"/>
      <c r="I300" s="3"/>
      <c r="J300" s="3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spans="1:40" ht="14.25" customHeight="1" x14ac:dyDescent="0.3">
      <c r="A301" s="1"/>
      <c r="B301" s="2"/>
      <c r="C301" s="2"/>
      <c r="D301" s="2"/>
      <c r="E301" s="2"/>
      <c r="F301" s="2"/>
      <c r="G301" s="2"/>
      <c r="H301" s="3"/>
      <c r="I301" s="3"/>
      <c r="J301" s="3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spans="1:40" ht="14.25" customHeight="1" x14ac:dyDescent="0.3">
      <c r="A302" s="1"/>
      <c r="B302" s="2"/>
      <c r="C302" s="2"/>
      <c r="D302" s="2"/>
      <c r="E302" s="2"/>
      <c r="F302" s="2"/>
      <c r="G302" s="2"/>
      <c r="H302" s="3"/>
      <c r="I302" s="3"/>
      <c r="J302" s="3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spans="1:40" ht="14.25" customHeight="1" x14ac:dyDescent="0.3">
      <c r="A303" s="1"/>
      <c r="B303" s="2"/>
      <c r="C303" s="2"/>
      <c r="D303" s="2"/>
      <c r="E303" s="2"/>
      <c r="F303" s="2"/>
      <c r="G303" s="2"/>
      <c r="H303" s="3"/>
      <c r="I303" s="3"/>
      <c r="J303" s="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spans="1:40" ht="14.25" customHeight="1" x14ac:dyDescent="0.3">
      <c r="A304" s="1"/>
      <c r="B304" s="2"/>
      <c r="C304" s="2"/>
      <c r="D304" s="2"/>
      <c r="E304" s="2"/>
      <c r="F304" s="2"/>
      <c r="G304" s="2"/>
      <c r="H304" s="3"/>
      <c r="I304" s="3"/>
      <c r="J304" s="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spans="1:40" ht="14.25" customHeight="1" x14ac:dyDescent="0.3">
      <c r="A305" s="1"/>
      <c r="B305" s="2"/>
      <c r="C305" s="2"/>
      <c r="D305" s="2"/>
      <c r="E305" s="2"/>
      <c r="F305" s="2"/>
      <c r="G305" s="2"/>
      <c r="H305" s="3"/>
      <c r="I305" s="3"/>
      <c r="J305" s="3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spans="1:40" ht="14.25" customHeight="1" x14ac:dyDescent="0.3">
      <c r="A306" s="1"/>
      <c r="B306" s="2"/>
      <c r="C306" s="2"/>
      <c r="D306" s="2"/>
      <c r="E306" s="2"/>
      <c r="F306" s="2"/>
      <c r="G306" s="2"/>
      <c r="H306" s="3"/>
      <c r="I306" s="3"/>
      <c r="J306" s="3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spans="1:40" ht="14.25" customHeight="1" x14ac:dyDescent="0.3">
      <c r="A307" s="1"/>
      <c r="B307" s="2"/>
      <c r="C307" s="2"/>
      <c r="D307" s="2"/>
      <c r="E307" s="2"/>
      <c r="F307" s="2"/>
      <c r="G307" s="2"/>
      <c r="H307" s="3"/>
      <c r="I307" s="3"/>
      <c r="J307" s="3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spans="1:40" ht="14.25" customHeight="1" x14ac:dyDescent="0.3">
      <c r="A308" s="1"/>
      <c r="B308" s="2"/>
      <c r="C308" s="2"/>
      <c r="D308" s="2"/>
      <c r="E308" s="2"/>
      <c r="F308" s="2"/>
      <c r="G308" s="2"/>
      <c r="H308" s="3"/>
      <c r="I308" s="3"/>
      <c r="J308" s="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spans="1:40" ht="14.25" customHeight="1" x14ac:dyDescent="0.3">
      <c r="A309" s="1"/>
      <c r="B309" s="2"/>
      <c r="C309" s="2"/>
      <c r="D309" s="2"/>
      <c r="E309" s="2"/>
      <c r="F309" s="2"/>
      <c r="G309" s="2"/>
      <c r="H309" s="3"/>
      <c r="I309" s="3"/>
      <c r="J309" s="3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spans="1:40" ht="14.25" customHeight="1" x14ac:dyDescent="0.3">
      <c r="A310" s="1"/>
      <c r="B310" s="2"/>
      <c r="C310" s="2"/>
      <c r="D310" s="2"/>
      <c r="E310" s="2"/>
      <c r="F310" s="2"/>
      <c r="G310" s="2"/>
      <c r="H310" s="3"/>
      <c r="I310" s="3"/>
      <c r="J310" s="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spans="1:40" ht="14.25" customHeight="1" x14ac:dyDescent="0.3">
      <c r="A311" s="1"/>
      <c r="B311" s="2"/>
      <c r="C311" s="2"/>
      <c r="D311" s="2"/>
      <c r="E311" s="2"/>
      <c r="F311" s="2"/>
      <c r="G311" s="2"/>
      <c r="H311" s="3"/>
      <c r="I311" s="3"/>
      <c r="J311" s="3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spans="1:40" ht="14.25" customHeight="1" x14ac:dyDescent="0.3">
      <c r="A312" s="1"/>
      <c r="B312" s="2"/>
      <c r="C312" s="2"/>
      <c r="D312" s="2"/>
      <c r="E312" s="2"/>
      <c r="F312" s="2"/>
      <c r="G312" s="2"/>
      <c r="H312" s="3"/>
      <c r="I312" s="3"/>
      <c r="J312" s="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spans="1:40" ht="14.25" customHeight="1" x14ac:dyDescent="0.3">
      <c r="A313" s="1"/>
      <c r="B313" s="2"/>
      <c r="C313" s="2"/>
      <c r="D313" s="2"/>
      <c r="E313" s="2"/>
      <c r="F313" s="2"/>
      <c r="G313" s="2"/>
      <c r="H313" s="3"/>
      <c r="I313" s="3"/>
      <c r="J313" s="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spans="1:40" ht="14.25" customHeight="1" x14ac:dyDescent="0.3">
      <c r="A314" s="1"/>
      <c r="B314" s="2"/>
      <c r="C314" s="2"/>
      <c r="D314" s="2"/>
      <c r="E314" s="2"/>
      <c r="F314" s="2"/>
      <c r="G314" s="2"/>
      <c r="H314" s="3"/>
      <c r="I314" s="3"/>
      <c r="J314" s="3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spans="1:40" ht="14.25" customHeight="1" x14ac:dyDescent="0.3">
      <c r="A315" s="1"/>
      <c r="B315" s="2"/>
      <c r="C315" s="2"/>
      <c r="D315" s="2"/>
      <c r="E315" s="2"/>
      <c r="F315" s="2"/>
      <c r="G315" s="2"/>
      <c r="H315" s="3"/>
      <c r="I315" s="3"/>
      <c r="J315" s="3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spans="1:40" ht="14.25" customHeight="1" x14ac:dyDescent="0.3">
      <c r="A316" s="1"/>
      <c r="B316" s="2"/>
      <c r="C316" s="2"/>
      <c r="D316" s="2"/>
      <c r="E316" s="2"/>
      <c r="F316" s="2"/>
      <c r="G316" s="2"/>
      <c r="H316" s="3"/>
      <c r="I316" s="3"/>
      <c r="J316" s="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spans="1:40" ht="14.25" customHeight="1" x14ac:dyDescent="0.3">
      <c r="A317" s="1"/>
      <c r="B317" s="2"/>
      <c r="C317" s="2"/>
      <c r="D317" s="2"/>
      <c r="E317" s="2"/>
      <c r="F317" s="2"/>
      <c r="G317" s="2"/>
      <c r="H317" s="3"/>
      <c r="I317" s="3"/>
      <c r="J317" s="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spans="1:40" ht="14.25" customHeight="1" x14ac:dyDescent="0.3">
      <c r="A318" s="1"/>
      <c r="B318" s="2"/>
      <c r="C318" s="2"/>
      <c r="D318" s="2"/>
      <c r="E318" s="2"/>
      <c r="F318" s="2"/>
      <c r="G318" s="2"/>
      <c r="H318" s="3"/>
      <c r="I318" s="3"/>
      <c r="J318" s="3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spans="1:40" ht="14.25" customHeight="1" x14ac:dyDescent="0.3">
      <c r="A319" s="1"/>
      <c r="B319" s="2"/>
      <c r="C319" s="2"/>
      <c r="D319" s="2"/>
      <c r="E319" s="2"/>
      <c r="F319" s="2"/>
      <c r="G319" s="2"/>
      <c r="H319" s="3"/>
      <c r="I319" s="3"/>
      <c r="J319" s="3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spans="1:40" ht="14.25" customHeight="1" x14ac:dyDescent="0.3">
      <c r="A320" s="1"/>
      <c r="B320" s="2"/>
      <c r="C320" s="2"/>
      <c r="D320" s="2"/>
      <c r="E320" s="2"/>
      <c r="F320" s="2"/>
      <c r="G320" s="2"/>
      <c r="H320" s="3"/>
      <c r="I320" s="3"/>
      <c r="J320" s="3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spans="1:40" ht="14.25" customHeight="1" x14ac:dyDescent="0.3">
      <c r="A321" s="1"/>
      <c r="B321" s="2"/>
      <c r="C321" s="2"/>
      <c r="D321" s="2"/>
      <c r="E321" s="2"/>
      <c r="F321" s="2"/>
      <c r="G321" s="2"/>
      <c r="H321" s="3"/>
      <c r="I321" s="3"/>
      <c r="J321" s="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spans="1:40" ht="14.25" customHeight="1" x14ac:dyDescent="0.3">
      <c r="A322" s="1"/>
      <c r="B322" s="2"/>
      <c r="C322" s="2"/>
      <c r="D322" s="2"/>
      <c r="E322" s="2"/>
      <c r="F322" s="2"/>
      <c r="G322" s="2"/>
      <c r="H322" s="3"/>
      <c r="I322" s="3"/>
      <c r="J322" s="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spans="1:40" ht="14.25" customHeight="1" x14ac:dyDescent="0.3">
      <c r="A323" s="1"/>
      <c r="B323" s="2"/>
      <c r="C323" s="2"/>
      <c r="D323" s="2"/>
      <c r="E323" s="2"/>
      <c r="F323" s="2"/>
      <c r="G323" s="2"/>
      <c r="H323" s="3"/>
      <c r="I323" s="3"/>
      <c r="J323" s="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spans="1:40" ht="14.25" customHeight="1" x14ac:dyDescent="0.3">
      <c r="A324" s="1"/>
      <c r="B324" s="2"/>
      <c r="C324" s="2"/>
      <c r="D324" s="2"/>
      <c r="E324" s="2"/>
      <c r="F324" s="2"/>
      <c r="G324" s="2"/>
      <c r="H324" s="3"/>
      <c r="I324" s="3"/>
      <c r="J324" s="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spans="1:40" ht="14.25" customHeight="1" x14ac:dyDescent="0.3">
      <c r="A325" s="1"/>
      <c r="B325" s="2"/>
      <c r="C325" s="2"/>
      <c r="D325" s="2"/>
      <c r="E325" s="2"/>
      <c r="F325" s="2"/>
      <c r="G325" s="2"/>
      <c r="H325" s="3"/>
      <c r="I325" s="3"/>
      <c r="J325" s="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spans="1:40" ht="14.25" customHeight="1" x14ac:dyDescent="0.3">
      <c r="A326" s="1"/>
      <c r="B326" s="2"/>
      <c r="C326" s="2"/>
      <c r="D326" s="2"/>
      <c r="E326" s="2"/>
      <c r="F326" s="2"/>
      <c r="G326" s="2"/>
      <c r="H326" s="3"/>
      <c r="I326" s="3"/>
      <c r="J326" s="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spans="1:40" ht="14.25" customHeight="1" x14ac:dyDescent="0.3">
      <c r="A327" s="1"/>
      <c r="B327" s="2"/>
      <c r="C327" s="2"/>
      <c r="D327" s="2"/>
      <c r="E327" s="2"/>
      <c r="F327" s="2"/>
      <c r="G327" s="2"/>
      <c r="H327" s="3"/>
      <c r="I327" s="3"/>
      <c r="J327" s="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spans="1:40" ht="14.25" customHeight="1" x14ac:dyDescent="0.3">
      <c r="A328" s="1"/>
      <c r="B328" s="2"/>
      <c r="C328" s="2"/>
      <c r="D328" s="2"/>
      <c r="E328" s="2"/>
      <c r="F328" s="2"/>
      <c r="G328" s="2"/>
      <c r="H328" s="3"/>
      <c r="I328" s="3"/>
      <c r="J328" s="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spans="1:40" ht="14.25" customHeight="1" x14ac:dyDescent="0.3">
      <c r="A329" s="1"/>
      <c r="B329" s="2"/>
      <c r="C329" s="2"/>
      <c r="D329" s="2"/>
      <c r="E329" s="2"/>
      <c r="F329" s="2"/>
      <c r="G329" s="2"/>
      <c r="H329" s="3"/>
      <c r="I329" s="3"/>
      <c r="J329" s="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spans="1:40" ht="14.25" customHeight="1" x14ac:dyDescent="0.3">
      <c r="A330" s="1"/>
      <c r="B330" s="2"/>
      <c r="C330" s="2"/>
      <c r="D330" s="2"/>
      <c r="E330" s="2"/>
      <c r="F330" s="2"/>
      <c r="G330" s="2"/>
      <c r="H330" s="3"/>
      <c r="I330" s="3"/>
      <c r="J330" s="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spans="1:40" ht="14.25" customHeight="1" x14ac:dyDescent="0.3">
      <c r="A331" s="1"/>
      <c r="B331" s="2"/>
      <c r="C331" s="2"/>
      <c r="D331" s="2"/>
      <c r="E331" s="2"/>
      <c r="F331" s="2"/>
      <c r="G331" s="2"/>
      <c r="H331" s="3"/>
      <c r="I331" s="3"/>
      <c r="J331" s="3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spans="1:40" ht="14.25" customHeight="1" x14ac:dyDescent="0.3">
      <c r="A332" s="1"/>
      <c r="B332" s="2"/>
      <c r="C332" s="2"/>
      <c r="D332" s="2"/>
      <c r="E332" s="2"/>
      <c r="F332" s="2"/>
      <c r="G332" s="2"/>
      <c r="H332" s="3"/>
      <c r="I332" s="3"/>
      <c r="J332" s="3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spans="1:40" ht="14.25" customHeight="1" x14ac:dyDescent="0.3">
      <c r="A333" s="1"/>
      <c r="B333" s="2"/>
      <c r="C333" s="2"/>
      <c r="D333" s="2"/>
      <c r="E333" s="2"/>
      <c r="F333" s="2"/>
      <c r="G333" s="2"/>
      <c r="H333" s="3"/>
      <c r="I333" s="3"/>
      <c r="J333" s="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spans="1:40" ht="14.25" customHeight="1" x14ac:dyDescent="0.3">
      <c r="A334" s="1"/>
      <c r="B334" s="2"/>
      <c r="C334" s="2"/>
      <c r="D334" s="2"/>
      <c r="E334" s="2"/>
      <c r="F334" s="2"/>
      <c r="G334" s="2"/>
      <c r="H334" s="3"/>
      <c r="I334" s="3"/>
      <c r="J334" s="3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spans="1:40" ht="14.25" customHeight="1" x14ac:dyDescent="0.3">
      <c r="A335" s="1"/>
      <c r="B335" s="2"/>
      <c r="C335" s="2"/>
      <c r="D335" s="2"/>
      <c r="E335" s="2"/>
      <c r="F335" s="2"/>
      <c r="G335" s="2"/>
      <c r="H335" s="3"/>
      <c r="I335" s="3"/>
      <c r="J335" s="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spans="1:40" ht="14.25" customHeight="1" x14ac:dyDescent="0.3">
      <c r="A336" s="1"/>
      <c r="B336" s="2"/>
      <c r="C336" s="2"/>
      <c r="D336" s="2"/>
      <c r="E336" s="2"/>
      <c r="F336" s="2"/>
      <c r="G336" s="2"/>
      <c r="H336" s="3"/>
      <c r="I336" s="3"/>
      <c r="J336" s="3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spans="1:40" ht="14.25" customHeight="1" x14ac:dyDescent="0.3">
      <c r="A337" s="1"/>
      <c r="B337" s="2"/>
      <c r="C337" s="2"/>
      <c r="D337" s="2"/>
      <c r="E337" s="2"/>
      <c r="F337" s="2"/>
      <c r="G337" s="2"/>
      <c r="H337" s="3"/>
      <c r="I337" s="3"/>
      <c r="J337" s="3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spans="1:40" ht="14.25" customHeight="1" x14ac:dyDescent="0.3">
      <c r="A338" s="1"/>
      <c r="B338" s="2"/>
      <c r="C338" s="2"/>
      <c r="D338" s="2"/>
      <c r="E338" s="2"/>
      <c r="F338" s="2"/>
      <c r="G338" s="2"/>
      <c r="H338" s="3"/>
      <c r="I338" s="3"/>
      <c r="J338" s="3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spans="1:40" ht="14.25" customHeight="1" x14ac:dyDescent="0.3">
      <c r="A339" s="1"/>
      <c r="B339" s="2"/>
      <c r="C339" s="2"/>
      <c r="D339" s="2"/>
      <c r="E339" s="2"/>
      <c r="F339" s="2"/>
      <c r="G339" s="2"/>
      <c r="H339" s="3"/>
      <c r="I339" s="3"/>
      <c r="J339" s="3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spans="1:40" ht="14.25" customHeight="1" x14ac:dyDescent="0.3">
      <c r="A340" s="1"/>
      <c r="B340" s="2"/>
      <c r="C340" s="2"/>
      <c r="D340" s="2"/>
      <c r="E340" s="2"/>
      <c r="F340" s="2"/>
      <c r="G340" s="2"/>
      <c r="H340" s="3"/>
      <c r="I340" s="3"/>
      <c r="J340" s="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spans="1:40" ht="14.25" customHeight="1" x14ac:dyDescent="0.3">
      <c r="A341" s="1"/>
      <c r="B341" s="2"/>
      <c r="C341" s="2"/>
      <c r="D341" s="2"/>
      <c r="E341" s="2"/>
      <c r="F341" s="2"/>
      <c r="G341" s="2"/>
      <c r="H341" s="3"/>
      <c r="I341" s="3"/>
      <c r="J341" s="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spans="1:40" ht="14.25" customHeight="1" x14ac:dyDescent="0.3">
      <c r="A342" s="1"/>
      <c r="B342" s="2"/>
      <c r="C342" s="2"/>
      <c r="D342" s="2"/>
      <c r="E342" s="2"/>
      <c r="F342" s="2"/>
      <c r="G342" s="2"/>
      <c r="H342" s="3"/>
      <c r="I342" s="3"/>
      <c r="J342" s="3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spans="1:40" ht="14.25" customHeight="1" x14ac:dyDescent="0.3">
      <c r="A343" s="1"/>
      <c r="B343" s="2"/>
      <c r="C343" s="2"/>
      <c r="D343" s="2"/>
      <c r="E343" s="2"/>
      <c r="F343" s="2"/>
      <c r="G343" s="2"/>
      <c r="H343" s="3"/>
      <c r="I343" s="3"/>
      <c r="J343" s="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spans="1:40" ht="14.25" customHeight="1" x14ac:dyDescent="0.3">
      <c r="A344" s="1"/>
      <c r="B344" s="2"/>
      <c r="C344" s="2"/>
      <c r="D344" s="2"/>
      <c r="E344" s="2"/>
      <c r="F344" s="2"/>
      <c r="G344" s="2"/>
      <c r="H344" s="3"/>
      <c r="I344" s="3"/>
      <c r="J344" s="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spans="1:40" ht="14.25" customHeight="1" x14ac:dyDescent="0.3">
      <c r="A345" s="1"/>
      <c r="B345" s="2"/>
      <c r="C345" s="2"/>
      <c r="D345" s="2"/>
      <c r="E345" s="2"/>
      <c r="F345" s="2"/>
      <c r="G345" s="2"/>
      <c r="H345" s="3"/>
      <c r="I345" s="3"/>
      <c r="J345" s="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spans="1:40" ht="14.25" customHeight="1" x14ac:dyDescent="0.3">
      <c r="A346" s="1"/>
      <c r="B346" s="2"/>
      <c r="C346" s="2"/>
      <c r="D346" s="2"/>
      <c r="E346" s="2"/>
      <c r="F346" s="2"/>
      <c r="G346" s="2"/>
      <c r="H346" s="3"/>
      <c r="I346" s="3"/>
      <c r="J346" s="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spans="1:40" ht="14.25" customHeight="1" x14ac:dyDescent="0.3">
      <c r="A347" s="1"/>
      <c r="B347" s="2"/>
      <c r="C347" s="2"/>
      <c r="D347" s="2"/>
      <c r="E347" s="2"/>
      <c r="F347" s="2"/>
      <c r="G347" s="2"/>
      <c r="H347" s="3"/>
      <c r="I347" s="3"/>
      <c r="J347" s="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spans="1:40" ht="14.25" customHeight="1" x14ac:dyDescent="0.3">
      <c r="A348" s="1"/>
      <c r="B348" s="2"/>
      <c r="C348" s="2"/>
      <c r="D348" s="2"/>
      <c r="E348" s="2"/>
      <c r="F348" s="2"/>
      <c r="G348" s="2"/>
      <c r="H348" s="3"/>
      <c r="I348" s="3"/>
      <c r="J348" s="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spans="1:40" ht="14.25" customHeight="1" x14ac:dyDescent="0.3">
      <c r="A349" s="1"/>
      <c r="B349" s="2"/>
      <c r="C349" s="2"/>
      <c r="D349" s="2"/>
      <c r="E349" s="2"/>
      <c r="F349" s="2"/>
      <c r="G349" s="2"/>
      <c r="H349" s="3"/>
      <c r="I349" s="3"/>
      <c r="J349" s="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spans="1:40" ht="14.25" customHeight="1" x14ac:dyDescent="0.3">
      <c r="A350" s="1"/>
      <c r="B350" s="2"/>
      <c r="C350" s="2"/>
      <c r="D350" s="2"/>
      <c r="E350" s="2"/>
      <c r="F350" s="2"/>
      <c r="G350" s="2"/>
      <c r="H350" s="3"/>
      <c r="I350" s="3"/>
      <c r="J350" s="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spans="1:40" ht="14.25" customHeight="1" x14ac:dyDescent="0.3">
      <c r="A351" s="1"/>
      <c r="B351" s="2"/>
      <c r="C351" s="2"/>
      <c r="D351" s="2"/>
      <c r="E351" s="2"/>
      <c r="F351" s="2"/>
      <c r="G351" s="2"/>
      <c r="H351" s="3"/>
      <c r="I351" s="3"/>
      <c r="J351" s="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spans="1:40" ht="14.25" customHeight="1" x14ac:dyDescent="0.3">
      <c r="A352" s="1"/>
      <c r="B352" s="2"/>
      <c r="C352" s="2"/>
      <c r="D352" s="2"/>
      <c r="E352" s="2"/>
      <c r="F352" s="2"/>
      <c r="G352" s="2"/>
      <c r="H352" s="3"/>
      <c r="I352" s="3"/>
      <c r="J352" s="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spans="1:40" ht="14.25" customHeight="1" x14ac:dyDescent="0.3">
      <c r="A353" s="1"/>
      <c r="B353" s="2"/>
      <c r="C353" s="2"/>
      <c r="D353" s="2"/>
      <c r="E353" s="2"/>
      <c r="F353" s="2"/>
      <c r="G353" s="2"/>
      <c r="H353" s="3"/>
      <c r="I353" s="3"/>
      <c r="J353" s="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spans="1:40" ht="14.25" customHeight="1" x14ac:dyDescent="0.3">
      <c r="A354" s="1"/>
      <c r="B354" s="2"/>
      <c r="C354" s="2"/>
      <c r="D354" s="2"/>
      <c r="E354" s="2"/>
      <c r="F354" s="2"/>
      <c r="G354" s="2"/>
      <c r="H354" s="3"/>
      <c r="I354" s="3"/>
      <c r="J354" s="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spans="1:40" ht="14.25" customHeight="1" x14ac:dyDescent="0.3">
      <c r="A355" s="1"/>
      <c r="B355" s="2"/>
      <c r="C355" s="2"/>
      <c r="D355" s="2"/>
      <c r="E355" s="2"/>
      <c r="F355" s="2"/>
      <c r="G355" s="2"/>
      <c r="H355" s="3"/>
      <c r="I355" s="3"/>
      <c r="J355" s="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spans="1:40" ht="14.25" customHeight="1" x14ac:dyDescent="0.3">
      <c r="A356" s="1"/>
      <c r="B356" s="2"/>
      <c r="C356" s="2"/>
      <c r="D356" s="2"/>
      <c r="E356" s="2"/>
      <c r="F356" s="2"/>
      <c r="G356" s="2"/>
      <c r="H356" s="3"/>
      <c r="I356" s="3"/>
      <c r="J356" s="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spans="1:40" ht="14.25" customHeight="1" x14ac:dyDescent="0.3">
      <c r="A357" s="1"/>
      <c r="B357" s="2"/>
      <c r="C357" s="2"/>
      <c r="D357" s="2"/>
      <c r="E357" s="2"/>
      <c r="F357" s="2"/>
      <c r="G357" s="2"/>
      <c r="H357" s="3"/>
      <c r="I357" s="3"/>
      <c r="J357" s="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spans="1:40" ht="14.25" customHeight="1" x14ac:dyDescent="0.3">
      <c r="A358" s="1"/>
      <c r="B358" s="2"/>
      <c r="C358" s="2"/>
      <c r="D358" s="2"/>
      <c r="E358" s="2"/>
      <c r="F358" s="2"/>
      <c r="G358" s="2"/>
      <c r="H358" s="3"/>
      <c r="I358" s="3"/>
      <c r="J358" s="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spans="1:40" ht="14.25" customHeight="1" x14ac:dyDescent="0.3">
      <c r="A359" s="1"/>
      <c r="B359" s="2"/>
      <c r="C359" s="2"/>
      <c r="D359" s="2"/>
      <c r="E359" s="2"/>
      <c r="F359" s="2"/>
      <c r="G359" s="2"/>
      <c r="H359" s="3"/>
      <c r="I359" s="3"/>
      <c r="J359" s="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spans="1:40" ht="14.25" customHeight="1" x14ac:dyDescent="0.3">
      <c r="A360" s="1"/>
      <c r="B360" s="2"/>
      <c r="C360" s="2"/>
      <c r="D360" s="2"/>
      <c r="E360" s="2"/>
      <c r="F360" s="2"/>
      <c r="G360" s="2"/>
      <c r="H360" s="3"/>
      <c r="I360" s="3"/>
      <c r="J360" s="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spans="1:40" ht="14.25" customHeight="1" x14ac:dyDescent="0.3">
      <c r="A361" s="1"/>
      <c r="B361" s="2"/>
      <c r="C361" s="2"/>
      <c r="D361" s="2"/>
      <c r="E361" s="2"/>
      <c r="F361" s="2"/>
      <c r="G361" s="2"/>
      <c r="H361" s="3"/>
      <c r="I361" s="3"/>
      <c r="J361" s="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spans="1:40" ht="14.25" customHeight="1" x14ac:dyDescent="0.3">
      <c r="A362" s="1"/>
      <c r="B362" s="2"/>
      <c r="C362" s="2"/>
      <c r="D362" s="2"/>
      <c r="E362" s="2"/>
      <c r="F362" s="2"/>
      <c r="G362" s="2"/>
      <c r="H362" s="3"/>
      <c r="I362" s="3"/>
      <c r="J362" s="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spans="1:40" ht="14.25" customHeight="1" x14ac:dyDescent="0.3">
      <c r="A363" s="1"/>
      <c r="B363" s="2"/>
      <c r="C363" s="2"/>
      <c r="D363" s="2"/>
      <c r="E363" s="2"/>
      <c r="F363" s="2"/>
      <c r="G363" s="2"/>
      <c r="H363" s="3"/>
      <c r="I363" s="3"/>
      <c r="J363" s="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spans="1:40" ht="14.25" customHeight="1" x14ac:dyDescent="0.3">
      <c r="A364" s="1"/>
      <c r="B364" s="2"/>
      <c r="C364" s="2"/>
      <c r="D364" s="2"/>
      <c r="E364" s="2"/>
      <c r="F364" s="2"/>
      <c r="G364" s="2"/>
      <c r="H364" s="3"/>
      <c r="I364" s="3"/>
      <c r="J364" s="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spans="1:40" ht="14.25" customHeight="1" x14ac:dyDescent="0.3">
      <c r="A365" s="1"/>
      <c r="B365" s="2"/>
      <c r="C365" s="2"/>
      <c r="D365" s="2"/>
      <c r="E365" s="2"/>
      <c r="F365" s="2"/>
      <c r="G365" s="2"/>
      <c r="H365" s="3"/>
      <c r="I365" s="3"/>
      <c r="J365" s="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spans="1:40" ht="14.25" customHeight="1" x14ac:dyDescent="0.3">
      <c r="A366" s="1"/>
      <c r="B366" s="2"/>
      <c r="C366" s="2"/>
      <c r="D366" s="2"/>
      <c r="E366" s="2"/>
      <c r="F366" s="2"/>
      <c r="G366" s="2"/>
      <c r="H366" s="3"/>
      <c r="I366" s="3"/>
      <c r="J366" s="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spans="1:40" ht="14.25" customHeight="1" x14ac:dyDescent="0.3">
      <c r="A367" s="1"/>
      <c r="B367" s="2"/>
      <c r="C367" s="2"/>
      <c r="D367" s="2"/>
      <c r="E367" s="2"/>
      <c r="F367" s="2"/>
      <c r="G367" s="2"/>
      <c r="H367" s="3"/>
      <c r="I367" s="3"/>
      <c r="J367" s="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spans="1:40" ht="14.25" customHeight="1" x14ac:dyDescent="0.3">
      <c r="A368" s="1"/>
      <c r="B368" s="2"/>
      <c r="C368" s="2"/>
      <c r="D368" s="2"/>
      <c r="E368" s="2"/>
      <c r="F368" s="2"/>
      <c r="G368" s="2"/>
      <c r="H368" s="3"/>
      <c r="I368" s="3"/>
      <c r="J368" s="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spans="1:40" ht="14.25" customHeight="1" x14ac:dyDescent="0.3">
      <c r="A369" s="1"/>
      <c r="B369" s="2"/>
      <c r="C369" s="2"/>
      <c r="D369" s="2"/>
      <c r="E369" s="2"/>
      <c r="F369" s="2"/>
      <c r="G369" s="2"/>
      <c r="H369" s="3"/>
      <c r="I369" s="3"/>
      <c r="J369" s="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spans="1:40" ht="14.25" customHeight="1" x14ac:dyDescent="0.3">
      <c r="A370" s="1"/>
      <c r="B370" s="2"/>
      <c r="C370" s="2"/>
      <c r="D370" s="2"/>
      <c r="E370" s="2"/>
      <c r="F370" s="2"/>
      <c r="G370" s="2"/>
      <c r="H370" s="3"/>
      <c r="I370" s="3"/>
      <c r="J370" s="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spans="1:40" ht="14.25" customHeight="1" x14ac:dyDescent="0.3">
      <c r="A371" s="1"/>
      <c r="B371" s="2"/>
      <c r="C371" s="2"/>
      <c r="D371" s="2"/>
      <c r="E371" s="2"/>
      <c r="F371" s="2"/>
      <c r="G371" s="2"/>
      <c r="H371" s="3"/>
      <c r="I371" s="3"/>
      <c r="J371" s="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spans="1:40" ht="14.25" customHeight="1" x14ac:dyDescent="0.3">
      <c r="A372" s="1"/>
      <c r="B372" s="2"/>
      <c r="C372" s="2"/>
      <c r="D372" s="2"/>
      <c r="E372" s="2"/>
      <c r="F372" s="2"/>
      <c r="G372" s="2"/>
      <c r="H372" s="3"/>
      <c r="I372" s="3"/>
      <c r="J372" s="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spans="1:40" ht="14.25" customHeight="1" x14ac:dyDescent="0.3">
      <c r="A373" s="1"/>
      <c r="B373" s="2"/>
      <c r="C373" s="2"/>
      <c r="D373" s="2"/>
      <c r="E373" s="2"/>
      <c r="F373" s="2"/>
      <c r="G373" s="2"/>
      <c r="H373" s="3"/>
      <c r="I373" s="3"/>
      <c r="J373" s="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spans="1:40" ht="14.25" customHeight="1" x14ac:dyDescent="0.3">
      <c r="A374" s="1"/>
      <c r="B374" s="2"/>
      <c r="C374" s="2"/>
      <c r="D374" s="2"/>
      <c r="E374" s="2"/>
      <c r="F374" s="2"/>
      <c r="G374" s="2"/>
      <c r="H374" s="3"/>
      <c r="I374" s="3"/>
      <c r="J374" s="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spans="1:40" ht="14.25" customHeight="1" x14ac:dyDescent="0.3">
      <c r="A375" s="1"/>
      <c r="B375" s="2"/>
      <c r="C375" s="2"/>
      <c r="D375" s="2"/>
      <c r="E375" s="2"/>
      <c r="F375" s="2"/>
      <c r="G375" s="2"/>
      <c r="H375" s="3"/>
      <c r="I375" s="3"/>
      <c r="J375" s="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spans="1:40" ht="14.25" customHeight="1" x14ac:dyDescent="0.3">
      <c r="A376" s="1"/>
      <c r="B376" s="2"/>
      <c r="C376" s="2"/>
      <c r="D376" s="2"/>
      <c r="E376" s="2"/>
      <c r="F376" s="2"/>
      <c r="G376" s="2"/>
      <c r="H376" s="3"/>
      <c r="I376" s="3"/>
      <c r="J376" s="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spans="1:40" ht="14.25" customHeight="1" x14ac:dyDescent="0.3">
      <c r="A377" s="1"/>
      <c r="B377" s="2"/>
      <c r="C377" s="2"/>
      <c r="D377" s="2"/>
      <c r="E377" s="2"/>
      <c r="F377" s="2"/>
      <c r="G377" s="2"/>
      <c r="H377" s="3"/>
      <c r="I377" s="3"/>
      <c r="J377" s="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spans="1:40" ht="14.25" customHeight="1" x14ac:dyDescent="0.3">
      <c r="A378" s="1"/>
      <c r="B378" s="2"/>
      <c r="C378" s="2"/>
      <c r="D378" s="2"/>
      <c r="E378" s="2"/>
      <c r="F378" s="2"/>
      <c r="G378" s="2"/>
      <c r="H378" s="3"/>
      <c r="I378" s="3"/>
      <c r="J378" s="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spans="1:40" ht="14.25" customHeight="1" x14ac:dyDescent="0.3">
      <c r="A379" s="1"/>
      <c r="B379" s="2"/>
      <c r="C379" s="2"/>
      <c r="D379" s="2"/>
      <c r="E379" s="2"/>
      <c r="F379" s="2"/>
      <c r="G379" s="2"/>
      <c r="H379" s="3"/>
      <c r="I379" s="3"/>
      <c r="J379" s="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spans="1:40" ht="14.25" customHeight="1" x14ac:dyDescent="0.3">
      <c r="A380" s="1"/>
      <c r="B380" s="2"/>
      <c r="C380" s="2"/>
      <c r="D380" s="2"/>
      <c r="E380" s="2"/>
      <c r="F380" s="2"/>
      <c r="G380" s="2"/>
      <c r="H380" s="3"/>
      <c r="I380" s="3"/>
      <c r="J380" s="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spans="1:40" ht="14.25" customHeight="1" x14ac:dyDescent="0.3">
      <c r="A381" s="1"/>
      <c r="B381" s="2"/>
      <c r="C381" s="2"/>
      <c r="D381" s="2"/>
      <c r="E381" s="2"/>
      <c r="F381" s="2"/>
      <c r="G381" s="2"/>
      <c r="H381" s="3"/>
      <c r="I381" s="3"/>
      <c r="J381" s="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spans="1:40" ht="14.25" customHeight="1" x14ac:dyDescent="0.3">
      <c r="A382" s="1"/>
      <c r="B382" s="2"/>
      <c r="C382" s="2"/>
      <c r="D382" s="2"/>
      <c r="E382" s="2"/>
      <c r="F382" s="2"/>
      <c r="G382" s="2"/>
      <c r="H382" s="3"/>
      <c r="I382" s="3"/>
      <c r="J382" s="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spans="1:40" ht="14.25" customHeight="1" x14ac:dyDescent="0.3">
      <c r="A383" s="1"/>
      <c r="B383" s="2"/>
      <c r="C383" s="2"/>
      <c r="D383" s="2"/>
      <c r="E383" s="2"/>
      <c r="F383" s="2"/>
      <c r="G383" s="2"/>
      <c r="H383" s="3"/>
      <c r="I383" s="3"/>
      <c r="J383" s="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spans="1:40" ht="14.25" customHeight="1" x14ac:dyDescent="0.3">
      <c r="A384" s="1"/>
      <c r="B384" s="2"/>
      <c r="C384" s="2"/>
      <c r="D384" s="2"/>
      <c r="E384" s="2"/>
      <c r="F384" s="2"/>
      <c r="G384" s="2"/>
      <c r="H384" s="3"/>
      <c r="I384" s="3"/>
      <c r="J384" s="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spans="1:40" ht="14.25" customHeight="1" x14ac:dyDescent="0.3">
      <c r="A385" s="1"/>
      <c r="B385" s="2"/>
      <c r="C385" s="2"/>
      <c r="D385" s="2"/>
      <c r="E385" s="2"/>
      <c r="F385" s="2"/>
      <c r="G385" s="2"/>
      <c r="H385" s="3"/>
      <c r="I385" s="3"/>
      <c r="J385" s="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spans="1:40" ht="14.25" customHeight="1" x14ac:dyDescent="0.3">
      <c r="A386" s="1"/>
      <c r="B386" s="2"/>
      <c r="C386" s="2"/>
      <c r="D386" s="2"/>
      <c r="E386" s="2"/>
      <c r="F386" s="2"/>
      <c r="G386" s="2"/>
      <c r="H386" s="3"/>
      <c r="I386" s="3"/>
      <c r="J386" s="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spans="1:40" ht="14.25" customHeight="1" x14ac:dyDescent="0.3">
      <c r="A387" s="1"/>
      <c r="B387" s="2"/>
      <c r="C387" s="2"/>
      <c r="D387" s="2"/>
      <c r="E387" s="2"/>
      <c r="F387" s="2"/>
      <c r="G387" s="2"/>
      <c r="H387" s="3"/>
      <c r="I387" s="3"/>
      <c r="J387" s="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spans="1:40" ht="14.25" customHeight="1" x14ac:dyDescent="0.3">
      <c r="A388" s="1"/>
      <c r="B388" s="2"/>
      <c r="C388" s="2"/>
      <c r="D388" s="2"/>
      <c r="E388" s="2"/>
      <c r="F388" s="2"/>
      <c r="G388" s="2"/>
      <c r="H388" s="3"/>
      <c r="I388" s="3"/>
      <c r="J388" s="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spans="1:40" ht="14.25" customHeight="1" x14ac:dyDescent="0.3">
      <c r="A389" s="1"/>
      <c r="B389" s="2"/>
      <c r="C389" s="2"/>
      <c r="D389" s="2"/>
      <c r="E389" s="2"/>
      <c r="F389" s="2"/>
      <c r="G389" s="2"/>
      <c r="H389" s="3"/>
      <c r="I389" s="3"/>
      <c r="J389" s="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spans="1:40" ht="14.25" customHeight="1" x14ac:dyDescent="0.3">
      <c r="A390" s="1"/>
      <c r="B390" s="2"/>
      <c r="C390" s="2"/>
      <c r="D390" s="2"/>
      <c r="E390" s="2"/>
      <c r="F390" s="2"/>
      <c r="G390" s="2"/>
      <c r="H390" s="3"/>
      <c r="I390" s="3"/>
      <c r="J390" s="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spans="1:40" ht="14.25" customHeight="1" x14ac:dyDescent="0.3">
      <c r="A391" s="1"/>
      <c r="B391" s="2"/>
      <c r="C391" s="2"/>
      <c r="D391" s="2"/>
      <c r="E391" s="2"/>
      <c r="F391" s="2"/>
      <c r="G391" s="2"/>
      <c r="H391" s="3"/>
      <c r="I391" s="3"/>
      <c r="J391" s="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spans="1:40" ht="14.25" customHeight="1" x14ac:dyDescent="0.3">
      <c r="A392" s="1"/>
      <c r="B392" s="2"/>
      <c r="C392" s="2"/>
      <c r="D392" s="2"/>
      <c r="E392" s="2"/>
      <c r="F392" s="2"/>
      <c r="G392" s="2"/>
      <c r="H392" s="3"/>
      <c r="I392" s="3"/>
      <c r="J392" s="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spans="1:40" ht="14.25" customHeight="1" x14ac:dyDescent="0.3">
      <c r="A393" s="1"/>
      <c r="B393" s="2"/>
      <c r="C393" s="2"/>
      <c r="D393" s="2"/>
      <c r="E393" s="2"/>
      <c r="F393" s="2"/>
      <c r="G393" s="2"/>
      <c r="H393" s="3"/>
      <c r="I393" s="3"/>
      <c r="J393" s="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spans="1:40" ht="14.25" customHeight="1" x14ac:dyDescent="0.3">
      <c r="A394" s="1"/>
      <c r="B394" s="2"/>
      <c r="C394" s="2"/>
      <c r="D394" s="2"/>
      <c r="E394" s="2"/>
      <c r="F394" s="2"/>
      <c r="G394" s="2"/>
      <c r="H394" s="3"/>
      <c r="I394" s="3"/>
      <c r="J394" s="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spans="1:40" ht="14.25" customHeight="1" x14ac:dyDescent="0.3">
      <c r="A395" s="1"/>
      <c r="B395" s="2"/>
      <c r="C395" s="2"/>
      <c r="D395" s="2"/>
      <c r="E395" s="2"/>
      <c r="F395" s="2"/>
      <c r="G395" s="2"/>
      <c r="H395" s="3"/>
      <c r="I395" s="3"/>
      <c r="J395" s="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spans="1:40" ht="14.25" customHeight="1" x14ac:dyDescent="0.3">
      <c r="A396" s="1"/>
      <c r="B396" s="2"/>
      <c r="C396" s="2"/>
      <c r="D396" s="2"/>
      <c r="E396" s="2"/>
      <c r="F396" s="2"/>
      <c r="G396" s="2"/>
      <c r="H396" s="3"/>
      <c r="I396" s="3"/>
      <c r="J396" s="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spans="1:40" ht="14.25" customHeight="1" x14ac:dyDescent="0.3">
      <c r="A397" s="1"/>
      <c r="B397" s="2"/>
      <c r="C397" s="2"/>
      <c r="D397" s="2"/>
      <c r="E397" s="2"/>
      <c r="F397" s="2"/>
      <c r="G397" s="2"/>
      <c r="H397" s="3"/>
      <c r="I397" s="3"/>
      <c r="J397" s="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spans="1:40" ht="14.25" customHeight="1" x14ac:dyDescent="0.3">
      <c r="A398" s="1"/>
      <c r="B398" s="2"/>
      <c r="C398" s="2"/>
      <c r="D398" s="2"/>
      <c r="E398" s="2"/>
      <c r="F398" s="2"/>
      <c r="G398" s="2"/>
      <c r="H398" s="3"/>
      <c r="I398" s="3"/>
      <c r="J398" s="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spans="1:40" ht="14.25" customHeight="1" x14ac:dyDescent="0.3">
      <c r="A399" s="1"/>
      <c r="B399" s="2"/>
      <c r="C399" s="2"/>
      <c r="D399" s="2"/>
      <c r="E399" s="2"/>
      <c r="F399" s="2"/>
      <c r="G399" s="2"/>
      <c r="H399" s="3"/>
      <c r="I399" s="3"/>
      <c r="J399" s="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spans="1:40" ht="14.25" customHeight="1" x14ac:dyDescent="0.3">
      <c r="A400" s="1"/>
      <c r="B400" s="2"/>
      <c r="C400" s="2"/>
      <c r="D400" s="2"/>
      <c r="E400" s="2"/>
      <c r="F400" s="2"/>
      <c r="G400" s="2"/>
      <c r="H400" s="3"/>
      <c r="I400" s="3"/>
      <c r="J400" s="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spans="1:40" ht="14.25" customHeight="1" x14ac:dyDescent="0.3">
      <c r="A401" s="1"/>
      <c r="B401" s="2"/>
      <c r="C401" s="2"/>
      <c r="D401" s="2"/>
      <c r="E401" s="2"/>
      <c r="F401" s="2"/>
      <c r="G401" s="2"/>
      <c r="H401" s="3"/>
      <c r="I401" s="3"/>
      <c r="J401" s="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spans="1:40" ht="14.25" customHeight="1" x14ac:dyDescent="0.3">
      <c r="A402" s="1"/>
      <c r="B402" s="2"/>
      <c r="C402" s="2"/>
      <c r="D402" s="2"/>
      <c r="E402" s="2"/>
      <c r="F402" s="2"/>
      <c r="G402" s="2"/>
      <c r="H402" s="3"/>
      <c r="I402" s="3"/>
      <c r="J402" s="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spans="1:40" ht="14.25" customHeight="1" x14ac:dyDescent="0.3">
      <c r="A403" s="1"/>
      <c r="B403" s="2"/>
      <c r="C403" s="2"/>
      <c r="D403" s="2"/>
      <c r="E403" s="2"/>
      <c r="F403" s="2"/>
      <c r="G403" s="2"/>
      <c r="H403" s="3"/>
      <c r="I403" s="3"/>
      <c r="J403" s="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spans="1:40" ht="14.25" customHeight="1" x14ac:dyDescent="0.3">
      <c r="A404" s="1"/>
      <c r="B404" s="2"/>
      <c r="C404" s="2"/>
      <c r="D404" s="2"/>
      <c r="E404" s="2"/>
      <c r="F404" s="2"/>
      <c r="G404" s="2"/>
      <c r="H404" s="3"/>
      <c r="I404" s="3"/>
      <c r="J404" s="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spans="1:40" ht="14.25" customHeight="1" x14ac:dyDescent="0.3">
      <c r="A405" s="1"/>
      <c r="B405" s="2"/>
      <c r="C405" s="2"/>
      <c r="D405" s="2"/>
      <c r="E405" s="2"/>
      <c r="F405" s="2"/>
      <c r="G405" s="2"/>
      <c r="H405" s="3"/>
      <c r="I405" s="3"/>
      <c r="J405" s="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spans="1:40" ht="14.25" customHeight="1" x14ac:dyDescent="0.3">
      <c r="A406" s="1"/>
      <c r="B406" s="2"/>
      <c r="C406" s="2"/>
      <c r="D406" s="2"/>
      <c r="E406" s="2"/>
      <c r="F406" s="2"/>
      <c r="G406" s="2"/>
      <c r="H406" s="3"/>
      <c r="I406" s="3"/>
      <c r="J406" s="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spans="1:40" ht="14.25" customHeight="1" x14ac:dyDescent="0.3">
      <c r="A407" s="1"/>
      <c r="B407" s="2"/>
      <c r="C407" s="2"/>
      <c r="D407" s="2"/>
      <c r="E407" s="2"/>
      <c r="F407" s="2"/>
      <c r="G407" s="2"/>
      <c r="H407" s="3"/>
      <c r="I407" s="3"/>
      <c r="J407" s="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spans="1:40" ht="14.25" customHeight="1" x14ac:dyDescent="0.3">
      <c r="A408" s="1"/>
      <c r="B408" s="2"/>
      <c r="C408" s="2"/>
      <c r="D408" s="2"/>
      <c r="E408" s="2"/>
      <c r="F408" s="2"/>
      <c r="G408" s="2"/>
      <c r="H408" s="3"/>
      <c r="I408" s="3"/>
      <c r="J408" s="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spans="1:40" ht="14.25" customHeight="1" x14ac:dyDescent="0.3">
      <c r="A409" s="1"/>
      <c r="B409" s="2"/>
      <c r="C409" s="2"/>
      <c r="D409" s="2"/>
      <c r="E409" s="2"/>
      <c r="F409" s="2"/>
      <c r="G409" s="2"/>
      <c r="H409" s="3"/>
      <c r="I409" s="3"/>
      <c r="J409" s="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spans="1:40" ht="14.25" customHeight="1" x14ac:dyDescent="0.3">
      <c r="A410" s="1"/>
      <c r="B410" s="2"/>
      <c r="C410" s="2"/>
      <c r="D410" s="2"/>
      <c r="E410" s="2"/>
      <c r="F410" s="2"/>
      <c r="G410" s="2"/>
      <c r="H410" s="3"/>
      <c r="I410" s="3"/>
      <c r="J410" s="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spans="1:40" ht="14.25" customHeight="1" x14ac:dyDescent="0.3">
      <c r="A411" s="1"/>
      <c r="B411" s="2"/>
      <c r="C411" s="2"/>
      <c r="D411" s="2"/>
      <c r="E411" s="2"/>
      <c r="F411" s="2"/>
      <c r="G411" s="2"/>
      <c r="H411" s="3"/>
      <c r="I411" s="3"/>
      <c r="J411" s="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spans="1:40" ht="14.25" customHeight="1" x14ac:dyDescent="0.3">
      <c r="A412" s="1"/>
      <c r="B412" s="2"/>
      <c r="C412" s="2"/>
      <c r="D412" s="2"/>
      <c r="E412" s="2"/>
      <c r="F412" s="2"/>
      <c r="G412" s="2"/>
      <c r="H412" s="3"/>
      <c r="I412" s="3"/>
      <c r="J412" s="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spans="1:40" ht="14.25" customHeight="1" x14ac:dyDescent="0.3">
      <c r="A413" s="1"/>
      <c r="B413" s="2"/>
      <c r="C413" s="2"/>
      <c r="D413" s="2"/>
      <c r="E413" s="2"/>
      <c r="F413" s="2"/>
      <c r="G413" s="2"/>
      <c r="H413" s="3"/>
      <c r="I413" s="3"/>
      <c r="J413" s="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spans="1:40" ht="14.25" customHeight="1" x14ac:dyDescent="0.3">
      <c r="A414" s="1"/>
      <c r="B414" s="2"/>
      <c r="C414" s="2"/>
      <c r="D414" s="2"/>
      <c r="E414" s="2"/>
      <c r="F414" s="2"/>
      <c r="G414" s="2"/>
      <c r="H414" s="3"/>
      <c r="I414" s="3"/>
      <c r="J414" s="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spans="1:40" ht="14.25" customHeight="1" x14ac:dyDescent="0.3">
      <c r="A415" s="1"/>
      <c r="B415" s="2"/>
      <c r="C415" s="2"/>
      <c r="D415" s="2"/>
      <c r="E415" s="2"/>
      <c r="F415" s="2"/>
      <c r="G415" s="2"/>
      <c r="H415" s="3"/>
      <c r="I415" s="3"/>
      <c r="J415" s="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spans="1:40" ht="14.25" customHeight="1" x14ac:dyDescent="0.3">
      <c r="A416" s="1"/>
      <c r="B416" s="2"/>
      <c r="C416" s="2"/>
      <c r="D416" s="2"/>
      <c r="E416" s="2"/>
      <c r="F416" s="2"/>
      <c r="G416" s="2"/>
      <c r="H416" s="3"/>
      <c r="I416" s="3"/>
      <c r="J416" s="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spans="1:40" ht="14.25" customHeight="1" x14ac:dyDescent="0.3">
      <c r="A417" s="1"/>
      <c r="B417" s="2"/>
      <c r="C417" s="2"/>
      <c r="D417" s="2"/>
      <c r="E417" s="2"/>
      <c r="F417" s="2"/>
      <c r="G417" s="2"/>
      <c r="H417" s="3"/>
      <c r="I417" s="3"/>
      <c r="J417" s="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spans="1:40" ht="14.25" customHeight="1" x14ac:dyDescent="0.3">
      <c r="A418" s="1"/>
      <c r="B418" s="2"/>
      <c r="C418" s="2"/>
      <c r="D418" s="2"/>
      <c r="E418" s="2"/>
      <c r="F418" s="2"/>
      <c r="G418" s="2"/>
      <c r="H418" s="3"/>
      <c r="I418" s="3"/>
      <c r="J418" s="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spans="1:40" ht="14.25" customHeight="1" x14ac:dyDescent="0.3">
      <c r="A419" s="1"/>
      <c r="B419" s="2"/>
      <c r="C419" s="2"/>
      <c r="D419" s="2"/>
      <c r="E419" s="2"/>
      <c r="F419" s="2"/>
      <c r="G419" s="2"/>
      <c r="H419" s="3"/>
      <c r="I419" s="3"/>
      <c r="J419" s="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spans="1:40" ht="14.25" customHeight="1" x14ac:dyDescent="0.3">
      <c r="A420" s="1"/>
      <c r="B420" s="2"/>
      <c r="C420" s="2"/>
      <c r="D420" s="2"/>
      <c r="E420" s="2"/>
      <c r="F420" s="2"/>
      <c r="G420" s="2"/>
      <c r="H420" s="3"/>
      <c r="I420" s="3"/>
      <c r="J420" s="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spans="1:40" ht="14.25" customHeight="1" x14ac:dyDescent="0.3">
      <c r="A421" s="1"/>
      <c r="B421" s="2"/>
      <c r="C421" s="2"/>
      <c r="D421" s="2"/>
      <c r="E421" s="2"/>
      <c r="F421" s="2"/>
      <c r="G421" s="2"/>
      <c r="H421" s="3"/>
      <c r="I421" s="3"/>
      <c r="J421" s="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spans="1:40" ht="14.25" customHeight="1" x14ac:dyDescent="0.3">
      <c r="A422" s="1"/>
      <c r="B422" s="2"/>
      <c r="C422" s="2"/>
      <c r="D422" s="2"/>
      <c r="E422" s="2"/>
      <c r="F422" s="2"/>
      <c r="G422" s="2"/>
      <c r="H422" s="3"/>
      <c r="I422" s="3"/>
      <c r="J422" s="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spans="1:40" ht="14.25" customHeight="1" x14ac:dyDescent="0.3">
      <c r="A423" s="1"/>
      <c r="B423" s="2"/>
      <c r="C423" s="2"/>
      <c r="D423" s="2"/>
      <c r="E423" s="2"/>
      <c r="F423" s="2"/>
      <c r="G423" s="2"/>
      <c r="H423" s="3"/>
      <c r="I423" s="3"/>
      <c r="J423" s="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spans="1:40" ht="14.25" customHeight="1" x14ac:dyDescent="0.3">
      <c r="A424" s="1"/>
      <c r="B424" s="2"/>
      <c r="C424" s="2"/>
      <c r="D424" s="2"/>
      <c r="E424" s="2"/>
      <c r="F424" s="2"/>
      <c r="G424" s="2"/>
      <c r="H424" s="3"/>
      <c r="I424" s="3"/>
      <c r="J424" s="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spans="1:40" ht="14.25" customHeight="1" x14ac:dyDescent="0.3">
      <c r="A425" s="1"/>
      <c r="B425" s="2"/>
      <c r="C425" s="2"/>
      <c r="D425" s="2"/>
      <c r="E425" s="2"/>
      <c r="F425" s="2"/>
      <c r="G425" s="2"/>
      <c r="H425" s="3"/>
      <c r="I425" s="3"/>
      <c r="J425" s="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spans="1:40" ht="14.25" customHeight="1" x14ac:dyDescent="0.3">
      <c r="A426" s="1"/>
      <c r="B426" s="2"/>
      <c r="C426" s="2"/>
      <c r="D426" s="2"/>
      <c r="E426" s="2"/>
      <c r="F426" s="2"/>
      <c r="G426" s="2"/>
      <c r="H426" s="3"/>
      <c r="I426" s="3"/>
      <c r="J426" s="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spans="1:40" ht="14.25" customHeight="1" x14ac:dyDescent="0.3">
      <c r="A427" s="1"/>
      <c r="B427" s="2"/>
      <c r="C427" s="2"/>
      <c r="D427" s="2"/>
      <c r="E427" s="2"/>
      <c r="F427" s="2"/>
      <c r="G427" s="2"/>
      <c r="H427" s="3"/>
      <c r="I427" s="3"/>
      <c r="J427" s="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spans="1:40" ht="14.25" customHeight="1" x14ac:dyDescent="0.3">
      <c r="A428" s="1"/>
      <c r="B428" s="2"/>
      <c r="C428" s="2"/>
      <c r="D428" s="2"/>
      <c r="E428" s="2"/>
      <c r="F428" s="2"/>
      <c r="G428" s="2"/>
      <c r="H428" s="3"/>
      <c r="I428" s="3"/>
      <c r="J428" s="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spans="1:40" ht="14.25" customHeight="1" x14ac:dyDescent="0.3">
      <c r="A429" s="1"/>
      <c r="B429" s="2"/>
      <c r="C429" s="2"/>
      <c r="D429" s="2"/>
      <c r="E429" s="2"/>
      <c r="F429" s="2"/>
      <c r="G429" s="2"/>
      <c r="H429" s="3"/>
      <c r="I429" s="3"/>
      <c r="J429" s="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spans="1:40" ht="14.25" customHeight="1" x14ac:dyDescent="0.3">
      <c r="A430" s="1"/>
      <c r="B430" s="2"/>
      <c r="C430" s="2"/>
      <c r="D430" s="2"/>
      <c r="E430" s="2"/>
      <c r="F430" s="2"/>
      <c r="G430" s="2"/>
      <c r="H430" s="3"/>
      <c r="I430" s="3"/>
      <c r="J430" s="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spans="1:40" ht="14.25" customHeight="1" x14ac:dyDescent="0.3">
      <c r="A431" s="1"/>
      <c r="B431" s="2"/>
      <c r="C431" s="2"/>
      <c r="D431" s="2"/>
      <c r="E431" s="2"/>
      <c r="F431" s="2"/>
      <c r="G431" s="2"/>
      <c r="H431" s="3"/>
      <c r="I431" s="3"/>
      <c r="J431" s="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spans="1:40" ht="14.25" customHeight="1" x14ac:dyDescent="0.3">
      <c r="A432" s="1"/>
      <c r="B432" s="2"/>
      <c r="C432" s="2"/>
      <c r="D432" s="2"/>
      <c r="E432" s="2"/>
      <c r="F432" s="2"/>
      <c r="G432" s="2"/>
      <c r="H432" s="3"/>
      <c r="I432" s="3"/>
      <c r="J432" s="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spans="1:40" ht="14.25" customHeight="1" x14ac:dyDescent="0.3">
      <c r="A433" s="1"/>
      <c r="B433" s="2"/>
      <c r="C433" s="2"/>
      <c r="D433" s="2"/>
      <c r="E433" s="2"/>
      <c r="F433" s="2"/>
      <c r="G433" s="2"/>
      <c r="H433" s="3"/>
      <c r="I433" s="3"/>
      <c r="J433" s="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spans="1:40" ht="14.25" customHeight="1" x14ac:dyDescent="0.3">
      <c r="A434" s="1"/>
      <c r="B434" s="2"/>
      <c r="C434" s="2"/>
      <c r="D434" s="2"/>
      <c r="E434" s="2"/>
      <c r="F434" s="2"/>
      <c r="G434" s="2"/>
      <c r="H434" s="3"/>
      <c r="I434" s="3"/>
      <c r="J434" s="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spans="1:40" ht="14.25" customHeight="1" x14ac:dyDescent="0.3">
      <c r="A435" s="1"/>
      <c r="B435" s="2"/>
      <c r="C435" s="2"/>
      <c r="D435" s="2"/>
      <c r="E435" s="2"/>
      <c r="F435" s="2"/>
      <c r="G435" s="2"/>
      <c r="H435" s="3"/>
      <c r="I435" s="3"/>
      <c r="J435" s="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spans="1:40" ht="14.25" customHeight="1" x14ac:dyDescent="0.3">
      <c r="A436" s="1"/>
      <c r="B436" s="2"/>
      <c r="C436" s="2"/>
      <c r="D436" s="2"/>
      <c r="E436" s="2"/>
      <c r="F436" s="2"/>
      <c r="G436" s="2"/>
      <c r="H436" s="3"/>
      <c r="I436" s="3"/>
      <c r="J436" s="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spans="1:40" ht="14.25" customHeight="1" x14ac:dyDescent="0.3">
      <c r="A437" s="1"/>
      <c r="B437" s="2"/>
      <c r="C437" s="2"/>
      <c r="D437" s="2"/>
      <c r="E437" s="2"/>
      <c r="F437" s="2"/>
      <c r="G437" s="2"/>
      <c r="H437" s="3"/>
      <c r="I437" s="3"/>
      <c r="J437" s="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spans="1:40" ht="14.25" customHeight="1" x14ac:dyDescent="0.3">
      <c r="A438" s="1"/>
      <c r="B438" s="2"/>
      <c r="C438" s="2"/>
      <c r="D438" s="2"/>
      <c r="E438" s="2"/>
      <c r="F438" s="2"/>
      <c r="G438" s="2"/>
      <c r="H438" s="3"/>
      <c r="I438" s="3"/>
      <c r="J438" s="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spans="1:40" ht="14.25" customHeight="1" x14ac:dyDescent="0.3">
      <c r="A439" s="1"/>
      <c r="B439" s="2"/>
      <c r="C439" s="2"/>
      <c r="D439" s="2"/>
      <c r="E439" s="2"/>
      <c r="F439" s="2"/>
      <c r="G439" s="2"/>
      <c r="H439" s="3"/>
      <c r="I439" s="3"/>
      <c r="J439" s="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spans="1:40" ht="14.25" customHeight="1" x14ac:dyDescent="0.3">
      <c r="A440" s="1"/>
      <c r="B440" s="2"/>
      <c r="C440" s="2"/>
      <c r="D440" s="2"/>
      <c r="E440" s="2"/>
      <c r="F440" s="2"/>
      <c r="G440" s="2"/>
      <c r="H440" s="3"/>
      <c r="I440" s="3"/>
      <c r="J440" s="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spans="1:40" ht="14.25" customHeight="1" x14ac:dyDescent="0.3">
      <c r="A441" s="1"/>
      <c r="B441" s="2"/>
      <c r="C441" s="2"/>
      <c r="D441" s="2"/>
      <c r="E441" s="2"/>
      <c r="F441" s="2"/>
      <c r="G441" s="2"/>
      <c r="H441" s="3"/>
      <c r="I441" s="3"/>
      <c r="J441" s="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spans="1:40" ht="14.25" customHeight="1" x14ac:dyDescent="0.3">
      <c r="A442" s="1"/>
      <c r="B442" s="2"/>
      <c r="C442" s="2"/>
      <c r="D442" s="2"/>
      <c r="E442" s="2"/>
      <c r="F442" s="2"/>
      <c r="G442" s="2"/>
      <c r="H442" s="3"/>
      <c r="I442" s="3"/>
      <c r="J442" s="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spans="1:40" ht="14.25" customHeight="1" x14ac:dyDescent="0.3">
      <c r="A443" s="1"/>
      <c r="B443" s="2"/>
      <c r="C443" s="2"/>
      <c r="D443" s="2"/>
      <c r="E443" s="2"/>
      <c r="F443" s="2"/>
      <c r="G443" s="2"/>
      <c r="H443" s="3"/>
      <c r="I443" s="3"/>
      <c r="J443" s="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spans="1:40" ht="14.25" customHeight="1" x14ac:dyDescent="0.3">
      <c r="A444" s="1"/>
      <c r="B444" s="2"/>
      <c r="C444" s="2"/>
      <c r="D444" s="2"/>
      <c r="E444" s="2"/>
      <c r="F444" s="2"/>
      <c r="G444" s="2"/>
      <c r="H444" s="3"/>
      <c r="I444" s="3"/>
      <c r="J444" s="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spans="1:40" ht="14.25" customHeight="1" x14ac:dyDescent="0.3">
      <c r="A445" s="1"/>
      <c r="B445" s="2"/>
      <c r="C445" s="2"/>
      <c r="D445" s="2"/>
      <c r="E445" s="2"/>
      <c r="F445" s="2"/>
      <c r="G445" s="2"/>
      <c r="H445" s="3"/>
      <c r="I445" s="3"/>
      <c r="J445" s="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spans="1:40" ht="14.25" customHeight="1" x14ac:dyDescent="0.3">
      <c r="A446" s="1"/>
      <c r="B446" s="2"/>
      <c r="C446" s="2"/>
      <c r="D446" s="2"/>
      <c r="E446" s="2"/>
      <c r="F446" s="2"/>
      <c r="G446" s="2"/>
      <c r="H446" s="3"/>
      <c r="I446" s="3"/>
      <c r="J446" s="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spans="1:40" ht="14.25" customHeight="1" x14ac:dyDescent="0.3">
      <c r="A447" s="1"/>
      <c r="B447" s="2"/>
      <c r="C447" s="2"/>
      <c r="D447" s="2"/>
      <c r="E447" s="2"/>
      <c r="F447" s="2"/>
      <c r="G447" s="2"/>
      <c r="H447" s="3"/>
      <c r="I447" s="3"/>
      <c r="J447" s="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spans="1:40" ht="14.25" customHeight="1" x14ac:dyDescent="0.3">
      <c r="A448" s="1"/>
      <c r="B448" s="2"/>
      <c r="C448" s="2"/>
      <c r="D448" s="2"/>
      <c r="E448" s="2"/>
      <c r="F448" s="2"/>
      <c r="G448" s="2"/>
      <c r="H448" s="3"/>
      <c r="I448" s="3"/>
      <c r="J448" s="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spans="1:40" ht="14.25" customHeight="1" x14ac:dyDescent="0.3">
      <c r="A449" s="1"/>
      <c r="B449" s="2"/>
      <c r="C449" s="2"/>
      <c r="D449" s="2"/>
      <c r="E449" s="2"/>
      <c r="F449" s="2"/>
      <c r="G449" s="2"/>
      <c r="H449" s="3"/>
      <c r="I449" s="3"/>
      <c r="J449" s="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spans="1:40" ht="14.25" customHeight="1" x14ac:dyDescent="0.3">
      <c r="A450" s="1"/>
      <c r="B450" s="2"/>
      <c r="C450" s="2"/>
      <c r="D450" s="2"/>
      <c r="E450" s="2"/>
      <c r="F450" s="2"/>
      <c r="G450" s="2"/>
      <c r="H450" s="3"/>
      <c r="I450" s="3"/>
      <c r="J450" s="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spans="1:40" ht="14.25" customHeight="1" x14ac:dyDescent="0.3">
      <c r="A451" s="1"/>
      <c r="B451" s="2"/>
      <c r="C451" s="2"/>
      <c r="D451" s="2"/>
      <c r="E451" s="2"/>
      <c r="F451" s="2"/>
      <c r="G451" s="2"/>
      <c r="H451" s="3"/>
      <c r="I451" s="3"/>
      <c r="J451" s="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spans="1:40" ht="14.25" customHeight="1" x14ac:dyDescent="0.3">
      <c r="A452" s="1"/>
      <c r="B452" s="2"/>
      <c r="C452" s="2"/>
      <c r="D452" s="2"/>
      <c r="E452" s="2"/>
      <c r="F452" s="2"/>
      <c r="G452" s="2"/>
      <c r="H452" s="3"/>
      <c r="I452" s="3"/>
      <c r="J452" s="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spans="1:40" ht="14.25" customHeight="1" x14ac:dyDescent="0.3">
      <c r="A453" s="1"/>
      <c r="B453" s="2"/>
      <c r="C453" s="2"/>
      <c r="D453" s="2"/>
      <c r="E453" s="2"/>
      <c r="F453" s="2"/>
      <c r="G453" s="2"/>
      <c r="H453" s="3"/>
      <c r="I453" s="3"/>
      <c r="J453" s="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spans="1:40" ht="14.25" customHeight="1" x14ac:dyDescent="0.3">
      <c r="A454" s="1"/>
      <c r="B454" s="2"/>
      <c r="C454" s="2"/>
      <c r="D454" s="2"/>
      <c r="E454" s="2"/>
      <c r="F454" s="2"/>
      <c r="G454" s="2"/>
      <c r="H454" s="3"/>
      <c r="I454" s="3"/>
      <c r="J454" s="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spans="1:40" ht="14.25" customHeight="1" x14ac:dyDescent="0.3">
      <c r="A455" s="1"/>
      <c r="B455" s="2"/>
      <c r="C455" s="2"/>
      <c r="D455" s="2"/>
      <c r="E455" s="2"/>
      <c r="F455" s="2"/>
      <c r="G455" s="2"/>
      <c r="H455" s="3"/>
      <c r="I455" s="3"/>
      <c r="J455" s="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spans="1:40" ht="14.25" customHeight="1" x14ac:dyDescent="0.3">
      <c r="A456" s="1"/>
      <c r="B456" s="2"/>
      <c r="C456" s="2"/>
      <c r="D456" s="2"/>
      <c r="E456" s="2"/>
      <c r="F456" s="2"/>
      <c r="G456" s="2"/>
      <c r="H456" s="3"/>
      <c r="I456" s="3"/>
      <c r="J456" s="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spans="1:40" ht="14.25" customHeight="1" x14ac:dyDescent="0.3">
      <c r="A457" s="1"/>
      <c r="B457" s="2"/>
      <c r="C457" s="2"/>
      <c r="D457" s="2"/>
      <c r="E457" s="2"/>
      <c r="F457" s="2"/>
      <c r="G457" s="2"/>
      <c r="H457" s="3"/>
      <c r="I457" s="3"/>
      <c r="J457" s="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spans="1:40" ht="14.25" customHeight="1" x14ac:dyDescent="0.3">
      <c r="A458" s="1"/>
      <c r="B458" s="2"/>
      <c r="C458" s="2"/>
      <c r="D458" s="2"/>
      <c r="E458" s="2"/>
      <c r="F458" s="2"/>
      <c r="G458" s="2"/>
      <c r="H458" s="3"/>
      <c r="I458" s="3"/>
      <c r="J458" s="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spans="1:40" ht="14.25" customHeight="1" x14ac:dyDescent="0.3">
      <c r="A459" s="1"/>
      <c r="B459" s="2"/>
      <c r="C459" s="2"/>
      <c r="D459" s="2"/>
      <c r="E459" s="2"/>
      <c r="F459" s="2"/>
      <c r="G459" s="2"/>
      <c r="H459" s="3"/>
      <c r="I459" s="3"/>
      <c r="J459" s="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spans="1:40" ht="14.25" customHeight="1" x14ac:dyDescent="0.3">
      <c r="A460" s="1"/>
      <c r="B460" s="2"/>
      <c r="C460" s="2"/>
      <c r="D460" s="2"/>
      <c r="E460" s="2"/>
      <c r="F460" s="2"/>
      <c r="G460" s="2"/>
      <c r="H460" s="3"/>
      <c r="I460" s="3"/>
      <c r="J460" s="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spans="1:40" ht="14.25" customHeight="1" x14ac:dyDescent="0.3">
      <c r="A461" s="1"/>
      <c r="B461" s="2"/>
      <c r="C461" s="2"/>
      <c r="D461" s="2"/>
      <c r="E461" s="2"/>
      <c r="F461" s="2"/>
      <c r="G461" s="2"/>
      <c r="H461" s="3"/>
      <c r="I461" s="3"/>
      <c r="J461" s="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spans="1:40" ht="14.25" customHeight="1" x14ac:dyDescent="0.3">
      <c r="A462" s="1"/>
      <c r="B462" s="2"/>
      <c r="C462" s="2"/>
      <c r="D462" s="2"/>
      <c r="E462" s="2"/>
      <c r="F462" s="2"/>
      <c r="G462" s="2"/>
      <c r="H462" s="3"/>
      <c r="I462" s="3"/>
      <c r="J462" s="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spans="1:40" ht="14.25" customHeight="1" x14ac:dyDescent="0.3">
      <c r="A463" s="1"/>
      <c r="B463" s="2"/>
      <c r="C463" s="2"/>
      <c r="D463" s="2"/>
      <c r="E463" s="2"/>
      <c r="F463" s="2"/>
      <c r="G463" s="2"/>
      <c r="H463" s="3"/>
      <c r="I463" s="3"/>
      <c r="J463" s="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spans="1:40" ht="14.25" customHeight="1" x14ac:dyDescent="0.3">
      <c r="A464" s="1"/>
      <c r="B464" s="2"/>
      <c r="C464" s="2"/>
      <c r="D464" s="2"/>
      <c r="E464" s="2"/>
      <c r="F464" s="2"/>
      <c r="G464" s="2"/>
      <c r="H464" s="3"/>
      <c r="I464" s="3"/>
      <c r="J464" s="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spans="1:40" ht="14.25" customHeight="1" x14ac:dyDescent="0.3">
      <c r="A465" s="1"/>
      <c r="B465" s="2"/>
      <c r="C465" s="2"/>
      <c r="D465" s="2"/>
      <c r="E465" s="2"/>
      <c r="F465" s="2"/>
      <c r="G465" s="2"/>
      <c r="H465" s="3"/>
      <c r="I465" s="3"/>
      <c r="J465" s="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spans="1:40" ht="14.25" customHeight="1" x14ac:dyDescent="0.3">
      <c r="A466" s="1"/>
      <c r="B466" s="2"/>
      <c r="C466" s="2"/>
      <c r="D466" s="2"/>
      <c r="E466" s="2"/>
      <c r="F466" s="2"/>
      <c r="G466" s="2"/>
      <c r="H466" s="3"/>
      <c r="I466" s="3"/>
      <c r="J466" s="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spans="1:40" ht="14.25" customHeight="1" x14ac:dyDescent="0.3">
      <c r="A467" s="1"/>
      <c r="B467" s="2"/>
      <c r="C467" s="2"/>
      <c r="D467" s="2"/>
      <c r="E467" s="2"/>
      <c r="F467" s="2"/>
      <c r="G467" s="2"/>
      <c r="H467" s="3"/>
      <c r="I467" s="3"/>
      <c r="J467" s="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spans="1:40" ht="14.25" customHeight="1" x14ac:dyDescent="0.3">
      <c r="A468" s="1"/>
      <c r="B468" s="2"/>
      <c r="C468" s="2"/>
      <c r="D468" s="2"/>
      <c r="E468" s="2"/>
      <c r="F468" s="2"/>
      <c r="G468" s="2"/>
      <c r="H468" s="3"/>
      <c r="I468" s="3"/>
      <c r="J468" s="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spans="1:40" ht="14.25" customHeight="1" x14ac:dyDescent="0.3">
      <c r="A469" s="1"/>
      <c r="B469" s="2"/>
      <c r="C469" s="2"/>
      <c r="D469" s="2"/>
      <c r="E469" s="2"/>
      <c r="F469" s="2"/>
      <c r="G469" s="2"/>
      <c r="H469" s="3"/>
      <c r="I469" s="3"/>
      <c r="J469" s="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spans="1:40" ht="14.25" customHeight="1" x14ac:dyDescent="0.3">
      <c r="A470" s="1"/>
      <c r="B470" s="2"/>
      <c r="C470" s="2"/>
      <c r="D470" s="2"/>
      <c r="E470" s="2"/>
      <c r="F470" s="2"/>
      <c r="G470" s="2"/>
      <c r="H470" s="3"/>
      <c r="I470" s="3"/>
      <c r="J470" s="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spans="1:40" ht="14.25" customHeight="1" x14ac:dyDescent="0.3">
      <c r="A471" s="1"/>
      <c r="B471" s="2"/>
      <c r="C471" s="2"/>
      <c r="D471" s="2"/>
      <c r="E471" s="2"/>
      <c r="F471" s="2"/>
      <c r="G471" s="2"/>
      <c r="H471" s="3"/>
      <c r="I471" s="3"/>
      <c r="J471" s="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spans="1:40" ht="14.25" customHeight="1" x14ac:dyDescent="0.3">
      <c r="A472" s="1"/>
      <c r="B472" s="2"/>
      <c r="C472" s="2"/>
      <c r="D472" s="2"/>
      <c r="E472" s="2"/>
      <c r="F472" s="2"/>
      <c r="G472" s="2"/>
      <c r="H472" s="3"/>
      <c r="I472" s="3"/>
      <c r="J472" s="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spans="1:40" ht="14.25" customHeight="1" x14ac:dyDescent="0.3">
      <c r="A473" s="1"/>
      <c r="B473" s="2"/>
      <c r="C473" s="2"/>
      <c r="D473" s="2"/>
      <c r="E473" s="2"/>
      <c r="F473" s="2"/>
      <c r="G473" s="2"/>
      <c r="H473" s="3"/>
      <c r="I473" s="3"/>
      <c r="J473" s="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spans="1:40" ht="14.25" customHeight="1" x14ac:dyDescent="0.3">
      <c r="A474" s="1"/>
      <c r="B474" s="2"/>
      <c r="C474" s="2"/>
      <c r="D474" s="2"/>
      <c r="E474" s="2"/>
      <c r="F474" s="2"/>
      <c r="G474" s="2"/>
      <c r="H474" s="3"/>
      <c r="I474" s="3"/>
      <c r="J474" s="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spans="1:40" ht="14.25" customHeight="1" x14ac:dyDescent="0.3">
      <c r="A475" s="1"/>
      <c r="B475" s="2"/>
      <c r="C475" s="2"/>
      <c r="D475" s="2"/>
      <c r="E475" s="2"/>
      <c r="F475" s="2"/>
      <c r="G475" s="2"/>
      <c r="H475" s="3"/>
      <c r="I475" s="3"/>
      <c r="J475" s="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spans="1:40" ht="14.25" customHeight="1" x14ac:dyDescent="0.3">
      <c r="A476" s="1"/>
      <c r="B476" s="2"/>
      <c r="C476" s="2"/>
      <c r="D476" s="2"/>
      <c r="E476" s="2"/>
      <c r="F476" s="2"/>
      <c r="G476" s="2"/>
      <c r="H476" s="3"/>
      <c r="I476" s="3"/>
      <c r="J476" s="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spans="1:40" ht="14.25" customHeight="1" x14ac:dyDescent="0.3">
      <c r="A477" s="1"/>
      <c r="B477" s="2"/>
      <c r="C477" s="2"/>
      <c r="D477" s="2"/>
      <c r="E477" s="2"/>
      <c r="F477" s="2"/>
      <c r="G477" s="2"/>
      <c r="H477" s="3"/>
      <c r="I477" s="3"/>
      <c r="J477" s="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spans="1:40" ht="14.25" customHeight="1" x14ac:dyDescent="0.3">
      <c r="A478" s="1"/>
      <c r="B478" s="2"/>
      <c r="C478" s="2"/>
      <c r="D478" s="2"/>
      <c r="E478" s="2"/>
      <c r="F478" s="2"/>
      <c r="G478" s="2"/>
      <c r="H478" s="3"/>
      <c r="I478" s="3"/>
      <c r="J478" s="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spans="1:40" ht="14.25" customHeight="1" x14ac:dyDescent="0.3">
      <c r="A479" s="1"/>
      <c r="B479" s="2"/>
      <c r="C479" s="2"/>
      <c r="D479" s="2"/>
      <c r="E479" s="2"/>
      <c r="F479" s="2"/>
      <c r="G479" s="2"/>
      <c r="H479" s="3"/>
      <c r="I479" s="3"/>
      <c r="J479" s="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spans="1:40" ht="14.25" customHeight="1" x14ac:dyDescent="0.3">
      <c r="A480" s="1"/>
      <c r="B480" s="2"/>
      <c r="C480" s="2"/>
      <c r="D480" s="2"/>
      <c r="E480" s="2"/>
      <c r="F480" s="2"/>
      <c r="G480" s="2"/>
      <c r="H480" s="3"/>
      <c r="I480" s="3"/>
      <c r="J480" s="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spans="1:40" ht="14.25" customHeight="1" x14ac:dyDescent="0.3">
      <c r="A481" s="1"/>
      <c r="B481" s="2"/>
      <c r="C481" s="2"/>
      <c r="D481" s="2"/>
      <c r="E481" s="2"/>
      <c r="F481" s="2"/>
      <c r="G481" s="2"/>
      <c r="H481" s="3"/>
      <c r="I481" s="3"/>
      <c r="J481" s="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spans="1:40" ht="14.25" customHeight="1" x14ac:dyDescent="0.3">
      <c r="A482" s="1"/>
      <c r="B482" s="2"/>
      <c r="C482" s="2"/>
      <c r="D482" s="2"/>
      <c r="E482" s="2"/>
      <c r="F482" s="2"/>
      <c r="G482" s="2"/>
      <c r="H482" s="3"/>
      <c r="I482" s="3"/>
      <c r="J482" s="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spans="1:40" ht="14.25" customHeight="1" x14ac:dyDescent="0.3">
      <c r="A483" s="1"/>
      <c r="B483" s="2"/>
      <c r="C483" s="2"/>
      <c r="D483" s="2"/>
      <c r="E483" s="2"/>
      <c r="F483" s="2"/>
      <c r="G483" s="2"/>
      <c r="H483" s="3"/>
      <c r="I483" s="3"/>
      <c r="J483" s="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spans="1:40" ht="14.25" customHeight="1" x14ac:dyDescent="0.3">
      <c r="A484" s="1"/>
      <c r="B484" s="2"/>
      <c r="C484" s="2"/>
      <c r="D484" s="2"/>
      <c r="E484" s="2"/>
      <c r="F484" s="2"/>
      <c r="G484" s="2"/>
      <c r="H484" s="3"/>
      <c r="I484" s="3"/>
      <c r="J484" s="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spans="1:40" ht="14.25" customHeight="1" x14ac:dyDescent="0.3">
      <c r="A485" s="1"/>
      <c r="B485" s="2"/>
      <c r="C485" s="2"/>
      <c r="D485" s="2"/>
      <c r="E485" s="2"/>
      <c r="F485" s="2"/>
      <c r="G485" s="2"/>
      <c r="H485" s="3"/>
      <c r="I485" s="3"/>
      <c r="J485" s="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spans="1:40" ht="14.25" customHeight="1" x14ac:dyDescent="0.3">
      <c r="A486" s="1"/>
      <c r="B486" s="2"/>
      <c r="C486" s="2"/>
      <c r="D486" s="2"/>
      <c r="E486" s="2"/>
      <c r="F486" s="2"/>
      <c r="G486" s="2"/>
      <c r="H486" s="3"/>
      <c r="I486" s="3"/>
      <c r="J486" s="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spans="1:40" ht="14.25" customHeight="1" x14ac:dyDescent="0.3">
      <c r="A487" s="1"/>
      <c r="B487" s="2"/>
      <c r="C487" s="2"/>
      <c r="D487" s="2"/>
      <c r="E487" s="2"/>
      <c r="F487" s="2"/>
      <c r="G487" s="2"/>
      <c r="H487" s="3"/>
      <c r="I487" s="3"/>
      <c r="J487" s="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spans="1:40" ht="14.25" customHeight="1" x14ac:dyDescent="0.3">
      <c r="A488" s="1"/>
      <c r="B488" s="2"/>
      <c r="C488" s="2"/>
      <c r="D488" s="2"/>
      <c r="E488" s="2"/>
      <c r="F488" s="2"/>
      <c r="G488" s="2"/>
      <c r="H488" s="3"/>
      <c r="I488" s="3"/>
      <c r="J488" s="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spans="1:40" ht="14.25" customHeight="1" x14ac:dyDescent="0.3">
      <c r="A489" s="1"/>
      <c r="B489" s="2"/>
      <c r="C489" s="2"/>
      <c r="D489" s="2"/>
      <c r="E489" s="2"/>
      <c r="F489" s="2"/>
      <c r="G489" s="2"/>
      <c r="H489" s="3"/>
      <c r="I489" s="3"/>
      <c r="J489" s="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spans="1:40" ht="14.25" customHeight="1" x14ac:dyDescent="0.3">
      <c r="A490" s="1"/>
      <c r="B490" s="2"/>
      <c r="C490" s="2"/>
      <c r="D490" s="2"/>
      <c r="E490" s="2"/>
      <c r="F490" s="2"/>
      <c r="G490" s="2"/>
      <c r="H490" s="3"/>
      <c r="I490" s="3"/>
      <c r="J490" s="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spans="1:40" ht="14.25" customHeight="1" x14ac:dyDescent="0.3">
      <c r="A491" s="1"/>
      <c r="B491" s="2"/>
      <c r="C491" s="2"/>
      <c r="D491" s="2"/>
      <c r="E491" s="2"/>
      <c r="F491" s="2"/>
      <c r="G491" s="2"/>
      <c r="H491" s="3"/>
      <c r="I491" s="3"/>
      <c r="J491" s="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spans="1:40" ht="14.25" customHeight="1" x14ac:dyDescent="0.3">
      <c r="A492" s="1"/>
      <c r="B492" s="2"/>
      <c r="C492" s="2"/>
      <c r="D492" s="2"/>
      <c r="E492" s="2"/>
      <c r="F492" s="2"/>
      <c r="G492" s="2"/>
      <c r="H492" s="3"/>
      <c r="I492" s="3"/>
      <c r="J492" s="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spans="1:40" ht="14.25" customHeight="1" x14ac:dyDescent="0.3">
      <c r="A493" s="1"/>
      <c r="B493" s="2"/>
      <c r="C493" s="2"/>
      <c r="D493" s="2"/>
      <c r="E493" s="2"/>
      <c r="F493" s="2"/>
      <c r="G493" s="2"/>
      <c r="H493" s="3"/>
      <c r="I493" s="3"/>
      <c r="J493" s="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spans="1:40" ht="14.25" customHeight="1" x14ac:dyDescent="0.3">
      <c r="A494" s="1"/>
      <c r="B494" s="2"/>
      <c r="C494" s="2"/>
      <c r="D494" s="2"/>
      <c r="E494" s="2"/>
      <c r="F494" s="2"/>
      <c r="G494" s="2"/>
      <c r="H494" s="3"/>
      <c r="I494" s="3"/>
      <c r="J494" s="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spans="1:40" ht="14.25" customHeight="1" x14ac:dyDescent="0.3">
      <c r="A495" s="1"/>
      <c r="B495" s="2"/>
      <c r="C495" s="2"/>
      <c r="D495" s="2"/>
      <c r="E495" s="2"/>
      <c r="F495" s="2"/>
      <c r="G495" s="2"/>
      <c r="H495" s="3"/>
      <c r="I495" s="3"/>
      <c r="J495" s="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spans="1:40" ht="14.25" customHeight="1" x14ac:dyDescent="0.3">
      <c r="A496" s="1"/>
      <c r="B496" s="2"/>
      <c r="C496" s="2"/>
      <c r="D496" s="2"/>
      <c r="E496" s="2"/>
      <c r="F496" s="2"/>
      <c r="G496" s="2"/>
      <c r="H496" s="3"/>
      <c r="I496" s="3"/>
      <c r="J496" s="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spans="1:40" ht="14.25" customHeight="1" x14ac:dyDescent="0.3">
      <c r="A497" s="1"/>
      <c r="B497" s="2"/>
      <c r="C497" s="2"/>
      <c r="D497" s="2"/>
      <c r="E497" s="2"/>
      <c r="F497" s="2"/>
      <c r="G497" s="2"/>
      <c r="H497" s="3"/>
      <c r="I497" s="3"/>
      <c r="J497" s="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spans="1:40" ht="14.25" customHeight="1" x14ac:dyDescent="0.3">
      <c r="A498" s="1"/>
      <c r="B498" s="2"/>
      <c r="C498" s="2"/>
      <c r="D498" s="2"/>
      <c r="E498" s="2"/>
      <c r="F498" s="2"/>
      <c r="G498" s="2"/>
      <c r="H498" s="3"/>
      <c r="I498" s="3"/>
      <c r="J498" s="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spans="1:40" ht="14.25" customHeight="1" x14ac:dyDescent="0.3">
      <c r="A499" s="1"/>
      <c r="B499" s="2"/>
      <c r="C499" s="2"/>
      <c r="D499" s="2"/>
      <c r="E499" s="2"/>
      <c r="F499" s="2"/>
      <c r="G499" s="2"/>
      <c r="H499" s="3"/>
      <c r="I499" s="3"/>
      <c r="J499" s="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spans="1:40" ht="14.25" customHeight="1" x14ac:dyDescent="0.3">
      <c r="A500" s="1"/>
      <c r="B500" s="2"/>
      <c r="C500" s="2"/>
      <c r="D500" s="2"/>
      <c r="E500" s="2"/>
      <c r="F500" s="2"/>
      <c r="G500" s="2"/>
      <c r="H500" s="3"/>
      <c r="I500" s="3"/>
      <c r="J500" s="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spans="1:40" ht="14.25" customHeight="1" x14ac:dyDescent="0.3">
      <c r="A501" s="1"/>
      <c r="B501" s="2"/>
      <c r="C501" s="2"/>
      <c r="D501" s="2"/>
      <c r="E501" s="2"/>
      <c r="F501" s="2"/>
      <c r="G501" s="2"/>
      <c r="H501" s="3"/>
      <c r="I501" s="3"/>
      <c r="J501" s="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spans="1:40" ht="14.25" customHeight="1" x14ac:dyDescent="0.3">
      <c r="A502" s="1"/>
      <c r="B502" s="2"/>
      <c r="C502" s="2"/>
      <c r="D502" s="2"/>
      <c r="E502" s="2"/>
      <c r="F502" s="2"/>
      <c r="G502" s="2"/>
      <c r="H502" s="3"/>
      <c r="I502" s="3"/>
      <c r="J502" s="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spans="1:40" ht="14.25" customHeight="1" x14ac:dyDescent="0.3">
      <c r="A503" s="1"/>
      <c r="B503" s="2"/>
      <c r="C503" s="2"/>
      <c r="D503" s="2"/>
      <c r="E503" s="2"/>
      <c r="F503" s="2"/>
      <c r="G503" s="2"/>
      <c r="H503" s="3"/>
      <c r="I503" s="3"/>
      <c r="J503" s="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spans="1:40" ht="14.25" customHeight="1" x14ac:dyDescent="0.3">
      <c r="A504" s="1"/>
      <c r="B504" s="2"/>
      <c r="C504" s="2"/>
      <c r="D504" s="2"/>
      <c r="E504" s="2"/>
      <c r="F504" s="2"/>
      <c r="G504" s="2"/>
      <c r="H504" s="3"/>
      <c r="I504" s="3"/>
      <c r="J504" s="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spans="1:40" ht="14.25" customHeight="1" x14ac:dyDescent="0.3">
      <c r="A505" s="1"/>
      <c r="B505" s="2"/>
      <c r="C505" s="2"/>
      <c r="D505" s="2"/>
      <c r="E505" s="2"/>
      <c r="F505" s="2"/>
      <c r="G505" s="2"/>
      <c r="H505" s="3"/>
      <c r="I505" s="3"/>
      <c r="J505" s="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spans="1:40" ht="14.25" customHeight="1" x14ac:dyDescent="0.3">
      <c r="A506" s="1"/>
      <c r="B506" s="2"/>
      <c r="C506" s="2"/>
      <c r="D506" s="2"/>
      <c r="E506" s="2"/>
      <c r="F506" s="2"/>
      <c r="G506" s="2"/>
      <c r="H506" s="3"/>
      <c r="I506" s="3"/>
      <c r="J506" s="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spans="1:40" ht="14.25" customHeight="1" x14ac:dyDescent="0.3">
      <c r="A507" s="1"/>
      <c r="B507" s="2"/>
      <c r="C507" s="2"/>
      <c r="D507" s="2"/>
      <c r="E507" s="2"/>
      <c r="F507" s="2"/>
      <c r="G507" s="2"/>
      <c r="H507" s="3"/>
      <c r="I507" s="3"/>
      <c r="J507" s="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spans="1:40" ht="14.25" customHeight="1" x14ac:dyDescent="0.3">
      <c r="A508" s="1"/>
      <c r="B508" s="2"/>
      <c r="C508" s="2"/>
      <c r="D508" s="2"/>
      <c r="E508" s="2"/>
      <c r="F508" s="2"/>
      <c r="G508" s="2"/>
      <c r="H508" s="3"/>
      <c r="I508" s="3"/>
      <c r="J508" s="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spans="1:40" ht="14.25" customHeight="1" x14ac:dyDescent="0.3">
      <c r="A509" s="1"/>
      <c r="B509" s="2"/>
      <c r="C509" s="2"/>
      <c r="D509" s="2"/>
      <c r="E509" s="2"/>
      <c r="F509" s="2"/>
      <c r="G509" s="2"/>
      <c r="H509" s="3"/>
      <c r="I509" s="3"/>
      <c r="J509" s="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spans="1:40" ht="14.25" customHeight="1" x14ac:dyDescent="0.3">
      <c r="A510" s="1"/>
      <c r="B510" s="2"/>
      <c r="C510" s="2"/>
      <c r="D510" s="2"/>
      <c r="E510" s="2"/>
      <c r="F510" s="2"/>
      <c r="G510" s="2"/>
      <c r="H510" s="3"/>
      <c r="I510" s="3"/>
      <c r="J510" s="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spans="1:40" ht="14.25" customHeight="1" x14ac:dyDescent="0.3">
      <c r="A511" s="1"/>
      <c r="B511" s="2"/>
      <c r="C511" s="2"/>
      <c r="D511" s="2"/>
      <c r="E511" s="2"/>
      <c r="F511" s="2"/>
      <c r="G511" s="2"/>
      <c r="H511" s="3"/>
      <c r="I511" s="3"/>
      <c r="J511" s="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spans="1:40" ht="14.25" customHeight="1" x14ac:dyDescent="0.3">
      <c r="A512" s="1"/>
      <c r="B512" s="2"/>
      <c r="C512" s="2"/>
      <c r="D512" s="2"/>
      <c r="E512" s="2"/>
      <c r="F512" s="2"/>
      <c r="G512" s="2"/>
      <c r="H512" s="3"/>
      <c r="I512" s="3"/>
      <c r="J512" s="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spans="1:40" ht="14.25" customHeight="1" x14ac:dyDescent="0.3">
      <c r="A513" s="1"/>
      <c r="B513" s="2"/>
      <c r="C513" s="2"/>
      <c r="D513" s="2"/>
      <c r="E513" s="2"/>
      <c r="F513" s="2"/>
      <c r="G513" s="2"/>
      <c r="H513" s="3"/>
      <c r="I513" s="3"/>
      <c r="J513" s="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spans="1:40" ht="14.25" customHeight="1" x14ac:dyDescent="0.3">
      <c r="A514" s="1"/>
      <c r="B514" s="2"/>
      <c r="C514" s="2"/>
      <c r="D514" s="2"/>
      <c r="E514" s="2"/>
      <c r="F514" s="2"/>
      <c r="G514" s="2"/>
      <c r="H514" s="3"/>
      <c r="I514" s="3"/>
      <c r="J514" s="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spans="1:40" ht="14.25" customHeight="1" x14ac:dyDescent="0.3">
      <c r="A515" s="1"/>
      <c r="B515" s="2"/>
      <c r="C515" s="2"/>
      <c r="D515" s="2"/>
      <c r="E515" s="2"/>
      <c r="F515" s="2"/>
      <c r="G515" s="2"/>
      <c r="H515" s="3"/>
      <c r="I515" s="3"/>
      <c r="J515" s="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spans="1:40" ht="14.25" customHeight="1" x14ac:dyDescent="0.3">
      <c r="A516" s="1"/>
      <c r="B516" s="2"/>
      <c r="C516" s="2"/>
      <c r="D516" s="2"/>
      <c r="E516" s="2"/>
      <c r="F516" s="2"/>
      <c r="G516" s="2"/>
      <c r="H516" s="3"/>
      <c r="I516" s="3"/>
      <c r="J516" s="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spans="1:40" ht="14.25" customHeight="1" x14ac:dyDescent="0.3">
      <c r="A517" s="1"/>
      <c r="B517" s="2"/>
      <c r="C517" s="2"/>
      <c r="D517" s="2"/>
      <c r="E517" s="2"/>
      <c r="F517" s="2"/>
      <c r="G517" s="2"/>
      <c r="H517" s="3"/>
      <c r="I517" s="3"/>
      <c r="J517" s="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spans="1:40" ht="14.25" customHeight="1" x14ac:dyDescent="0.3">
      <c r="A518" s="1"/>
      <c r="B518" s="2"/>
      <c r="C518" s="2"/>
      <c r="D518" s="2"/>
      <c r="E518" s="2"/>
      <c r="F518" s="2"/>
      <c r="G518" s="2"/>
      <c r="H518" s="3"/>
      <c r="I518" s="3"/>
      <c r="J518" s="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spans="1:40" ht="14.25" customHeight="1" x14ac:dyDescent="0.3">
      <c r="A519" s="1"/>
      <c r="B519" s="2"/>
      <c r="C519" s="2"/>
      <c r="D519" s="2"/>
      <c r="E519" s="2"/>
      <c r="F519" s="2"/>
      <c r="G519" s="2"/>
      <c r="H519" s="3"/>
      <c r="I519" s="3"/>
      <c r="J519" s="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spans="1:40" ht="14.25" customHeight="1" x14ac:dyDescent="0.3">
      <c r="A520" s="1"/>
      <c r="B520" s="2"/>
      <c r="C520" s="2"/>
      <c r="D520" s="2"/>
      <c r="E520" s="2"/>
      <c r="F520" s="2"/>
      <c r="G520" s="2"/>
      <c r="H520" s="3"/>
      <c r="I520" s="3"/>
      <c r="J520" s="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spans="1:40" ht="14.25" customHeight="1" x14ac:dyDescent="0.3">
      <c r="A521" s="1"/>
      <c r="B521" s="2"/>
      <c r="C521" s="2"/>
      <c r="D521" s="2"/>
      <c r="E521" s="2"/>
      <c r="F521" s="2"/>
      <c r="G521" s="2"/>
      <c r="H521" s="3"/>
      <c r="I521" s="3"/>
      <c r="J521" s="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spans="1:40" ht="14.25" customHeight="1" x14ac:dyDescent="0.3">
      <c r="A522" s="1"/>
      <c r="B522" s="2"/>
      <c r="C522" s="2"/>
      <c r="D522" s="2"/>
      <c r="E522" s="2"/>
      <c r="F522" s="2"/>
      <c r="G522" s="2"/>
      <c r="H522" s="3"/>
      <c r="I522" s="3"/>
      <c r="J522" s="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spans="1:40" ht="14.25" customHeight="1" x14ac:dyDescent="0.3">
      <c r="A523" s="1"/>
      <c r="B523" s="2"/>
      <c r="C523" s="2"/>
      <c r="D523" s="2"/>
      <c r="E523" s="2"/>
      <c r="F523" s="2"/>
      <c r="G523" s="2"/>
      <c r="H523" s="3"/>
      <c r="I523" s="3"/>
      <c r="J523" s="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spans="1:40" ht="14.25" customHeight="1" x14ac:dyDescent="0.3">
      <c r="A524" s="1"/>
      <c r="B524" s="2"/>
      <c r="C524" s="2"/>
      <c r="D524" s="2"/>
      <c r="E524" s="2"/>
      <c r="F524" s="2"/>
      <c r="G524" s="2"/>
      <c r="H524" s="3"/>
      <c r="I524" s="3"/>
      <c r="J524" s="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spans="1:40" ht="14.25" customHeight="1" x14ac:dyDescent="0.3">
      <c r="A525" s="1"/>
      <c r="B525" s="2"/>
      <c r="C525" s="2"/>
      <c r="D525" s="2"/>
      <c r="E525" s="2"/>
      <c r="F525" s="2"/>
      <c r="G525" s="2"/>
      <c r="H525" s="3"/>
      <c r="I525" s="3"/>
      <c r="J525" s="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spans="1:40" ht="14.25" customHeight="1" x14ac:dyDescent="0.3">
      <c r="A526" s="1"/>
      <c r="B526" s="2"/>
      <c r="C526" s="2"/>
      <c r="D526" s="2"/>
      <c r="E526" s="2"/>
      <c r="F526" s="2"/>
      <c r="G526" s="2"/>
      <c r="H526" s="3"/>
      <c r="I526" s="3"/>
      <c r="J526" s="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spans="1:40" ht="14.25" customHeight="1" x14ac:dyDescent="0.3">
      <c r="A527" s="1"/>
      <c r="B527" s="2"/>
      <c r="C527" s="2"/>
      <c r="D527" s="2"/>
      <c r="E527" s="2"/>
      <c r="F527" s="2"/>
      <c r="G527" s="2"/>
      <c r="H527" s="3"/>
      <c r="I527" s="3"/>
      <c r="J527" s="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spans="1:40" ht="14.25" customHeight="1" x14ac:dyDescent="0.3">
      <c r="A528" s="1"/>
      <c r="B528" s="2"/>
      <c r="C528" s="2"/>
      <c r="D528" s="2"/>
      <c r="E528" s="2"/>
      <c r="F528" s="2"/>
      <c r="G528" s="2"/>
      <c r="H528" s="3"/>
      <c r="I528" s="3"/>
      <c r="J528" s="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spans="1:40" ht="14.25" customHeight="1" x14ac:dyDescent="0.3">
      <c r="A529" s="1"/>
      <c r="B529" s="2"/>
      <c r="C529" s="2"/>
      <c r="D529" s="2"/>
      <c r="E529" s="2"/>
      <c r="F529" s="2"/>
      <c r="G529" s="2"/>
      <c r="H529" s="3"/>
      <c r="I529" s="3"/>
      <c r="J529" s="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spans="1:40" ht="14.25" customHeight="1" x14ac:dyDescent="0.3">
      <c r="A530" s="1"/>
      <c r="B530" s="2"/>
      <c r="C530" s="2"/>
      <c r="D530" s="2"/>
      <c r="E530" s="2"/>
      <c r="F530" s="2"/>
      <c r="G530" s="2"/>
      <c r="H530" s="3"/>
      <c r="I530" s="3"/>
      <c r="J530" s="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spans="1:40" ht="14.25" customHeight="1" x14ac:dyDescent="0.3">
      <c r="A531" s="1"/>
      <c r="B531" s="2"/>
      <c r="C531" s="2"/>
      <c r="D531" s="2"/>
      <c r="E531" s="2"/>
      <c r="F531" s="2"/>
      <c r="G531" s="2"/>
      <c r="H531" s="3"/>
      <c r="I531" s="3"/>
      <c r="J531" s="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spans="1:40" ht="14.25" customHeight="1" x14ac:dyDescent="0.3">
      <c r="A532" s="1"/>
      <c r="B532" s="2"/>
      <c r="C532" s="2"/>
      <c r="D532" s="2"/>
      <c r="E532" s="2"/>
      <c r="F532" s="2"/>
      <c r="G532" s="2"/>
      <c r="H532" s="3"/>
      <c r="I532" s="3"/>
      <c r="J532" s="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spans="1:40" ht="14.25" customHeight="1" x14ac:dyDescent="0.3">
      <c r="A533" s="1"/>
      <c r="B533" s="2"/>
      <c r="C533" s="2"/>
      <c r="D533" s="2"/>
      <c r="E533" s="2"/>
      <c r="F533" s="2"/>
      <c r="G533" s="2"/>
      <c r="H533" s="3"/>
      <c r="I533" s="3"/>
      <c r="J533" s="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spans="1:40" ht="14.25" customHeight="1" x14ac:dyDescent="0.3">
      <c r="A534" s="1"/>
      <c r="B534" s="2"/>
      <c r="C534" s="2"/>
      <c r="D534" s="2"/>
      <c r="E534" s="2"/>
      <c r="F534" s="2"/>
      <c r="G534" s="2"/>
      <c r="H534" s="3"/>
      <c r="I534" s="3"/>
      <c r="J534" s="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spans="1:40" ht="14.25" customHeight="1" x14ac:dyDescent="0.3">
      <c r="A535" s="1"/>
      <c r="B535" s="2"/>
      <c r="C535" s="2"/>
      <c r="D535" s="2"/>
      <c r="E535" s="2"/>
      <c r="F535" s="2"/>
      <c r="G535" s="2"/>
      <c r="H535" s="3"/>
      <c r="I535" s="3"/>
      <c r="J535" s="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spans="1:40" ht="14.25" customHeight="1" x14ac:dyDescent="0.3">
      <c r="A536" s="1"/>
      <c r="B536" s="2"/>
      <c r="C536" s="2"/>
      <c r="D536" s="2"/>
      <c r="E536" s="2"/>
      <c r="F536" s="2"/>
      <c r="G536" s="2"/>
      <c r="H536" s="3"/>
      <c r="I536" s="3"/>
      <c r="J536" s="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spans="1:40" ht="14.25" customHeight="1" x14ac:dyDescent="0.3">
      <c r="A537" s="1"/>
      <c r="B537" s="2"/>
      <c r="C537" s="2"/>
      <c r="D537" s="2"/>
      <c r="E537" s="2"/>
      <c r="F537" s="2"/>
      <c r="G537" s="2"/>
      <c r="H537" s="3"/>
      <c r="I537" s="3"/>
      <c r="J537" s="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spans="1:40" ht="14.25" customHeight="1" x14ac:dyDescent="0.3">
      <c r="A538" s="1"/>
      <c r="B538" s="2"/>
      <c r="C538" s="2"/>
      <c r="D538" s="2"/>
      <c r="E538" s="2"/>
      <c r="F538" s="2"/>
      <c r="G538" s="2"/>
      <c r="H538" s="3"/>
      <c r="I538" s="3"/>
      <c r="J538" s="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spans="1:40" ht="14.25" customHeight="1" x14ac:dyDescent="0.3">
      <c r="A539" s="1"/>
      <c r="B539" s="2"/>
      <c r="C539" s="2"/>
      <c r="D539" s="2"/>
      <c r="E539" s="2"/>
      <c r="F539" s="2"/>
      <c r="G539" s="2"/>
      <c r="H539" s="3"/>
      <c r="I539" s="3"/>
      <c r="J539" s="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spans="1:40" ht="14.25" customHeight="1" x14ac:dyDescent="0.3">
      <c r="A540" s="1"/>
      <c r="B540" s="2"/>
      <c r="C540" s="2"/>
      <c r="D540" s="2"/>
      <c r="E540" s="2"/>
      <c r="F540" s="2"/>
      <c r="G540" s="2"/>
      <c r="H540" s="3"/>
      <c r="I540" s="3"/>
      <c r="J540" s="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spans="1:40" ht="14.25" customHeight="1" x14ac:dyDescent="0.3">
      <c r="A541" s="1"/>
      <c r="B541" s="2"/>
      <c r="C541" s="2"/>
      <c r="D541" s="2"/>
      <c r="E541" s="2"/>
      <c r="F541" s="2"/>
      <c r="G541" s="2"/>
      <c r="H541" s="3"/>
      <c r="I541" s="3"/>
      <c r="J541" s="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spans="1:40" ht="14.25" customHeight="1" x14ac:dyDescent="0.3">
      <c r="A542" s="1"/>
      <c r="B542" s="2"/>
      <c r="C542" s="2"/>
      <c r="D542" s="2"/>
      <c r="E542" s="2"/>
      <c r="F542" s="2"/>
      <c r="G542" s="2"/>
      <c r="H542" s="3"/>
      <c r="I542" s="3"/>
      <c r="J542" s="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spans="1:40" ht="14.25" customHeight="1" x14ac:dyDescent="0.3">
      <c r="A543" s="1"/>
      <c r="B543" s="2"/>
      <c r="C543" s="2"/>
      <c r="D543" s="2"/>
      <c r="E543" s="2"/>
      <c r="F543" s="2"/>
      <c r="G543" s="2"/>
      <c r="H543" s="3"/>
      <c r="I543" s="3"/>
      <c r="J543" s="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spans="1:40" ht="14.25" customHeight="1" x14ac:dyDescent="0.3">
      <c r="A544" s="1"/>
      <c r="B544" s="2"/>
      <c r="C544" s="2"/>
      <c r="D544" s="2"/>
      <c r="E544" s="2"/>
      <c r="F544" s="2"/>
      <c r="G544" s="2"/>
      <c r="H544" s="3"/>
      <c r="I544" s="3"/>
      <c r="J544" s="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spans="1:40" ht="14.25" customHeight="1" x14ac:dyDescent="0.3">
      <c r="A545" s="1"/>
      <c r="B545" s="2"/>
      <c r="C545" s="2"/>
      <c r="D545" s="2"/>
      <c r="E545" s="2"/>
      <c r="F545" s="2"/>
      <c r="G545" s="2"/>
      <c r="H545" s="3"/>
      <c r="I545" s="3"/>
      <c r="J545" s="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spans="1:40" ht="14.25" customHeight="1" x14ac:dyDescent="0.3">
      <c r="A546" s="1"/>
      <c r="B546" s="2"/>
      <c r="C546" s="2"/>
      <c r="D546" s="2"/>
      <c r="E546" s="2"/>
      <c r="F546" s="2"/>
      <c r="G546" s="2"/>
      <c r="H546" s="3"/>
      <c r="I546" s="3"/>
      <c r="J546" s="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spans="1:40" ht="14.25" customHeight="1" x14ac:dyDescent="0.3">
      <c r="A547" s="1"/>
      <c r="B547" s="2"/>
      <c r="C547" s="2"/>
      <c r="D547" s="2"/>
      <c r="E547" s="2"/>
      <c r="F547" s="2"/>
      <c r="G547" s="2"/>
      <c r="H547" s="3"/>
      <c r="I547" s="3"/>
      <c r="J547" s="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spans="1:40" ht="14.25" customHeight="1" x14ac:dyDescent="0.3">
      <c r="A548" s="1"/>
      <c r="B548" s="2"/>
      <c r="C548" s="2"/>
      <c r="D548" s="2"/>
      <c r="E548" s="2"/>
      <c r="F548" s="2"/>
      <c r="G548" s="2"/>
      <c r="H548" s="3"/>
      <c r="I548" s="3"/>
      <c r="J548" s="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spans="1:40" ht="14.25" customHeight="1" x14ac:dyDescent="0.3">
      <c r="A549" s="1"/>
      <c r="B549" s="2"/>
      <c r="C549" s="2"/>
      <c r="D549" s="2"/>
      <c r="E549" s="2"/>
      <c r="F549" s="2"/>
      <c r="G549" s="2"/>
      <c r="H549" s="3"/>
      <c r="I549" s="3"/>
      <c r="J549" s="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spans="1:40" ht="14.25" customHeight="1" x14ac:dyDescent="0.3">
      <c r="A550" s="1"/>
      <c r="B550" s="2"/>
      <c r="C550" s="2"/>
      <c r="D550" s="2"/>
      <c r="E550" s="2"/>
      <c r="F550" s="2"/>
      <c r="G550" s="2"/>
      <c r="H550" s="3"/>
      <c r="I550" s="3"/>
      <c r="J550" s="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spans="1:40" ht="14.25" customHeight="1" x14ac:dyDescent="0.3">
      <c r="A551" s="1"/>
      <c r="B551" s="2"/>
      <c r="C551" s="2"/>
      <c r="D551" s="2"/>
      <c r="E551" s="2"/>
      <c r="F551" s="2"/>
      <c r="G551" s="2"/>
      <c r="H551" s="3"/>
      <c r="I551" s="3"/>
      <c r="J551" s="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spans="1:40" ht="14.25" customHeight="1" x14ac:dyDescent="0.3">
      <c r="A552" s="1"/>
      <c r="B552" s="2"/>
      <c r="C552" s="2"/>
      <c r="D552" s="2"/>
      <c r="E552" s="2"/>
      <c r="F552" s="2"/>
      <c r="G552" s="2"/>
      <c r="H552" s="3"/>
      <c r="I552" s="3"/>
      <c r="J552" s="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spans="1:40" ht="14.25" customHeight="1" x14ac:dyDescent="0.3">
      <c r="A553" s="1"/>
      <c r="B553" s="2"/>
      <c r="C553" s="2"/>
      <c r="D553" s="2"/>
      <c r="E553" s="2"/>
      <c r="F553" s="2"/>
      <c r="G553" s="2"/>
      <c r="H553" s="3"/>
      <c r="I553" s="3"/>
      <c r="J553" s="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spans="1:40" ht="14.25" customHeight="1" x14ac:dyDescent="0.3">
      <c r="A554" s="1"/>
      <c r="B554" s="2"/>
      <c r="C554" s="2"/>
      <c r="D554" s="2"/>
      <c r="E554" s="2"/>
      <c r="F554" s="2"/>
      <c r="G554" s="2"/>
      <c r="H554" s="3"/>
      <c r="I554" s="3"/>
      <c r="J554" s="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spans="1:40" ht="14.25" customHeight="1" x14ac:dyDescent="0.3">
      <c r="A555" s="1"/>
      <c r="B555" s="2"/>
      <c r="C555" s="2"/>
      <c r="D555" s="2"/>
      <c r="E555" s="2"/>
      <c r="F555" s="2"/>
      <c r="G555" s="2"/>
      <c r="H555" s="3"/>
      <c r="I555" s="3"/>
      <c r="J555" s="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spans="1:40" ht="14.25" customHeight="1" x14ac:dyDescent="0.3">
      <c r="A556" s="1"/>
      <c r="B556" s="2"/>
      <c r="C556" s="2"/>
      <c r="D556" s="2"/>
      <c r="E556" s="2"/>
      <c r="F556" s="2"/>
      <c r="G556" s="2"/>
      <c r="H556" s="3"/>
      <c r="I556" s="3"/>
      <c r="J556" s="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spans="1:40" ht="14.25" customHeight="1" x14ac:dyDescent="0.3">
      <c r="A557" s="1"/>
      <c r="B557" s="2"/>
      <c r="C557" s="2"/>
      <c r="D557" s="2"/>
      <c r="E557" s="2"/>
      <c r="F557" s="2"/>
      <c r="G557" s="2"/>
      <c r="H557" s="3"/>
      <c r="I557" s="3"/>
      <c r="J557" s="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spans="1:40" ht="14.25" customHeight="1" x14ac:dyDescent="0.3">
      <c r="A558" s="1"/>
      <c r="B558" s="2"/>
      <c r="C558" s="2"/>
      <c r="D558" s="2"/>
      <c r="E558" s="2"/>
      <c r="F558" s="2"/>
      <c r="G558" s="2"/>
      <c r="H558" s="3"/>
      <c r="I558" s="3"/>
      <c r="J558" s="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spans="1:40" ht="14.25" customHeight="1" x14ac:dyDescent="0.3">
      <c r="A559" s="1"/>
      <c r="B559" s="2"/>
      <c r="C559" s="2"/>
      <c r="D559" s="2"/>
      <c r="E559" s="2"/>
      <c r="F559" s="2"/>
      <c r="G559" s="2"/>
      <c r="H559" s="3"/>
      <c r="I559" s="3"/>
      <c r="J559" s="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spans="1:40" ht="14.25" customHeight="1" x14ac:dyDescent="0.3">
      <c r="A560" s="1"/>
      <c r="B560" s="2"/>
      <c r="C560" s="2"/>
      <c r="D560" s="2"/>
      <c r="E560" s="2"/>
      <c r="F560" s="2"/>
      <c r="G560" s="2"/>
      <c r="H560" s="3"/>
      <c r="I560" s="3"/>
      <c r="J560" s="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spans="1:40" ht="14.25" customHeight="1" x14ac:dyDescent="0.3">
      <c r="A561" s="1"/>
      <c r="B561" s="2"/>
      <c r="C561" s="2"/>
      <c r="D561" s="2"/>
      <c r="E561" s="2"/>
      <c r="F561" s="2"/>
      <c r="G561" s="2"/>
      <c r="H561" s="3"/>
      <c r="I561" s="3"/>
      <c r="J561" s="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spans="1:40" ht="14.25" customHeight="1" x14ac:dyDescent="0.3">
      <c r="A562" s="1"/>
      <c r="B562" s="2"/>
      <c r="C562" s="2"/>
      <c r="D562" s="2"/>
      <c r="E562" s="2"/>
      <c r="F562" s="2"/>
      <c r="G562" s="2"/>
      <c r="H562" s="3"/>
      <c r="I562" s="3"/>
      <c r="J562" s="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spans="1:40" ht="14.25" customHeight="1" x14ac:dyDescent="0.3">
      <c r="A563" s="1"/>
      <c r="B563" s="2"/>
      <c r="C563" s="2"/>
      <c r="D563" s="2"/>
      <c r="E563" s="2"/>
      <c r="F563" s="2"/>
      <c r="G563" s="2"/>
      <c r="H563" s="3"/>
      <c r="I563" s="3"/>
      <c r="J563" s="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spans="1:40" ht="14.25" customHeight="1" x14ac:dyDescent="0.3">
      <c r="A564" s="1"/>
      <c r="B564" s="2"/>
      <c r="C564" s="2"/>
      <c r="D564" s="2"/>
      <c r="E564" s="2"/>
      <c r="F564" s="2"/>
      <c r="G564" s="2"/>
      <c r="H564" s="3"/>
      <c r="I564" s="3"/>
      <c r="J564" s="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spans="1:40" ht="14.25" customHeight="1" x14ac:dyDescent="0.3">
      <c r="A565" s="1"/>
      <c r="B565" s="2"/>
      <c r="C565" s="2"/>
      <c r="D565" s="2"/>
      <c r="E565" s="2"/>
      <c r="F565" s="2"/>
      <c r="G565" s="2"/>
      <c r="H565" s="3"/>
      <c r="I565" s="3"/>
      <c r="J565" s="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spans="1:40" ht="14.25" customHeight="1" x14ac:dyDescent="0.3">
      <c r="A566" s="1"/>
      <c r="B566" s="2"/>
      <c r="C566" s="2"/>
      <c r="D566" s="2"/>
      <c r="E566" s="2"/>
      <c r="F566" s="2"/>
      <c r="G566" s="2"/>
      <c r="H566" s="3"/>
      <c r="I566" s="3"/>
      <c r="J566" s="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spans="1:40" ht="14.25" customHeight="1" x14ac:dyDescent="0.3">
      <c r="A567" s="1"/>
      <c r="B567" s="2"/>
      <c r="C567" s="2"/>
      <c r="D567" s="2"/>
      <c r="E567" s="2"/>
      <c r="F567" s="2"/>
      <c r="G567" s="2"/>
      <c r="H567" s="3"/>
      <c r="I567" s="3"/>
      <c r="J567" s="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spans="1:40" ht="14.25" customHeight="1" x14ac:dyDescent="0.3">
      <c r="A568" s="1"/>
      <c r="B568" s="2"/>
      <c r="C568" s="2"/>
      <c r="D568" s="2"/>
      <c r="E568" s="2"/>
      <c r="F568" s="2"/>
      <c r="G568" s="2"/>
      <c r="H568" s="3"/>
      <c r="I568" s="3"/>
      <c r="J568" s="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spans="1:40" ht="14.25" customHeight="1" x14ac:dyDescent="0.3">
      <c r="A569" s="1"/>
      <c r="B569" s="2"/>
      <c r="C569" s="2"/>
      <c r="D569" s="2"/>
      <c r="E569" s="2"/>
      <c r="F569" s="2"/>
      <c r="G569" s="2"/>
      <c r="H569" s="3"/>
      <c r="I569" s="3"/>
      <c r="J569" s="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spans="1:40" ht="14.25" customHeight="1" x14ac:dyDescent="0.3">
      <c r="A570" s="1"/>
      <c r="B570" s="2"/>
      <c r="C570" s="2"/>
      <c r="D570" s="2"/>
      <c r="E570" s="2"/>
      <c r="F570" s="2"/>
      <c r="G570" s="2"/>
      <c r="H570" s="3"/>
      <c r="I570" s="3"/>
      <c r="J570" s="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spans="1:40" ht="14.25" customHeight="1" x14ac:dyDescent="0.3">
      <c r="A571" s="1"/>
      <c r="B571" s="2"/>
      <c r="C571" s="2"/>
      <c r="D571" s="2"/>
      <c r="E571" s="2"/>
      <c r="F571" s="2"/>
      <c r="G571" s="2"/>
      <c r="H571" s="3"/>
      <c r="I571" s="3"/>
      <c r="J571" s="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spans="1:40" ht="14.25" customHeight="1" x14ac:dyDescent="0.3">
      <c r="A572" s="1"/>
      <c r="B572" s="2"/>
      <c r="C572" s="2"/>
      <c r="D572" s="2"/>
      <c r="E572" s="2"/>
      <c r="F572" s="2"/>
      <c r="G572" s="2"/>
      <c r="H572" s="3"/>
      <c r="I572" s="3"/>
      <c r="J572" s="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spans="1:40" ht="14.25" customHeight="1" x14ac:dyDescent="0.3">
      <c r="A573" s="1"/>
      <c r="B573" s="2"/>
      <c r="C573" s="2"/>
      <c r="D573" s="2"/>
      <c r="E573" s="2"/>
      <c r="F573" s="2"/>
      <c r="G573" s="2"/>
      <c r="H573" s="3"/>
      <c r="I573" s="3"/>
      <c r="J573" s="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spans="1:40" ht="14.25" customHeight="1" x14ac:dyDescent="0.3">
      <c r="A574" s="1"/>
      <c r="B574" s="2"/>
      <c r="C574" s="2"/>
      <c r="D574" s="2"/>
      <c r="E574" s="2"/>
      <c r="F574" s="2"/>
      <c r="G574" s="2"/>
      <c r="H574" s="3"/>
      <c r="I574" s="3"/>
      <c r="J574" s="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spans="1:40" ht="14.25" customHeight="1" x14ac:dyDescent="0.3">
      <c r="A575" s="1"/>
      <c r="B575" s="2"/>
      <c r="C575" s="2"/>
      <c r="D575" s="2"/>
      <c r="E575" s="2"/>
      <c r="F575" s="2"/>
      <c r="G575" s="2"/>
      <c r="H575" s="3"/>
      <c r="I575" s="3"/>
      <c r="J575" s="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spans="1:40" ht="14.25" customHeight="1" x14ac:dyDescent="0.3">
      <c r="A576" s="1"/>
      <c r="B576" s="2"/>
      <c r="C576" s="2"/>
      <c r="D576" s="2"/>
      <c r="E576" s="2"/>
      <c r="F576" s="2"/>
      <c r="G576" s="2"/>
      <c r="H576" s="3"/>
      <c r="I576" s="3"/>
      <c r="J576" s="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spans="1:40" ht="14.25" customHeight="1" x14ac:dyDescent="0.3">
      <c r="A577" s="1"/>
      <c r="B577" s="2"/>
      <c r="C577" s="2"/>
      <c r="D577" s="2"/>
      <c r="E577" s="2"/>
      <c r="F577" s="2"/>
      <c r="G577" s="2"/>
      <c r="H577" s="3"/>
      <c r="I577" s="3"/>
      <c r="J577" s="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spans="1:40" ht="14.25" customHeight="1" x14ac:dyDescent="0.3">
      <c r="A578" s="1"/>
      <c r="B578" s="2"/>
      <c r="C578" s="2"/>
      <c r="D578" s="2"/>
      <c r="E578" s="2"/>
      <c r="F578" s="2"/>
      <c r="G578" s="2"/>
      <c r="H578" s="3"/>
      <c r="I578" s="3"/>
      <c r="J578" s="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spans="1:40" ht="14.25" customHeight="1" x14ac:dyDescent="0.3">
      <c r="A579" s="1"/>
      <c r="B579" s="2"/>
      <c r="C579" s="2"/>
      <c r="D579" s="2"/>
      <c r="E579" s="2"/>
      <c r="F579" s="2"/>
      <c r="G579" s="2"/>
      <c r="H579" s="3"/>
      <c r="I579" s="3"/>
      <c r="J579" s="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spans="1:40" ht="14.25" customHeight="1" x14ac:dyDescent="0.3">
      <c r="A580" s="1"/>
      <c r="B580" s="2"/>
      <c r="C580" s="2"/>
      <c r="D580" s="2"/>
      <c r="E580" s="2"/>
      <c r="F580" s="2"/>
      <c r="G580" s="2"/>
      <c r="H580" s="3"/>
      <c r="I580" s="3"/>
      <c r="J580" s="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spans="1:40" ht="14.25" customHeight="1" x14ac:dyDescent="0.3">
      <c r="A581" s="1"/>
      <c r="B581" s="2"/>
      <c r="C581" s="2"/>
      <c r="D581" s="2"/>
      <c r="E581" s="2"/>
      <c r="F581" s="2"/>
      <c r="G581" s="2"/>
      <c r="H581" s="3"/>
      <c r="I581" s="3"/>
      <c r="J581" s="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spans="1:40" ht="14.25" customHeight="1" x14ac:dyDescent="0.3">
      <c r="A582" s="1"/>
      <c r="B582" s="2"/>
      <c r="C582" s="2"/>
      <c r="D582" s="2"/>
      <c r="E582" s="2"/>
      <c r="F582" s="2"/>
      <c r="G582" s="2"/>
      <c r="H582" s="3"/>
      <c r="I582" s="3"/>
      <c r="J582" s="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spans="1:40" ht="14.25" customHeight="1" x14ac:dyDescent="0.3">
      <c r="A583" s="1"/>
      <c r="B583" s="2"/>
      <c r="C583" s="2"/>
      <c r="D583" s="2"/>
      <c r="E583" s="2"/>
      <c r="F583" s="2"/>
      <c r="G583" s="2"/>
      <c r="H583" s="3"/>
      <c r="I583" s="3"/>
      <c r="J583" s="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spans="1:40" ht="14.25" customHeight="1" x14ac:dyDescent="0.3">
      <c r="A584" s="1"/>
      <c r="B584" s="2"/>
      <c r="C584" s="2"/>
      <c r="D584" s="2"/>
      <c r="E584" s="2"/>
      <c r="F584" s="2"/>
      <c r="G584" s="2"/>
      <c r="H584" s="3"/>
      <c r="I584" s="3"/>
      <c r="J584" s="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spans="1:40" ht="14.25" customHeight="1" x14ac:dyDescent="0.3">
      <c r="A585" s="1"/>
      <c r="B585" s="2"/>
      <c r="C585" s="2"/>
      <c r="D585" s="2"/>
      <c r="E585" s="2"/>
      <c r="F585" s="2"/>
      <c r="G585" s="2"/>
      <c r="H585" s="3"/>
      <c r="I585" s="3"/>
      <c r="J585" s="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spans="1:40" ht="14.25" customHeight="1" x14ac:dyDescent="0.3">
      <c r="A586" s="1"/>
      <c r="B586" s="2"/>
      <c r="C586" s="2"/>
      <c r="D586" s="2"/>
      <c r="E586" s="2"/>
      <c r="F586" s="2"/>
      <c r="G586" s="2"/>
      <c r="H586" s="3"/>
      <c r="I586" s="3"/>
      <c r="J586" s="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spans="1:40" ht="14.25" customHeight="1" x14ac:dyDescent="0.3">
      <c r="A587" s="1"/>
      <c r="B587" s="2"/>
      <c r="C587" s="2"/>
      <c r="D587" s="2"/>
      <c r="E587" s="2"/>
      <c r="F587" s="2"/>
      <c r="G587" s="2"/>
      <c r="H587" s="3"/>
      <c r="I587" s="3"/>
      <c r="J587" s="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spans="1:40" ht="14.25" customHeight="1" x14ac:dyDescent="0.3">
      <c r="A588" s="1"/>
      <c r="B588" s="2"/>
      <c r="C588" s="2"/>
      <c r="D588" s="2"/>
      <c r="E588" s="2"/>
      <c r="F588" s="2"/>
      <c r="G588" s="2"/>
      <c r="H588" s="3"/>
      <c r="I588" s="3"/>
      <c r="J588" s="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spans="1:40" ht="14.25" customHeight="1" x14ac:dyDescent="0.3">
      <c r="A589" s="1"/>
      <c r="B589" s="2"/>
      <c r="C589" s="2"/>
      <c r="D589" s="2"/>
      <c r="E589" s="2"/>
      <c r="F589" s="2"/>
      <c r="G589" s="2"/>
      <c r="H589" s="3"/>
      <c r="I589" s="3"/>
      <c r="J589" s="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spans="1:40" ht="14.25" customHeight="1" x14ac:dyDescent="0.3">
      <c r="A590" s="1"/>
      <c r="B590" s="2"/>
      <c r="C590" s="2"/>
      <c r="D590" s="2"/>
      <c r="E590" s="2"/>
      <c r="F590" s="2"/>
      <c r="G590" s="2"/>
      <c r="H590" s="3"/>
      <c r="I590" s="3"/>
      <c r="J590" s="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spans="1:40" ht="14.25" customHeight="1" x14ac:dyDescent="0.3">
      <c r="A591" s="1"/>
      <c r="B591" s="2"/>
      <c r="C591" s="2"/>
      <c r="D591" s="2"/>
      <c r="E591" s="2"/>
      <c r="F591" s="2"/>
      <c r="G591" s="2"/>
      <c r="H591" s="3"/>
      <c r="I591" s="3"/>
      <c r="J591" s="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spans="1:40" ht="14.25" customHeight="1" x14ac:dyDescent="0.3">
      <c r="A592" s="1"/>
      <c r="B592" s="2"/>
      <c r="C592" s="2"/>
      <c r="D592" s="2"/>
      <c r="E592" s="2"/>
      <c r="F592" s="2"/>
      <c r="G592" s="2"/>
      <c r="H592" s="3"/>
      <c r="I592" s="3"/>
      <c r="J592" s="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spans="1:40" ht="14.25" customHeight="1" x14ac:dyDescent="0.3">
      <c r="A593" s="1"/>
      <c r="B593" s="2"/>
      <c r="C593" s="2"/>
      <c r="D593" s="2"/>
      <c r="E593" s="2"/>
      <c r="F593" s="2"/>
      <c r="G593" s="2"/>
      <c r="H593" s="3"/>
      <c r="I593" s="3"/>
      <c r="J593" s="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spans="1:40" ht="14.25" customHeight="1" x14ac:dyDescent="0.3">
      <c r="A594" s="1"/>
      <c r="B594" s="2"/>
      <c r="C594" s="2"/>
      <c r="D594" s="2"/>
      <c r="E594" s="2"/>
      <c r="F594" s="2"/>
      <c r="G594" s="2"/>
      <c r="H594" s="3"/>
      <c r="I594" s="3"/>
      <c r="J594" s="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spans="1:40" ht="14.25" customHeight="1" x14ac:dyDescent="0.3">
      <c r="A595" s="1"/>
      <c r="B595" s="2"/>
      <c r="C595" s="2"/>
      <c r="D595" s="2"/>
      <c r="E595" s="2"/>
      <c r="F595" s="2"/>
      <c r="G595" s="2"/>
      <c r="H595" s="3"/>
      <c r="I595" s="3"/>
      <c r="J595" s="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spans="1:40" ht="14.25" customHeight="1" x14ac:dyDescent="0.3">
      <c r="A596" s="1"/>
      <c r="B596" s="2"/>
      <c r="C596" s="2"/>
      <c r="D596" s="2"/>
      <c r="E596" s="2"/>
      <c r="F596" s="2"/>
      <c r="G596" s="2"/>
      <c r="H596" s="3"/>
      <c r="I596" s="3"/>
      <c r="J596" s="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spans="1:40" ht="14.25" customHeight="1" x14ac:dyDescent="0.3">
      <c r="A597" s="1"/>
      <c r="B597" s="2"/>
      <c r="C597" s="2"/>
      <c r="D597" s="2"/>
      <c r="E597" s="2"/>
      <c r="F597" s="2"/>
      <c r="G597" s="2"/>
      <c r="H597" s="3"/>
      <c r="I597" s="3"/>
      <c r="J597" s="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spans="1:40" ht="14.25" customHeight="1" x14ac:dyDescent="0.3">
      <c r="A598" s="1"/>
      <c r="B598" s="2"/>
      <c r="C598" s="2"/>
      <c r="D598" s="2"/>
      <c r="E598" s="2"/>
      <c r="F598" s="2"/>
      <c r="G598" s="2"/>
      <c r="H598" s="3"/>
      <c r="I598" s="3"/>
      <c r="J598" s="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spans="1:40" ht="14.25" customHeight="1" x14ac:dyDescent="0.3">
      <c r="A599" s="1"/>
      <c r="B599" s="2"/>
      <c r="C599" s="2"/>
      <c r="D599" s="2"/>
      <c r="E599" s="2"/>
      <c r="F599" s="2"/>
      <c r="G599" s="2"/>
      <c r="H599" s="3"/>
      <c r="I599" s="3"/>
      <c r="J599" s="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spans="1:40" ht="14.25" customHeight="1" x14ac:dyDescent="0.3">
      <c r="A600" s="1"/>
      <c r="B600" s="2"/>
      <c r="C600" s="2"/>
      <c r="D600" s="2"/>
      <c r="E600" s="2"/>
      <c r="F600" s="2"/>
      <c r="G600" s="2"/>
      <c r="H600" s="3"/>
      <c r="I600" s="3"/>
      <c r="J600" s="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spans="1:40" ht="14.25" customHeight="1" x14ac:dyDescent="0.3">
      <c r="A601" s="1"/>
      <c r="B601" s="2"/>
      <c r="C601" s="2"/>
      <c r="D601" s="2"/>
      <c r="E601" s="2"/>
      <c r="F601" s="2"/>
      <c r="G601" s="2"/>
      <c r="H601" s="3"/>
      <c r="I601" s="3"/>
      <c r="J601" s="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spans="1:40" ht="14.25" customHeight="1" x14ac:dyDescent="0.3">
      <c r="A602" s="1"/>
      <c r="B602" s="2"/>
      <c r="C602" s="2"/>
      <c r="D602" s="2"/>
      <c r="E602" s="2"/>
      <c r="F602" s="2"/>
      <c r="G602" s="2"/>
      <c r="H602" s="3"/>
      <c r="I602" s="3"/>
      <c r="J602" s="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spans="1:40" ht="14.25" customHeight="1" x14ac:dyDescent="0.3">
      <c r="A603" s="1"/>
      <c r="B603" s="2"/>
      <c r="C603" s="2"/>
      <c r="D603" s="2"/>
      <c r="E603" s="2"/>
      <c r="F603" s="2"/>
      <c r="G603" s="2"/>
      <c r="H603" s="3"/>
      <c r="I603" s="3"/>
      <c r="J603" s="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spans="1:40" ht="14.25" customHeight="1" x14ac:dyDescent="0.3">
      <c r="A604" s="1"/>
      <c r="B604" s="2"/>
      <c r="C604" s="2"/>
      <c r="D604" s="2"/>
      <c r="E604" s="2"/>
      <c r="F604" s="2"/>
      <c r="G604" s="2"/>
      <c r="H604" s="3"/>
      <c r="I604" s="3"/>
      <c r="J604" s="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spans="1:40" ht="14.25" customHeight="1" x14ac:dyDescent="0.3">
      <c r="A605" s="1"/>
      <c r="B605" s="2"/>
      <c r="C605" s="2"/>
      <c r="D605" s="2"/>
      <c r="E605" s="2"/>
      <c r="F605" s="2"/>
      <c r="G605" s="2"/>
      <c r="H605" s="3"/>
      <c r="I605" s="3"/>
      <c r="J605" s="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spans="1:40" ht="14.25" customHeight="1" x14ac:dyDescent="0.3">
      <c r="A606" s="1"/>
      <c r="B606" s="2"/>
      <c r="C606" s="2"/>
      <c r="D606" s="2"/>
      <c r="E606" s="2"/>
      <c r="F606" s="2"/>
      <c r="G606" s="2"/>
      <c r="H606" s="3"/>
      <c r="I606" s="3"/>
      <c r="J606" s="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spans="1:40" ht="14.25" customHeight="1" x14ac:dyDescent="0.3">
      <c r="A607" s="1"/>
      <c r="B607" s="2"/>
      <c r="C607" s="2"/>
      <c r="D607" s="2"/>
      <c r="E607" s="2"/>
      <c r="F607" s="2"/>
      <c r="G607" s="2"/>
      <c r="H607" s="3"/>
      <c r="I607" s="3"/>
      <c r="J607" s="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spans="1:40" ht="14.25" customHeight="1" x14ac:dyDescent="0.3">
      <c r="A608" s="1"/>
      <c r="B608" s="2"/>
      <c r="C608" s="2"/>
      <c r="D608" s="2"/>
      <c r="E608" s="2"/>
      <c r="F608" s="2"/>
      <c r="G608" s="2"/>
      <c r="H608" s="3"/>
      <c r="I608" s="3"/>
      <c r="J608" s="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spans="1:40" ht="14.25" customHeight="1" x14ac:dyDescent="0.3">
      <c r="A609" s="1"/>
      <c r="B609" s="2"/>
      <c r="C609" s="2"/>
      <c r="D609" s="2"/>
      <c r="E609" s="2"/>
      <c r="F609" s="2"/>
      <c r="G609" s="2"/>
      <c r="H609" s="3"/>
      <c r="I609" s="3"/>
      <c r="J609" s="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spans="1:40" ht="14.25" customHeight="1" x14ac:dyDescent="0.3">
      <c r="A610" s="1"/>
      <c r="B610" s="2"/>
      <c r="C610" s="2"/>
      <c r="D610" s="2"/>
      <c r="E610" s="2"/>
      <c r="F610" s="2"/>
      <c r="G610" s="2"/>
      <c r="H610" s="3"/>
      <c r="I610" s="3"/>
      <c r="J610" s="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spans="1:40" ht="14.25" customHeight="1" x14ac:dyDescent="0.3">
      <c r="A611" s="1"/>
      <c r="B611" s="2"/>
      <c r="C611" s="2"/>
      <c r="D611" s="2"/>
      <c r="E611" s="2"/>
      <c r="F611" s="2"/>
      <c r="G611" s="2"/>
      <c r="H611" s="3"/>
      <c r="I611" s="3"/>
      <c r="J611" s="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spans="1:40" ht="14.25" customHeight="1" x14ac:dyDescent="0.3">
      <c r="A612" s="1"/>
      <c r="B612" s="2"/>
      <c r="C612" s="2"/>
      <c r="D612" s="2"/>
      <c r="E612" s="2"/>
      <c r="F612" s="2"/>
      <c r="G612" s="2"/>
      <c r="H612" s="3"/>
      <c r="I612" s="3"/>
      <c r="J612" s="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spans="1:40" ht="14.25" customHeight="1" x14ac:dyDescent="0.3">
      <c r="A613" s="1"/>
      <c r="B613" s="2"/>
      <c r="C613" s="2"/>
      <c r="D613" s="2"/>
      <c r="E613" s="2"/>
      <c r="F613" s="2"/>
      <c r="G613" s="2"/>
      <c r="H613" s="3"/>
      <c r="I613" s="3"/>
      <c r="J613" s="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spans="1:40" ht="14.25" customHeight="1" x14ac:dyDescent="0.3">
      <c r="A614" s="1"/>
      <c r="B614" s="2"/>
      <c r="C614" s="2"/>
      <c r="D614" s="2"/>
      <c r="E614" s="2"/>
      <c r="F614" s="2"/>
      <c r="G614" s="2"/>
      <c r="H614" s="3"/>
      <c r="I614" s="3"/>
      <c r="J614" s="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spans="1:40" ht="14.25" customHeight="1" x14ac:dyDescent="0.3">
      <c r="A615" s="1"/>
      <c r="B615" s="2"/>
      <c r="C615" s="2"/>
      <c r="D615" s="2"/>
      <c r="E615" s="2"/>
      <c r="F615" s="2"/>
      <c r="G615" s="2"/>
      <c r="H615" s="3"/>
      <c r="I615" s="3"/>
      <c r="J615" s="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spans="1:40" ht="14.25" customHeight="1" x14ac:dyDescent="0.3">
      <c r="A616" s="1"/>
      <c r="B616" s="2"/>
      <c r="C616" s="2"/>
      <c r="D616" s="2"/>
      <c r="E616" s="2"/>
      <c r="F616" s="2"/>
      <c r="G616" s="2"/>
      <c r="H616" s="3"/>
      <c r="I616" s="3"/>
      <c r="J616" s="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spans="1:40" ht="14.25" customHeight="1" x14ac:dyDescent="0.3">
      <c r="A617" s="1"/>
      <c r="B617" s="2"/>
      <c r="C617" s="2"/>
      <c r="D617" s="2"/>
      <c r="E617" s="2"/>
      <c r="F617" s="2"/>
      <c r="G617" s="2"/>
      <c r="H617" s="3"/>
      <c r="I617" s="3"/>
      <c r="J617" s="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spans="1:40" ht="14.25" customHeight="1" x14ac:dyDescent="0.3">
      <c r="A618" s="1"/>
      <c r="B618" s="2"/>
      <c r="C618" s="2"/>
      <c r="D618" s="2"/>
      <c r="E618" s="2"/>
      <c r="F618" s="2"/>
      <c r="G618" s="2"/>
      <c r="H618" s="3"/>
      <c r="I618" s="3"/>
      <c r="J618" s="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spans="1:40" ht="14.25" customHeight="1" x14ac:dyDescent="0.3">
      <c r="A619" s="1"/>
      <c r="B619" s="2"/>
      <c r="C619" s="2"/>
      <c r="D619" s="2"/>
      <c r="E619" s="2"/>
      <c r="F619" s="2"/>
      <c r="G619" s="2"/>
      <c r="H619" s="3"/>
      <c r="I619" s="3"/>
      <c r="J619" s="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spans="1:40" ht="14.25" customHeight="1" x14ac:dyDescent="0.3">
      <c r="A620" s="1"/>
      <c r="B620" s="2"/>
      <c r="C620" s="2"/>
      <c r="D620" s="2"/>
      <c r="E620" s="2"/>
      <c r="F620" s="2"/>
      <c r="G620" s="2"/>
      <c r="H620" s="3"/>
      <c r="I620" s="3"/>
      <c r="J620" s="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spans="1:40" ht="14.25" customHeight="1" x14ac:dyDescent="0.3">
      <c r="A621" s="1"/>
      <c r="B621" s="2"/>
      <c r="C621" s="2"/>
      <c r="D621" s="2"/>
      <c r="E621" s="2"/>
      <c r="F621" s="2"/>
      <c r="G621" s="2"/>
      <c r="H621" s="3"/>
      <c r="I621" s="3"/>
      <c r="J621" s="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spans="1:40" ht="14.25" customHeight="1" x14ac:dyDescent="0.3">
      <c r="A622" s="1"/>
      <c r="B622" s="2"/>
      <c r="C622" s="2"/>
      <c r="D622" s="2"/>
      <c r="E622" s="2"/>
      <c r="F622" s="2"/>
      <c r="G622" s="2"/>
      <c r="H622" s="3"/>
      <c r="I622" s="3"/>
      <c r="J622" s="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spans="1:40" ht="14.25" customHeight="1" x14ac:dyDescent="0.3">
      <c r="A623" s="1"/>
      <c r="B623" s="2"/>
      <c r="C623" s="2"/>
      <c r="D623" s="2"/>
      <c r="E623" s="2"/>
      <c r="F623" s="2"/>
      <c r="G623" s="2"/>
      <c r="H623" s="3"/>
      <c r="I623" s="3"/>
      <c r="J623" s="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spans="1:40" ht="14.25" customHeight="1" x14ac:dyDescent="0.3">
      <c r="A624" s="1"/>
      <c r="B624" s="2"/>
      <c r="C624" s="2"/>
      <c r="D624" s="2"/>
      <c r="E624" s="2"/>
      <c r="F624" s="2"/>
      <c r="G624" s="2"/>
      <c r="H624" s="3"/>
      <c r="I624" s="3"/>
      <c r="J624" s="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spans="1:40" ht="14.25" customHeight="1" x14ac:dyDescent="0.3">
      <c r="A625" s="1"/>
      <c r="B625" s="2"/>
      <c r="C625" s="2"/>
      <c r="D625" s="2"/>
      <c r="E625" s="2"/>
      <c r="F625" s="2"/>
      <c r="G625" s="2"/>
      <c r="H625" s="3"/>
      <c r="I625" s="3"/>
      <c r="J625" s="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spans="1:40" ht="14.25" customHeight="1" x14ac:dyDescent="0.3">
      <c r="A626" s="1"/>
      <c r="B626" s="2"/>
      <c r="C626" s="2"/>
      <c r="D626" s="2"/>
      <c r="E626" s="2"/>
      <c r="F626" s="2"/>
      <c r="G626" s="2"/>
      <c r="H626" s="3"/>
      <c r="I626" s="3"/>
      <c r="J626" s="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spans="1:40" ht="14.25" customHeight="1" x14ac:dyDescent="0.3">
      <c r="A627" s="1"/>
      <c r="B627" s="2"/>
      <c r="C627" s="2"/>
      <c r="D627" s="2"/>
      <c r="E627" s="2"/>
      <c r="F627" s="2"/>
      <c r="G627" s="2"/>
      <c r="H627" s="3"/>
      <c r="I627" s="3"/>
      <c r="J627" s="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spans="1:40" ht="14.25" customHeight="1" x14ac:dyDescent="0.3">
      <c r="A628" s="1"/>
      <c r="B628" s="2"/>
      <c r="C628" s="2"/>
      <c r="D628" s="2"/>
      <c r="E628" s="2"/>
      <c r="F628" s="2"/>
      <c r="G628" s="2"/>
      <c r="H628" s="3"/>
      <c r="I628" s="3"/>
      <c r="J628" s="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spans="1:40" ht="14.25" customHeight="1" x14ac:dyDescent="0.3">
      <c r="A629" s="1"/>
      <c r="B629" s="2"/>
      <c r="C629" s="2"/>
      <c r="D629" s="2"/>
      <c r="E629" s="2"/>
      <c r="F629" s="2"/>
      <c r="G629" s="2"/>
      <c r="H629" s="3"/>
      <c r="I629" s="3"/>
      <c r="J629" s="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spans="1:40" ht="14.25" customHeight="1" x14ac:dyDescent="0.3">
      <c r="A630" s="1"/>
      <c r="B630" s="2"/>
      <c r="C630" s="2"/>
      <c r="D630" s="2"/>
      <c r="E630" s="2"/>
      <c r="F630" s="2"/>
      <c r="G630" s="2"/>
      <c r="H630" s="3"/>
      <c r="I630" s="3"/>
      <c r="J630" s="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spans="1:40" ht="14.25" customHeight="1" x14ac:dyDescent="0.3">
      <c r="A631" s="1"/>
      <c r="B631" s="2"/>
      <c r="C631" s="2"/>
      <c r="D631" s="2"/>
      <c r="E631" s="2"/>
      <c r="F631" s="2"/>
      <c r="G631" s="2"/>
      <c r="H631" s="3"/>
      <c r="I631" s="3"/>
      <c r="J631" s="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spans="1:40" ht="14.25" customHeight="1" x14ac:dyDescent="0.3">
      <c r="A632" s="1"/>
      <c r="B632" s="2"/>
      <c r="C632" s="2"/>
      <c r="D632" s="2"/>
      <c r="E632" s="2"/>
      <c r="F632" s="2"/>
      <c r="G632" s="2"/>
      <c r="H632" s="3"/>
      <c r="I632" s="3"/>
      <c r="J632" s="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spans="1:40" ht="14.25" customHeight="1" x14ac:dyDescent="0.3">
      <c r="A633" s="1"/>
      <c r="B633" s="2"/>
      <c r="C633" s="2"/>
      <c r="D633" s="2"/>
      <c r="E633" s="2"/>
      <c r="F633" s="2"/>
      <c r="G633" s="2"/>
      <c r="H633" s="3"/>
      <c r="I633" s="3"/>
      <c r="J633" s="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spans="1:40" ht="14.25" customHeight="1" x14ac:dyDescent="0.3">
      <c r="A634" s="1"/>
      <c r="B634" s="2"/>
      <c r="C634" s="2"/>
      <c r="D634" s="2"/>
      <c r="E634" s="2"/>
      <c r="F634" s="2"/>
      <c r="G634" s="2"/>
      <c r="H634" s="3"/>
      <c r="I634" s="3"/>
      <c r="J634" s="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spans="1:40" ht="14.25" customHeight="1" x14ac:dyDescent="0.3">
      <c r="A635" s="1"/>
      <c r="B635" s="2"/>
      <c r="C635" s="2"/>
      <c r="D635" s="2"/>
      <c r="E635" s="2"/>
      <c r="F635" s="2"/>
      <c r="G635" s="2"/>
      <c r="H635" s="3"/>
      <c r="I635" s="3"/>
      <c r="J635" s="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spans="1:40" ht="14.25" customHeight="1" x14ac:dyDescent="0.3">
      <c r="A636" s="1"/>
      <c r="B636" s="2"/>
      <c r="C636" s="2"/>
      <c r="D636" s="2"/>
      <c r="E636" s="2"/>
      <c r="F636" s="2"/>
      <c r="G636" s="2"/>
      <c r="H636" s="3"/>
      <c r="I636" s="3"/>
      <c r="J636" s="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spans="1:40" ht="14.25" customHeight="1" x14ac:dyDescent="0.3">
      <c r="A637" s="1"/>
      <c r="B637" s="2"/>
      <c r="C637" s="2"/>
      <c r="D637" s="2"/>
      <c r="E637" s="2"/>
      <c r="F637" s="2"/>
      <c r="G637" s="2"/>
      <c r="H637" s="3"/>
      <c r="I637" s="3"/>
      <c r="J637" s="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spans="1:40" ht="14.25" customHeight="1" x14ac:dyDescent="0.3">
      <c r="A638" s="1"/>
      <c r="B638" s="2"/>
      <c r="C638" s="2"/>
      <c r="D638" s="2"/>
      <c r="E638" s="2"/>
      <c r="F638" s="2"/>
      <c r="G638" s="2"/>
      <c r="H638" s="3"/>
      <c r="I638" s="3"/>
      <c r="J638" s="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spans="1:40" ht="14.25" customHeight="1" x14ac:dyDescent="0.3">
      <c r="A639" s="1"/>
      <c r="B639" s="2"/>
      <c r="C639" s="2"/>
      <c r="D639" s="2"/>
      <c r="E639" s="2"/>
      <c r="F639" s="2"/>
      <c r="G639" s="2"/>
      <c r="H639" s="3"/>
      <c r="I639" s="3"/>
      <c r="J639" s="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spans="1:40" ht="14.25" customHeight="1" x14ac:dyDescent="0.3">
      <c r="A640" s="1"/>
      <c r="B640" s="2"/>
      <c r="C640" s="2"/>
      <c r="D640" s="2"/>
      <c r="E640" s="2"/>
      <c r="F640" s="2"/>
      <c r="G640" s="2"/>
      <c r="H640" s="3"/>
      <c r="I640" s="3"/>
      <c r="J640" s="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spans="1:40" ht="14.25" customHeight="1" x14ac:dyDescent="0.3">
      <c r="A641" s="1"/>
      <c r="B641" s="2"/>
      <c r="C641" s="2"/>
      <c r="D641" s="2"/>
      <c r="E641" s="2"/>
      <c r="F641" s="2"/>
      <c r="G641" s="2"/>
      <c r="H641" s="3"/>
      <c r="I641" s="3"/>
      <c r="J641" s="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spans="1:40" ht="14.25" customHeight="1" x14ac:dyDescent="0.3">
      <c r="A642" s="1"/>
      <c r="B642" s="2"/>
      <c r="C642" s="2"/>
      <c r="D642" s="2"/>
      <c r="E642" s="2"/>
      <c r="F642" s="2"/>
      <c r="G642" s="2"/>
      <c r="H642" s="3"/>
      <c r="I642" s="3"/>
      <c r="J642" s="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spans="1:40" ht="14.25" customHeight="1" x14ac:dyDescent="0.3">
      <c r="A643" s="1"/>
      <c r="B643" s="2"/>
      <c r="C643" s="2"/>
      <c r="D643" s="2"/>
      <c r="E643" s="2"/>
      <c r="F643" s="2"/>
      <c r="G643" s="2"/>
      <c r="H643" s="3"/>
      <c r="I643" s="3"/>
      <c r="J643" s="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spans="1:40" ht="14.25" customHeight="1" x14ac:dyDescent="0.3">
      <c r="A644" s="1"/>
      <c r="B644" s="2"/>
      <c r="C644" s="2"/>
      <c r="D644" s="2"/>
      <c r="E644" s="2"/>
      <c r="F644" s="2"/>
      <c r="G644" s="2"/>
      <c r="H644" s="3"/>
      <c r="I644" s="3"/>
      <c r="J644" s="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spans="1:40" ht="14.25" customHeight="1" x14ac:dyDescent="0.3">
      <c r="A645" s="1"/>
      <c r="B645" s="2"/>
      <c r="C645" s="2"/>
      <c r="D645" s="2"/>
      <c r="E645" s="2"/>
      <c r="F645" s="2"/>
      <c r="G645" s="2"/>
      <c r="H645" s="3"/>
      <c r="I645" s="3"/>
      <c r="J645" s="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spans="1:40" ht="14.25" customHeight="1" x14ac:dyDescent="0.3">
      <c r="A646" s="1"/>
      <c r="B646" s="2"/>
      <c r="C646" s="2"/>
      <c r="D646" s="2"/>
      <c r="E646" s="2"/>
      <c r="F646" s="2"/>
      <c r="G646" s="2"/>
      <c r="H646" s="3"/>
      <c r="I646" s="3"/>
      <c r="J646" s="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spans="1:40" ht="14.25" customHeight="1" x14ac:dyDescent="0.3">
      <c r="A647" s="1"/>
      <c r="B647" s="2"/>
      <c r="C647" s="2"/>
      <c r="D647" s="2"/>
      <c r="E647" s="2"/>
      <c r="F647" s="2"/>
      <c r="G647" s="2"/>
      <c r="H647" s="3"/>
      <c r="I647" s="3"/>
      <c r="J647" s="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spans="1:40" ht="14.25" customHeight="1" x14ac:dyDescent="0.3">
      <c r="A648" s="1"/>
      <c r="B648" s="2"/>
      <c r="C648" s="2"/>
      <c r="D648" s="2"/>
      <c r="E648" s="2"/>
      <c r="F648" s="2"/>
      <c r="G648" s="2"/>
      <c r="H648" s="3"/>
      <c r="I648" s="3"/>
      <c r="J648" s="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spans="1:40" ht="14.25" customHeight="1" x14ac:dyDescent="0.3">
      <c r="A649" s="1"/>
      <c r="B649" s="2"/>
      <c r="C649" s="2"/>
      <c r="D649" s="2"/>
      <c r="E649" s="2"/>
      <c r="F649" s="2"/>
      <c r="G649" s="2"/>
      <c r="H649" s="3"/>
      <c r="I649" s="3"/>
      <c r="J649" s="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spans="1:40" ht="14.25" customHeight="1" x14ac:dyDescent="0.3">
      <c r="A650" s="1"/>
      <c r="B650" s="2"/>
      <c r="C650" s="2"/>
      <c r="D650" s="2"/>
      <c r="E650" s="2"/>
      <c r="F650" s="2"/>
      <c r="G650" s="2"/>
      <c r="H650" s="3"/>
      <c r="I650" s="3"/>
      <c r="J650" s="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spans="1:40" ht="14.25" customHeight="1" x14ac:dyDescent="0.3">
      <c r="A651" s="1"/>
      <c r="B651" s="2"/>
      <c r="C651" s="2"/>
      <c r="D651" s="2"/>
      <c r="E651" s="2"/>
      <c r="F651" s="2"/>
      <c r="G651" s="2"/>
      <c r="H651" s="3"/>
      <c r="I651" s="3"/>
      <c r="J651" s="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spans="1:40" ht="14.25" customHeight="1" x14ac:dyDescent="0.3">
      <c r="A652" s="1"/>
      <c r="B652" s="2"/>
      <c r="C652" s="2"/>
      <c r="D652" s="2"/>
      <c r="E652" s="2"/>
      <c r="F652" s="2"/>
      <c r="G652" s="2"/>
      <c r="H652" s="3"/>
      <c r="I652" s="3"/>
      <c r="J652" s="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spans="1:40" ht="14.25" customHeight="1" x14ac:dyDescent="0.3">
      <c r="A653" s="1"/>
      <c r="B653" s="2"/>
      <c r="C653" s="2"/>
      <c r="D653" s="2"/>
      <c r="E653" s="2"/>
      <c r="F653" s="2"/>
      <c r="G653" s="2"/>
      <c r="H653" s="3"/>
      <c r="I653" s="3"/>
      <c r="J653" s="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spans="1:40" ht="14.25" customHeight="1" x14ac:dyDescent="0.3">
      <c r="A654" s="1"/>
      <c r="B654" s="2"/>
      <c r="C654" s="2"/>
      <c r="D654" s="2"/>
      <c r="E654" s="2"/>
      <c r="F654" s="2"/>
      <c r="G654" s="2"/>
      <c r="H654" s="3"/>
      <c r="I654" s="3"/>
      <c r="J654" s="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spans="1:40" ht="14.25" customHeight="1" x14ac:dyDescent="0.3">
      <c r="A655" s="1"/>
      <c r="B655" s="2"/>
      <c r="C655" s="2"/>
      <c r="D655" s="2"/>
      <c r="E655" s="2"/>
      <c r="F655" s="2"/>
      <c r="G655" s="2"/>
      <c r="H655" s="3"/>
      <c r="I655" s="3"/>
      <c r="J655" s="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spans="1:40" ht="14.25" customHeight="1" x14ac:dyDescent="0.3">
      <c r="A656" s="1"/>
      <c r="B656" s="2"/>
      <c r="C656" s="2"/>
      <c r="D656" s="2"/>
      <c r="E656" s="2"/>
      <c r="F656" s="2"/>
      <c r="G656" s="2"/>
      <c r="H656" s="3"/>
      <c r="I656" s="3"/>
      <c r="J656" s="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spans="1:40" ht="14.25" customHeight="1" x14ac:dyDescent="0.3">
      <c r="A657" s="1"/>
      <c r="B657" s="2"/>
      <c r="C657" s="2"/>
      <c r="D657" s="2"/>
      <c r="E657" s="2"/>
      <c r="F657" s="2"/>
      <c r="G657" s="2"/>
      <c r="H657" s="3"/>
      <c r="I657" s="3"/>
      <c r="J657" s="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spans="1:40" ht="14.25" customHeight="1" x14ac:dyDescent="0.3">
      <c r="A658" s="1"/>
      <c r="B658" s="2"/>
      <c r="C658" s="2"/>
      <c r="D658" s="2"/>
      <c r="E658" s="2"/>
      <c r="F658" s="2"/>
      <c r="G658" s="2"/>
      <c r="H658" s="3"/>
      <c r="I658" s="3"/>
      <c r="J658" s="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spans="1:40" ht="14.25" customHeight="1" x14ac:dyDescent="0.3">
      <c r="A659" s="1"/>
      <c r="B659" s="2"/>
      <c r="C659" s="2"/>
      <c r="D659" s="2"/>
      <c r="E659" s="2"/>
      <c r="F659" s="2"/>
      <c r="G659" s="2"/>
      <c r="H659" s="3"/>
      <c r="I659" s="3"/>
      <c r="J659" s="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spans="1:40" ht="14.25" customHeight="1" x14ac:dyDescent="0.3">
      <c r="A660" s="1"/>
      <c r="B660" s="2"/>
      <c r="C660" s="2"/>
      <c r="D660" s="2"/>
      <c r="E660" s="2"/>
      <c r="F660" s="2"/>
      <c r="G660" s="2"/>
      <c r="H660" s="3"/>
      <c r="I660" s="3"/>
      <c r="J660" s="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spans="1:40" ht="14.25" customHeight="1" x14ac:dyDescent="0.3">
      <c r="A661" s="1"/>
      <c r="B661" s="2"/>
      <c r="C661" s="2"/>
      <c r="D661" s="2"/>
      <c r="E661" s="2"/>
      <c r="F661" s="2"/>
      <c r="G661" s="2"/>
      <c r="H661" s="3"/>
      <c r="I661" s="3"/>
      <c r="J661" s="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spans="1:40" ht="14.25" customHeight="1" x14ac:dyDescent="0.3">
      <c r="A662" s="1"/>
      <c r="B662" s="2"/>
      <c r="C662" s="2"/>
      <c r="D662" s="2"/>
      <c r="E662" s="2"/>
      <c r="F662" s="2"/>
      <c r="G662" s="2"/>
      <c r="H662" s="3"/>
      <c r="I662" s="3"/>
      <c r="J662" s="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spans="1:40" ht="14.25" customHeight="1" x14ac:dyDescent="0.3">
      <c r="A663" s="1"/>
      <c r="B663" s="2"/>
      <c r="C663" s="2"/>
      <c r="D663" s="2"/>
      <c r="E663" s="2"/>
      <c r="F663" s="2"/>
      <c r="G663" s="2"/>
      <c r="H663" s="3"/>
      <c r="I663" s="3"/>
      <c r="J663" s="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spans="1:40" ht="14.25" customHeight="1" x14ac:dyDescent="0.3">
      <c r="A664" s="1"/>
      <c r="B664" s="2"/>
      <c r="C664" s="2"/>
      <c r="D664" s="2"/>
      <c r="E664" s="2"/>
      <c r="F664" s="2"/>
      <c r="G664" s="2"/>
      <c r="H664" s="3"/>
      <c r="I664" s="3"/>
      <c r="J664" s="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spans="1:40" ht="14.25" customHeight="1" x14ac:dyDescent="0.3">
      <c r="A665" s="1"/>
      <c r="B665" s="2"/>
      <c r="C665" s="2"/>
      <c r="D665" s="2"/>
      <c r="E665" s="2"/>
      <c r="F665" s="2"/>
      <c r="G665" s="2"/>
      <c r="H665" s="3"/>
      <c r="I665" s="3"/>
      <c r="J665" s="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spans="1:40" ht="14.25" customHeight="1" x14ac:dyDescent="0.3">
      <c r="A666" s="1"/>
      <c r="B666" s="2"/>
      <c r="C666" s="2"/>
      <c r="D666" s="2"/>
      <c r="E666" s="2"/>
      <c r="F666" s="2"/>
      <c r="G666" s="2"/>
      <c r="H666" s="3"/>
      <c r="I666" s="3"/>
      <c r="J666" s="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spans="1:40" ht="14.25" customHeight="1" x14ac:dyDescent="0.3">
      <c r="A667" s="1"/>
      <c r="B667" s="2"/>
      <c r="C667" s="2"/>
      <c r="D667" s="2"/>
      <c r="E667" s="2"/>
      <c r="F667" s="2"/>
      <c r="G667" s="2"/>
      <c r="H667" s="3"/>
      <c r="I667" s="3"/>
      <c r="J667" s="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spans="1:40" ht="14.25" customHeight="1" x14ac:dyDescent="0.3">
      <c r="A668" s="1"/>
      <c r="B668" s="2"/>
      <c r="C668" s="2"/>
      <c r="D668" s="2"/>
      <c r="E668" s="2"/>
      <c r="F668" s="2"/>
      <c r="G668" s="2"/>
      <c r="H668" s="3"/>
      <c r="I668" s="3"/>
      <c r="J668" s="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spans="1:40" ht="14.25" customHeight="1" x14ac:dyDescent="0.3">
      <c r="A669" s="1"/>
      <c r="B669" s="2"/>
      <c r="C669" s="2"/>
      <c r="D669" s="2"/>
      <c r="E669" s="2"/>
      <c r="F669" s="2"/>
      <c r="G669" s="2"/>
      <c r="H669" s="3"/>
      <c r="I669" s="3"/>
      <c r="J669" s="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spans="1:40" ht="14.25" customHeight="1" x14ac:dyDescent="0.3">
      <c r="A670" s="1"/>
      <c r="B670" s="2"/>
      <c r="C670" s="2"/>
      <c r="D670" s="2"/>
      <c r="E670" s="2"/>
      <c r="F670" s="2"/>
      <c r="G670" s="2"/>
      <c r="H670" s="3"/>
      <c r="I670" s="3"/>
      <c r="J670" s="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spans="1:40" ht="14.25" customHeight="1" x14ac:dyDescent="0.3">
      <c r="A671" s="1"/>
      <c r="B671" s="2"/>
      <c r="C671" s="2"/>
      <c r="D671" s="2"/>
      <c r="E671" s="2"/>
      <c r="F671" s="2"/>
      <c r="G671" s="2"/>
      <c r="H671" s="3"/>
      <c r="I671" s="3"/>
      <c r="J671" s="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spans="1:40" ht="14.25" customHeight="1" x14ac:dyDescent="0.3">
      <c r="A672" s="1"/>
      <c r="B672" s="2"/>
      <c r="C672" s="2"/>
      <c r="D672" s="2"/>
      <c r="E672" s="2"/>
      <c r="F672" s="2"/>
      <c r="G672" s="2"/>
      <c r="H672" s="3"/>
      <c r="I672" s="3"/>
      <c r="J672" s="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spans="1:40" ht="14.25" customHeight="1" x14ac:dyDescent="0.3">
      <c r="A673" s="1"/>
      <c r="B673" s="2"/>
      <c r="C673" s="2"/>
      <c r="D673" s="2"/>
      <c r="E673" s="2"/>
      <c r="F673" s="2"/>
      <c r="G673" s="2"/>
      <c r="H673" s="3"/>
      <c r="I673" s="3"/>
      <c r="J673" s="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spans="1:40" ht="14.25" customHeight="1" x14ac:dyDescent="0.3">
      <c r="A674" s="1"/>
      <c r="B674" s="2"/>
      <c r="C674" s="2"/>
      <c r="D674" s="2"/>
      <c r="E674" s="2"/>
      <c r="F674" s="2"/>
      <c r="G674" s="2"/>
      <c r="H674" s="3"/>
      <c r="I674" s="3"/>
      <c r="J674" s="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spans="1:40" ht="14.25" customHeight="1" x14ac:dyDescent="0.3">
      <c r="A675" s="1"/>
      <c r="B675" s="2"/>
      <c r="C675" s="2"/>
      <c r="D675" s="2"/>
      <c r="E675" s="2"/>
      <c r="F675" s="2"/>
      <c r="G675" s="2"/>
      <c r="H675" s="3"/>
      <c r="I675" s="3"/>
      <c r="J675" s="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spans="1:40" ht="14.25" customHeight="1" x14ac:dyDescent="0.3">
      <c r="A676" s="1"/>
      <c r="B676" s="2"/>
      <c r="C676" s="2"/>
      <c r="D676" s="2"/>
      <c r="E676" s="2"/>
      <c r="F676" s="2"/>
      <c r="G676" s="2"/>
      <c r="H676" s="3"/>
      <c r="I676" s="3"/>
      <c r="J676" s="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spans="1:40" ht="14.25" customHeight="1" x14ac:dyDescent="0.3">
      <c r="A677" s="1"/>
      <c r="B677" s="2"/>
      <c r="C677" s="2"/>
      <c r="D677" s="2"/>
      <c r="E677" s="2"/>
      <c r="F677" s="2"/>
      <c r="G677" s="2"/>
      <c r="H677" s="3"/>
      <c r="I677" s="3"/>
      <c r="J677" s="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spans="1:40" ht="14.25" customHeight="1" x14ac:dyDescent="0.3">
      <c r="A678" s="1"/>
      <c r="B678" s="2"/>
      <c r="C678" s="2"/>
      <c r="D678" s="2"/>
      <c r="E678" s="2"/>
      <c r="F678" s="2"/>
      <c r="G678" s="2"/>
      <c r="H678" s="3"/>
      <c r="I678" s="3"/>
      <c r="J678" s="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spans="1:40" ht="14.25" customHeight="1" x14ac:dyDescent="0.3">
      <c r="A679" s="1"/>
      <c r="B679" s="2"/>
      <c r="C679" s="2"/>
      <c r="D679" s="2"/>
      <c r="E679" s="2"/>
      <c r="F679" s="2"/>
      <c r="G679" s="2"/>
      <c r="H679" s="3"/>
      <c r="I679" s="3"/>
      <c r="J679" s="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spans="1:40" ht="14.25" customHeight="1" x14ac:dyDescent="0.3">
      <c r="A680" s="1"/>
      <c r="B680" s="2"/>
      <c r="C680" s="2"/>
      <c r="D680" s="2"/>
      <c r="E680" s="2"/>
      <c r="F680" s="2"/>
      <c r="G680" s="2"/>
      <c r="H680" s="3"/>
      <c r="I680" s="3"/>
      <c r="J680" s="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spans="1:40" ht="14.25" customHeight="1" x14ac:dyDescent="0.3">
      <c r="A681" s="1"/>
      <c r="B681" s="2"/>
      <c r="C681" s="2"/>
      <c r="D681" s="2"/>
      <c r="E681" s="2"/>
      <c r="F681" s="2"/>
      <c r="G681" s="2"/>
      <c r="H681" s="3"/>
      <c r="I681" s="3"/>
      <c r="J681" s="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spans="1:40" ht="14.25" customHeight="1" x14ac:dyDescent="0.3">
      <c r="A682" s="1"/>
      <c r="B682" s="2"/>
      <c r="C682" s="2"/>
      <c r="D682" s="2"/>
      <c r="E682" s="2"/>
      <c r="F682" s="2"/>
      <c r="G682" s="2"/>
      <c r="H682" s="3"/>
      <c r="I682" s="3"/>
      <c r="J682" s="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spans="1:40" ht="14.25" customHeight="1" x14ac:dyDescent="0.3">
      <c r="A683" s="1"/>
      <c r="B683" s="2"/>
      <c r="C683" s="2"/>
      <c r="D683" s="2"/>
      <c r="E683" s="2"/>
      <c r="F683" s="2"/>
      <c r="G683" s="2"/>
      <c r="H683" s="3"/>
      <c r="I683" s="3"/>
      <c r="J683" s="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spans="1:40" ht="14.25" customHeight="1" x14ac:dyDescent="0.3">
      <c r="A684" s="1"/>
      <c r="B684" s="2"/>
      <c r="C684" s="2"/>
      <c r="D684" s="2"/>
      <c r="E684" s="2"/>
      <c r="F684" s="2"/>
      <c r="G684" s="2"/>
      <c r="H684" s="3"/>
      <c r="I684" s="3"/>
      <c r="J684" s="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spans="1:40" ht="14.25" customHeight="1" x14ac:dyDescent="0.3">
      <c r="A685" s="1"/>
      <c r="B685" s="2"/>
      <c r="C685" s="2"/>
      <c r="D685" s="2"/>
      <c r="E685" s="2"/>
      <c r="F685" s="2"/>
      <c r="G685" s="2"/>
      <c r="H685" s="3"/>
      <c r="I685" s="3"/>
      <c r="J685" s="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spans="1:40" ht="14.25" customHeight="1" x14ac:dyDescent="0.3">
      <c r="A686" s="1"/>
      <c r="B686" s="2"/>
      <c r="C686" s="2"/>
      <c r="D686" s="2"/>
      <c r="E686" s="2"/>
      <c r="F686" s="2"/>
      <c r="G686" s="2"/>
      <c r="H686" s="3"/>
      <c r="I686" s="3"/>
      <c r="J686" s="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spans="1:40" ht="14.25" customHeight="1" x14ac:dyDescent="0.3">
      <c r="A687" s="1"/>
      <c r="B687" s="2"/>
      <c r="C687" s="2"/>
      <c r="D687" s="2"/>
      <c r="E687" s="2"/>
      <c r="F687" s="2"/>
      <c r="G687" s="2"/>
      <c r="H687" s="3"/>
      <c r="I687" s="3"/>
      <c r="J687" s="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spans="1:40" ht="14.25" customHeight="1" x14ac:dyDescent="0.3">
      <c r="A688" s="1"/>
      <c r="B688" s="2"/>
      <c r="C688" s="2"/>
      <c r="D688" s="2"/>
      <c r="E688" s="2"/>
      <c r="F688" s="2"/>
      <c r="G688" s="2"/>
      <c r="H688" s="3"/>
      <c r="I688" s="3"/>
      <c r="J688" s="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spans="1:40" ht="14.25" customHeight="1" x14ac:dyDescent="0.3">
      <c r="A689" s="1"/>
      <c r="B689" s="2"/>
      <c r="C689" s="2"/>
      <c r="D689" s="2"/>
      <c r="E689" s="2"/>
      <c r="F689" s="2"/>
      <c r="G689" s="2"/>
      <c r="H689" s="3"/>
      <c r="I689" s="3"/>
      <c r="J689" s="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spans="1:40" ht="14.25" customHeight="1" x14ac:dyDescent="0.3">
      <c r="A690" s="1"/>
      <c r="B690" s="2"/>
      <c r="C690" s="2"/>
      <c r="D690" s="2"/>
      <c r="E690" s="2"/>
      <c r="F690" s="2"/>
      <c r="G690" s="2"/>
      <c r="H690" s="3"/>
      <c r="I690" s="3"/>
      <c r="J690" s="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spans="1:40" ht="14.25" customHeight="1" x14ac:dyDescent="0.3">
      <c r="A691" s="1"/>
      <c r="B691" s="2"/>
      <c r="C691" s="2"/>
      <c r="D691" s="2"/>
      <c r="E691" s="2"/>
      <c r="F691" s="2"/>
      <c r="G691" s="2"/>
      <c r="H691" s="3"/>
      <c r="I691" s="3"/>
      <c r="J691" s="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spans="1:40" ht="14.25" customHeight="1" x14ac:dyDescent="0.3">
      <c r="A692" s="1"/>
      <c r="B692" s="2"/>
      <c r="C692" s="2"/>
      <c r="D692" s="2"/>
      <c r="E692" s="2"/>
      <c r="F692" s="2"/>
      <c r="G692" s="2"/>
      <c r="H692" s="3"/>
      <c r="I692" s="3"/>
      <c r="J692" s="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spans="1:40" ht="14.25" customHeight="1" x14ac:dyDescent="0.3">
      <c r="A693" s="1"/>
      <c r="B693" s="2"/>
      <c r="C693" s="2"/>
      <c r="D693" s="2"/>
      <c r="E693" s="2"/>
      <c r="F693" s="2"/>
      <c r="G693" s="2"/>
      <c r="H693" s="3"/>
      <c r="I693" s="3"/>
      <c r="J693" s="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spans="1:40" ht="14.25" customHeight="1" x14ac:dyDescent="0.3">
      <c r="A694" s="1"/>
      <c r="B694" s="2"/>
      <c r="C694" s="2"/>
      <c r="D694" s="2"/>
      <c r="E694" s="2"/>
      <c r="F694" s="2"/>
      <c r="G694" s="2"/>
      <c r="H694" s="3"/>
      <c r="I694" s="3"/>
      <c r="J694" s="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spans="1:40" ht="14.25" customHeight="1" x14ac:dyDescent="0.3">
      <c r="A695" s="1"/>
      <c r="B695" s="2"/>
      <c r="C695" s="2"/>
      <c r="D695" s="2"/>
      <c r="E695" s="2"/>
      <c r="F695" s="2"/>
      <c r="G695" s="2"/>
      <c r="H695" s="3"/>
      <c r="I695" s="3"/>
      <c r="J695" s="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spans="1:40" ht="14.25" customHeight="1" x14ac:dyDescent="0.3">
      <c r="A696" s="1"/>
      <c r="B696" s="2"/>
      <c r="C696" s="2"/>
      <c r="D696" s="2"/>
      <c r="E696" s="2"/>
      <c r="F696" s="2"/>
      <c r="G696" s="2"/>
      <c r="H696" s="3"/>
      <c r="I696" s="3"/>
      <c r="J696" s="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spans="1:40" ht="14.25" customHeight="1" x14ac:dyDescent="0.3">
      <c r="A697" s="1"/>
      <c r="B697" s="2"/>
      <c r="C697" s="2"/>
      <c r="D697" s="2"/>
      <c r="E697" s="2"/>
      <c r="F697" s="2"/>
      <c r="G697" s="2"/>
      <c r="H697" s="3"/>
      <c r="I697" s="3"/>
      <c r="J697" s="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spans="1:40" ht="14.25" customHeight="1" x14ac:dyDescent="0.3">
      <c r="A698" s="1"/>
      <c r="B698" s="2"/>
      <c r="C698" s="2"/>
      <c r="D698" s="2"/>
      <c r="E698" s="2"/>
      <c r="F698" s="2"/>
      <c r="G698" s="2"/>
      <c r="H698" s="3"/>
      <c r="I698" s="3"/>
      <c r="J698" s="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spans="1:40" ht="14.25" customHeight="1" x14ac:dyDescent="0.3">
      <c r="A699" s="1"/>
      <c r="B699" s="2"/>
      <c r="C699" s="2"/>
      <c r="D699" s="2"/>
      <c r="E699" s="2"/>
      <c r="F699" s="2"/>
      <c r="G699" s="2"/>
      <c r="H699" s="3"/>
      <c r="I699" s="3"/>
      <c r="J699" s="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spans="1:40" ht="14.25" customHeight="1" x14ac:dyDescent="0.3">
      <c r="A700" s="1"/>
      <c r="B700" s="2"/>
      <c r="C700" s="2"/>
      <c r="D700" s="2"/>
      <c r="E700" s="2"/>
      <c r="F700" s="2"/>
      <c r="G700" s="2"/>
      <c r="H700" s="3"/>
      <c r="I700" s="3"/>
      <c r="J700" s="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spans="1:40" ht="14.25" customHeight="1" x14ac:dyDescent="0.3">
      <c r="A701" s="1"/>
      <c r="B701" s="2"/>
      <c r="C701" s="2"/>
      <c r="D701" s="2"/>
      <c r="E701" s="2"/>
      <c r="F701" s="2"/>
      <c r="G701" s="2"/>
      <c r="H701" s="3"/>
      <c r="I701" s="3"/>
      <c r="J701" s="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spans="1:40" ht="14.25" customHeight="1" x14ac:dyDescent="0.3">
      <c r="A702" s="1"/>
      <c r="B702" s="2"/>
      <c r="C702" s="2"/>
      <c r="D702" s="2"/>
      <c r="E702" s="2"/>
      <c r="F702" s="2"/>
      <c r="G702" s="2"/>
      <c r="H702" s="3"/>
      <c r="I702" s="3"/>
      <c r="J702" s="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spans="1:40" ht="14.25" customHeight="1" x14ac:dyDescent="0.3">
      <c r="A703" s="1"/>
      <c r="B703" s="2"/>
      <c r="C703" s="2"/>
      <c r="D703" s="2"/>
      <c r="E703" s="2"/>
      <c r="F703" s="2"/>
      <c r="G703" s="2"/>
      <c r="H703" s="3"/>
      <c r="I703" s="3"/>
      <c r="J703" s="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spans="1:40" ht="14.25" customHeight="1" x14ac:dyDescent="0.3">
      <c r="A704" s="1"/>
      <c r="B704" s="2"/>
      <c r="C704" s="2"/>
      <c r="D704" s="2"/>
      <c r="E704" s="2"/>
      <c r="F704" s="2"/>
      <c r="G704" s="2"/>
      <c r="H704" s="3"/>
      <c r="I704" s="3"/>
      <c r="J704" s="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spans="1:40" ht="14.25" customHeight="1" x14ac:dyDescent="0.3">
      <c r="A705" s="1"/>
      <c r="B705" s="2"/>
      <c r="C705" s="2"/>
      <c r="D705" s="2"/>
      <c r="E705" s="2"/>
      <c r="F705" s="2"/>
      <c r="G705" s="2"/>
      <c r="H705" s="3"/>
      <c r="I705" s="3"/>
      <c r="J705" s="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spans="1:40" ht="14.25" customHeight="1" x14ac:dyDescent="0.3">
      <c r="A706" s="1"/>
      <c r="B706" s="2"/>
      <c r="C706" s="2"/>
      <c r="D706" s="2"/>
      <c r="E706" s="2"/>
      <c r="F706" s="2"/>
      <c r="G706" s="2"/>
      <c r="H706" s="3"/>
      <c r="I706" s="3"/>
      <c r="J706" s="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spans="1:40" ht="14.25" customHeight="1" x14ac:dyDescent="0.3">
      <c r="A707" s="1"/>
      <c r="B707" s="2"/>
      <c r="C707" s="2"/>
      <c r="D707" s="2"/>
      <c r="E707" s="2"/>
      <c r="F707" s="2"/>
      <c r="G707" s="2"/>
      <c r="H707" s="3"/>
      <c r="I707" s="3"/>
      <c r="J707" s="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spans="1:40" ht="14.25" customHeight="1" x14ac:dyDescent="0.3">
      <c r="A708" s="1"/>
      <c r="B708" s="2"/>
      <c r="C708" s="2"/>
      <c r="D708" s="2"/>
      <c r="E708" s="2"/>
      <c r="F708" s="2"/>
      <c r="G708" s="2"/>
      <c r="H708" s="3"/>
      <c r="I708" s="3"/>
      <c r="J708" s="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spans="1:40" ht="14.25" customHeight="1" x14ac:dyDescent="0.3">
      <c r="A709" s="1"/>
      <c r="B709" s="2"/>
      <c r="C709" s="2"/>
      <c r="D709" s="2"/>
      <c r="E709" s="2"/>
      <c r="F709" s="2"/>
      <c r="G709" s="2"/>
      <c r="H709" s="3"/>
      <c r="I709" s="3"/>
      <c r="J709" s="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spans="1:40" ht="14.25" customHeight="1" x14ac:dyDescent="0.3">
      <c r="A710" s="1"/>
      <c r="B710" s="2"/>
      <c r="C710" s="2"/>
      <c r="D710" s="2"/>
      <c r="E710" s="2"/>
      <c r="F710" s="2"/>
      <c r="G710" s="2"/>
      <c r="H710" s="3"/>
      <c r="I710" s="3"/>
      <c r="J710" s="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spans="1:40" ht="14.25" customHeight="1" x14ac:dyDescent="0.3">
      <c r="A711" s="1"/>
      <c r="B711" s="2"/>
      <c r="C711" s="2"/>
      <c r="D711" s="2"/>
      <c r="E711" s="2"/>
      <c r="F711" s="2"/>
      <c r="G711" s="2"/>
      <c r="H711" s="3"/>
      <c r="I711" s="3"/>
      <c r="J711" s="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spans="1:40" ht="14.25" customHeight="1" x14ac:dyDescent="0.3">
      <c r="A712" s="1"/>
      <c r="B712" s="2"/>
      <c r="C712" s="2"/>
      <c r="D712" s="2"/>
      <c r="E712" s="2"/>
      <c r="F712" s="2"/>
      <c r="G712" s="2"/>
      <c r="H712" s="3"/>
      <c r="I712" s="3"/>
      <c r="J712" s="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spans="1:40" ht="14.25" customHeight="1" x14ac:dyDescent="0.3">
      <c r="A713" s="1"/>
      <c r="B713" s="2"/>
      <c r="C713" s="2"/>
      <c r="D713" s="2"/>
      <c r="E713" s="2"/>
      <c r="F713" s="2"/>
      <c r="G713" s="2"/>
      <c r="H713" s="3"/>
      <c r="I713" s="3"/>
      <c r="J713" s="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spans="1:40" ht="14.25" customHeight="1" x14ac:dyDescent="0.3">
      <c r="A714" s="1"/>
      <c r="B714" s="2"/>
      <c r="C714" s="2"/>
      <c r="D714" s="2"/>
      <c r="E714" s="2"/>
      <c r="F714" s="2"/>
      <c r="G714" s="2"/>
      <c r="H714" s="3"/>
      <c r="I714" s="3"/>
      <c r="J714" s="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spans="1:40" ht="14.25" customHeight="1" x14ac:dyDescent="0.3">
      <c r="A715" s="1"/>
      <c r="B715" s="2"/>
      <c r="C715" s="2"/>
      <c r="D715" s="2"/>
      <c r="E715" s="2"/>
      <c r="F715" s="2"/>
      <c r="G715" s="2"/>
      <c r="H715" s="3"/>
      <c r="I715" s="3"/>
      <c r="J715" s="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spans="1:40" ht="14.25" customHeight="1" x14ac:dyDescent="0.3">
      <c r="A716" s="1"/>
      <c r="B716" s="2"/>
      <c r="C716" s="2"/>
      <c r="D716" s="2"/>
      <c r="E716" s="2"/>
      <c r="F716" s="2"/>
      <c r="G716" s="2"/>
      <c r="H716" s="3"/>
      <c r="I716" s="3"/>
      <c r="J716" s="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spans="1:40" ht="14.25" customHeight="1" x14ac:dyDescent="0.3">
      <c r="A717" s="1"/>
      <c r="B717" s="2"/>
      <c r="C717" s="2"/>
      <c r="D717" s="2"/>
      <c r="E717" s="2"/>
      <c r="F717" s="2"/>
      <c r="G717" s="2"/>
      <c r="H717" s="3"/>
      <c r="I717" s="3"/>
      <c r="J717" s="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spans="1:40" ht="14.25" customHeight="1" x14ac:dyDescent="0.3">
      <c r="A718" s="1"/>
      <c r="B718" s="2"/>
      <c r="C718" s="2"/>
      <c r="D718" s="2"/>
      <c r="E718" s="2"/>
      <c r="F718" s="2"/>
      <c r="G718" s="2"/>
      <c r="H718" s="3"/>
      <c r="I718" s="3"/>
      <c r="J718" s="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spans="1:40" ht="14.25" customHeight="1" x14ac:dyDescent="0.3">
      <c r="A719" s="1"/>
      <c r="B719" s="2"/>
      <c r="C719" s="2"/>
      <c r="D719" s="2"/>
      <c r="E719" s="2"/>
      <c r="F719" s="2"/>
      <c r="G719" s="2"/>
      <c r="H719" s="3"/>
      <c r="I719" s="3"/>
      <c r="J719" s="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spans="1:40" ht="14.25" customHeight="1" x14ac:dyDescent="0.3">
      <c r="A720" s="1"/>
      <c r="B720" s="2"/>
      <c r="C720" s="2"/>
      <c r="D720" s="2"/>
      <c r="E720" s="2"/>
      <c r="F720" s="2"/>
      <c r="G720" s="2"/>
      <c r="H720" s="3"/>
      <c r="I720" s="3"/>
      <c r="J720" s="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spans="1:40" ht="14.25" customHeight="1" x14ac:dyDescent="0.3">
      <c r="A721" s="1"/>
      <c r="B721" s="2"/>
      <c r="C721" s="2"/>
      <c r="D721" s="2"/>
      <c r="E721" s="2"/>
      <c r="F721" s="2"/>
      <c r="G721" s="2"/>
      <c r="H721" s="3"/>
      <c r="I721" s="3"/>
      <c r="J721" s="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spans="1:40" ht="14.25" customHeight="1" x14ac:dyDescent="0.3">
      <c r="A722" s="1"/>
      <c r="B722" s="2"/>
      <c r="C722" s="2"/>
      <c r="D722" s="2"/>
      <c r="E722" s="2"/>
      <c r="F722" s="2"/>
      <c r="G722" s="2"/>
      <c r="H722" s="3"/>
      <c r="I722" s="3"/>
      <c r="J722" s="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spans="1:40" ht="14.25" customHeight="1" x14ac:dyDescent="0.3">
      <c r="A723" s="1"/>
      <c r="B723" s="2"/>
      <c r="C723" s="2"/>
      <c r="D723" s="2"/>
      <c r="E723" s="2"/>
      <c r="F723" s="2"/>
      <c r="G723" s="2"/>
      <c r="H723" s="3"/>
      <c r="I723" s="3"/>
      <c r="J723" s="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spans="1:40" ht="14.25" customHeight="1" x14ac:dyDescent="0.3">
      <c r="A724" s="1"/>
      <c r="B724" s="2"/>
      <c r="C724" s="2"/>
      <c r="D724" s="2"/>
      <c r="E724" s="2"/>
      <c r="F724" s="2"/>
      <c r="G724" s="2"/>
      <c r="H724" s="3"/>
      <c r="I724" s="3"/>
      <c r="J724" s="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spans="1:40" ht="14.25" customHeight="1" x14ac:dyDescent="0.3">
      <c r="A725" s="1"/>
      <c r="B725" s="2"/>
      <c r="C725" s="2"/>
      <c r="D725" s="2"/>
      <c r="E725" s="2"/>
      <c r="F725" s="2"/>
      <c r="G725" s="2"/>
      <c r="H725" s="3"/>
      <c r="I725" s="3"/>
      <c r="J725" s="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spans="1:40" ht="14.25" customHeight="1" x14ac:dyDescent="0.3">
      <c r="A726" s="1"/>
      <c r="B726" s="2"/>
      <c r="C726" s="2"/>
      <c r="D726" s="2"/>
      <c r="E726" s="2"/>
      <c r="F726" s="2"/>
      <c r="G726" s="2"/>
      <c r="H726" s="3"/>
      <c r="I726" s="3"/>
      <c r="J726" s="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spans="1:40" ht="14.25" customHeight="1" x14ac:dyDescent="0.3">
      <c r="A727" s="1"/>
      <c r="B727" s="2"/>
      <c r="C727" s="2"/>
      <c r="D727" s="2"/>
      <c r="E727" s="2"/>
      <c r="F727" s="2"/>
      <c r="G727" s="2"/>
      <c r="H727" s="3"/>
      <c r="I727" s="3"/>
      <c r="J727" s="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spans="1:40" ht="14.25" customHeight="1" x14ac:dyDescent="0.3">
      <c r="A728" s="1"/>
      <c r="B728" s="2"/>
      <c r="C728" s="2"/>
      <c r="D728" s="2"/>
      <c r="E728" s="2"/>
      <c r="F728" s="2"/>
      <c r="G728" s="2"/>
      <c r="H728" s="3"/>
      <c r="I728" s="3"/>
      <c r="J728" s="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spans="1:40" ht="14.25" customHeight="1" x14ac:dyDescent="0.3">
      <c r="A729" s="1"/>
      <c r="B729" s="2"/>
      <c r="C729" s="2"/>
      <c r="D729" s="2"/>
      <c r="E729" s="2"/>
      <c r="F729" s="2"/>
      <c r="G729" s="2"/>
      <c r="H729" s="3"/>
      <c r="I729" s="3"/>
      <c r="J729" s="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spans="1:40" ht="14.25" customHeight="1" x14ac:dyDescent="0.3">
      <c r="A730" s="1"/>
      <c r="B730" s="2"/>
      <c r="C730" s="2"/>
      <c r="D730" s="2"/>
      <c r="E730" s="2"/>
      <c r="F730" s="2"/>
      <c r="G730" s="2"/>
      <c r="H730" s="3"/>
      <c r="I730" s="3"/>
      <c r="J730" s="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spans="1:40" ht="14.25" customHeight="1" x14ac:dyDescent="0.3">
      <c r="A731" s="1"/>
      <c r="B731" s="2"/>
      <c r="C731" s="2"/>
      <c r="D731" s="2"/>
      <c r="E731" s="2"/>
      <c r="F731" s="2"/>
      <c r="G731" s="2"/>
      <c r="H731" s="3"/>
      <c r="I731" s="3"/>
      <c r="J731" s="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spans="1:40" ht="14.25" customHeight="1" x14ac:dyDescent="0.3">
      <c r="A732" s="1"/>
      <c r="B732" s="2"/>
      <c r="C732" s="2"/>
      <c r="D732" s="2"/>
      <c r="E732" s="2"/>
      <c r="F732" s="2"/>
      <c r="G732" s="2"/>
      <c r="H732" s="3"/>
      <c r="I732" s="3"/>
      <c r="J732" s="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spans="1:40" ht="14.25" customHeight="1" x14ac:dyDescent="0.3">
      <c r="A733" s="1"/>
      <c r="B733" s="2"/>
      <c r="C733" s="2"/>
      <c r="D733" s="2"/>
      <c r="E733" s="2"/>
      <c r="F733" s="2"/>
      <c r="G733" s="2"/>
      <c r="H733" s="3"/>
      <c r="I733" s="3"/>
      <c r="J733" s="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spans="1:40" ht="14.25" customHeight="1" x14ac:dyDescent="0.3">
      <c r="A734" s="1"/>
      <c r="B734" s="2"/>
      <c r="C734" s="2"/>
      <c r="D734" s="2"/>
      <c r="E734" s="2"/>
      <c r="F734" s="2"/>
      <c r="G734" s="2"/>
      <c r="H734" s="3"/>
      <c r="I734" s="3"/>
      <c r="J734" s="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spans="1:40" ht="14.25" customHeight="1" x14ac:dyDescent="0.3">
      <c r="A735" s="1"/>
      <c r="B735" s="2"/>
      <c r="C735" s="2"/>
      <c r="D735" s="2"/>
      <c r="E735" s="2"/>
      <c r="F735" s="2"/>
      <c r="G735" s="2"/>
      <c r="H735" s="3"/>
      <c r="I735" s="3"/>
      <c r="J735" s="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spans="1:40" ht="14.25" customHeight="1" x14ac:dyDescent="0.3">
      <c r="A736" s="1"/>
      <c r="B736" s="2"/>
      <c r="C736" s="2"/>
      <c r="D736" s="2"/>
      <c r="E736" s="2"/>
      <c r="F736" s="2"/>
      <c r="G736" s="2"/>
      <c r="H736" s="3"/>
      <c r="I736" s="3"/>
      <c r="J736" s="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spans="1:40" ht="14.25" customHeight="1" x14ac:dyDescent="0.3">
      <c r="A737" s="1"/>
      <c r="B737" s="2"/>
      <c r="C737" s="2"/>
      <c r="D737" s="2"/>
      <c r="E737" s="2"/>
      <c r="F737" s="2"/>
      <c r="G737" s="2"/>
      <c r="H737" s="3"/>
      <c r="I737" s="3"/>
      <c r="J737" s="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spans="1:40" ht="14.25" customHeight="1" x14ac:dyDescent="0.3">
      <c r="A738" s="1"/>
      <c r="B738" s="2"/>
      <c r="C738" s="2"/>
      <c r="D738" s="2"/>
      <c r="E738" s="2"/>
      <c r="F738" s="2"/>
      <c r="G738" s="2"/>
      <c r="H738" s="3"/>
      <c r="I738" s="3"/>
      <c r="J738" s="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spans="1:40" ht="14.25" customHeight="1" x14ac:dyDescent="0.3">
      <c r="A739" s="1"/>
      <c r="B739" s="2"/>
      <c r="C739" s="2"/>
      <c r="D739" s="2"/>
      <c r="E739" s="2"/>
      <c r="F739" s="2"/>
      <c r="G739" s="2"/>
      <c r="H739" s="3"/>
      <c r="I739" s="3"/>
      <c r="J739" s="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spans="1:40" ht="14.25" customHeight="1" x14ac:dyDescent="0.3">
      <c r="A740" s="1"/>
      <c r="B740" s="2"/>
      <c r="C740" s="2"/>
      <c r="D740" s="2"/>
      <c r="E740" s="2"/>
      <c r="F740" s="2"/>
      <c r="G740" s="2"/>
      <c r="H740" s="3"/>
      <c r="I740" s="3"/>
      <c r="J740" s="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spans="1:40" ht="14.25" customHeight="1" x14ac:dyDescent="0.3">
      <c r="A741" s="1"/>
      <c r="B741" s="2"/>
      <c r="C741" s="2"/>
      <c r="D741" s="2"/>
      <c r="E741" s="2"/>
      <c r="F741" s="2"/>
      <c r="G741" s="2"/>
      <c r="H741" s="3"/>
      <c r="I741" s="3"/>
      <c r="J741" s="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spans="1:40" ht="14.25" customHeight="1" x14ac:dyDescent="0.3">
      <c r="A742" s="1"/>
      <c r="B742" s="2"/>
      <c r="C742" s="2"/>
      <c r="D742" s="2"/>
      <c r="E742" s="2"/>
      <c r="F742" s="2"/>
      <c r="G742" s="2"/>
      <c r="H742" s="3"/>
      <c r="I742" s="3"/>
      <c r="J742" s="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spans="1:40" ht="14.25" customHeight="1" x14ac:dyDescent="0.3">
      <c r="A743" s="1"/>
      <c r="B743" s="2"/>
      <c r="C743" s="2"/>
      <c r="D743" s="2"/>
      <c r="E743" s="2"/>
      <c r="F743" s="2"/>
      <c r="G743" s="2"/>
      <c r="H743" s="3"/>
      <c r="I743" s="3"/>
      <c r="J743" s="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spans="1:40" ht="14.25" customHeight="1" x14ac:dyDescent="0.3">
      <c r="A744" s="1"/>
      <c r="B744" s="2"/>
      <c r="C744" s="2"/>
      <c r="D744" s="2"/>
      <c r="E744" s="2"/>
      <c r="F744" s="2"/>
      <c r="G744" s="2"/>
      <c r="H744" s="3"/>
      <c r="I744" s="3"/>
      <c r="J744" s="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spans="1:40" ht="14.25" customHeight="1" x14ac:dyDescent="0.3">
      <c r="A745" s="1"/>
      <c r="B745" s="2"/>
      <c r="C745" s="2"/>
      <c r="D745" s="2"/>
      <c r="E745" s="2"/>
      <c r="F745" s="2"/>
      <c r="G745" s="2"/>
      <c r="H745" s="3"/>
      <c r="I745" s="3"/>
      <c r="J745" s="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spans="1:40" ht="14.25" customHeight="1" x14ac:dyDescent="0.3">
      <c r="A746" s="1"/>
      <c r="B746" s="2"/>
      <c r="C746" s="2"/>
      <c r="D746" s="2"/>
      <c r="E746" s="2"/>
      <c r="F746" s="2"/>
      <c r="G746" s="2"/>
      <c r="H746" s="3"/>
      <c r="I746" s="3"/>
      <c r="J746" s="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spans="1:40" ht="14.25" customHeight="1" x14ac:dyDescent="0.3">
      <c r="A747" s="1"/>
      <c r="B747" s="2"/>
      <c r="C747" s="2"/>
      <c r="D747" s="2"/>
      <c r="E747" s="2"/>
      <c r="F747" s="2"/>
      <c r="G747" s="2"/>
      <c r="H747" s="3"/>
      <c r="I747" s="3"/>
      <c r="J747" s="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spans="1:40" ht="14.25" customHeight="1" x14ac:dyDescent="0.3">
      <c r="A748" s="1"/>
      <c r="B748" s="2"/>
      <c r="C748" s="2"/>
      <c r="D748" s="2"/>
      <c r="E748" s="2"/>
      <c r="F748" s="2"/>
      <c r="G748" s="2"/>
      <c r="H748" s="3"/>
      <c r="I748" s="3"/>
      <c r="J748" s="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spans="1:40" ht="14.25" customHeight="1" x14ac:dyDescent="0.3">
      <c r="A749" s="1"/>
      <c r="B749" s="2"/>
      <c r="C749" s="2"/>
      <c r="D749" s="2"/>
      <c r="E749" s="2"/>
      <c r="F749" s="2"/>
      <c r="G749" s="2"/>
      <c r="H749" s="3"/>
      <c r="I749" s="3"/>
      <c r="J749" s="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spans="1:40" ht="14.25" customHeight="1" x14ac:dyDescent="0.3">
      <c r="A750" s="1"/>
      <c r="B750" s="2"/>
      <c r="C750" s="2"/>
      <c r="D750" s="2"/>
      <c r="E750" s="2"/>
      <c r="F750" s="2"/>
      <c r="G750" s="2"/>
      <c r="H750" s="3"/>
      <c r="I750" s="3"/>
      <c r="J750" s="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spans="1:40" ht="14.25" customHeight="1" x14ac:dyDescent="0.3">
      <c r="A751" s="1"/>
      <c r="B751" s="2"/>
      <c r="C751" s="2"/>
      <c r="D751" s="2"/>
      <c r="E751" s="2"/>
      <c r="F751" s="2"/>
      <c r="G751" s="2"/>
      <c r="H751" s="3"/>
      <c r="I751" s="3"/>
      <c r="J751" s="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spans="1:40" ht="14.25" customHeight="1" x14ac:dyDescent="0.3">
      <c r="A752" s="1"/>
      <c r="B752" s="2"/>
      <c r="C752" s="2"/>
      <c r="D752" s="2"/>
      <c r="E752" s="2"/>
      <c r="F752" s="2"/>
      <c r="G752" s="2"/>
      <c r="H752" s="3"/>
      <c r="I752" s="3"/>
      <c r="J752" s="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spans="1:40" ht="14.25" customHeight="1" x14ac:dyDescent="0.3">
      <c r="A753" s="1"/>
      <c r="B753" s="2"/>
      <c r="C753" s="2"/>
      <c r="D753" s="2"/>
      <c r="E753" s="2"/>
      <c r="F753" s="2"/>
      <c r="G753" s="2"/>
      <c r="H753" s="3"/>
      <c r="I753" s="3"/>
      <c r="J753" s="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spans="1:40" ht="14.25" customHeight="1" x14ac:dyDescent="0.3">
      <c r="A754" s="1"/>
      <c r="B754" s="2"/>
      <c r="C754" s="2"/>
      <c r="D754" s="2"/>
      <c r="E754" s="2"/>
      <c r="F754" s="2"/>
      <c r="G754" s="2"/>
      <c r="H754" s="3"/>
      <c r="I754" s="3"/>
      <c r="J754" s="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spans="1:40" ht="14.25" customHeight="1" x14ac:dyDescent="0.3">
      <c r="A755" s="1"/>
      <c r="B755" s="2"/>
      <c r="C755" s="2"/>
      <c r="D755" s="2"/>
      <c r="E755" s="2"/>
      <c r="F755" s="2"/>
      <c r="G755" s="2"/>
      <c r="H755" s="3"/>
      <c r="I755" s="3"/>
      <c r="J755" s="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spans="1:40" ht="14.25" customHeight="1" x14ac:dyDescent="0.3">
      <c r="A756" s="1"/>
      <c r="B756" s="2"/>
      <c r="C756" s="2"/>
      <c r="D756" s="2"/>
      <c r="E756" s="2"/>
      <c r="F756" s="2"/>
      <c r="G756" s="2"/>
      <c r="H756" s="3"/>
      <c r="I756" s="3"/>
      <c r="J756" s="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spans="1:40" ht="14.25" customHeight="1" x14ac:dyDescent="0.3">
      <c r="A757" s="1"/>
      <c r="B757" s="2"/>
      <c r="C757" s="2"/>
      <c r="D757" s="2"/>
      <c r="E757" s="2"/>
      <c r="F757" s="2"/>
      <c r="G757" s="2"/>
      <c r="H757" s="3"/>
      <c r="I757" s="3"/>
      <c r="J757" s="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spans="1:40" ht="14.25" customHeight="1" x14ac:dyDescent="0.3">
      <c r="A758" s="1"/>
      <c r="B758" s="2"/>
      <c r="C758" s="2"/>
      <c r="D758" s="2"/>
      <c r="E758" s="2"/>
      <c r="F758" s="2"/>
      <c r="G758" s="2"/>
      <c r="H758" s="3"/>
      <c r="I758" s="3"/>
      <c r="J758" s="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spans="1:40" ht="14.25" customHeight="1" x14ac:dyDescent="0.3">
      <c r="A759" s="1"/>
      <c r="B759" s="2"/>
      <c r="C759" s="2"/>
      <c r="D759" s="2"/>
      <c r="E759" s="2"/>
      <c r="F759" s="2"/>
      <c r="G759" s="2"/>
      <c r="H759" s="3"/>
      <c r="I759" s="3"/>
      <c r="J759" s="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spans="1:40" ht="14.25" customHeight="1" x14ac:dyDescent="0.3">
      <c r="A760" s="1"/>
      <c r="B760" s="2"/>
      <c r="C760" s="2"/>
      <c r="D760" s="2"/>
      <c r="E760" s="2"/>
      <c r="F760" s="2"/>
      <c r="G760" s="2"/>
      <c r="H760" s="3"/>
      <c r="I760" s="3"/>
      <c r="J760" s="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spans="1:40" ht="14.25" customHeight="1" x14ac:dyDescent="0.3">
      <c r="A761" s="1"/>
      <c r="B761" s="2"/>
      <c r="C761" s="2"/>
      <c r="D761" s="2"/>
      <c r="E761" s="2"/>
      <c r="F761" s="2"/>
      <c r="G761" s="2"/>
      <c r="H761" s="3"/>
      <c r="I761" s="3"/>
      <c r="J761" s="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spans="1:40" ht="14.25" customHeight="1" x14ac:dyDescent="0.3">
      <c r="A762" s="1"/>
      <c r="B762" s="2"/>
      <c r="C762" s="2"/>
      <c r="D762" s="2"/>
      <c r="E762" s="2"/>
      <c r="F762" s="2"/>
      <c r="G762" s="2"/>
      <c r="H762" s="3"/>
      <c r="I762" s="3"/>
      <c r="J762" s="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spans="1:40" ht="14.25" customHeight="1" x14ac:dyDescent="0.3">
      <c r="A763" s="1"/>
      <c r="B763" s="2"/>
      <c r="C763" s="2"/>
      <c r="D763" s="2"/>
      <c r="E763" s="2"/>
      <c r="F763" s="2"/>
      <c r="G763" s="2"/>
      <c r="H763" s="3"/>
      <c r="I763" s="3"/>
      <c r="J763" s="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spans="1:40" ht="14.25" customHeight="1" x14ac:dyDescent="0.3">
      <c r="A764" s="1"/>
      <c r="B764" s="2"/>
      <c r="C764" s="2"/>
      <c r="D764" s="2"/>
      <c r="E764" s="2"/>
      <c r="F764" s="2"/>
      <c r="G764" s="2"/>
      <c r="H764" s="3"/>
      <c r="I764" s="3"/>
      <c r="J764" s="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spans="1:40" ht="14.25" customHeight="1" x14ac:dyDescent="0.3">
      <c r="A765" s="1"/>
      <c r="B765" s="2"/>
      <c r="C765" s="2"/>
      <c r="D765" s="2"/>
      <c r="E765" s="2"/>
      <c r="F765" s="2"/>
      <c r="G765" s="2"/>
      <c r="H765" s="3"/>
      <c r="I765" s="3"/>
      <c r="J765" s="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spans="1:40" ht="14.25" customHeight="1" x14ac:dyDescent="0.3">
      <c r="A766" s="1"/>
      <c r="B766" s="2"/>
      <c r="C766" s="2"/>
      <c r="D766" s="2"/>
      <c r="E766" s="2"/>
      <c r="F766" s="2"/>
      <c r="G766" s="2"/>
      <c r="H766" s="3"/>
      <c r="I766" s="3"/>
      <c r="J766" s="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spans="1:40" ht="14.25" customHeight="1" x14ac:dyDescent="0.3">
      <c r="A767" s="1"/>
      <c r="B767" s="2"/>
      <c r="C767" s="2"/>
      <c r="D767" s="2"/>
      <c r="E767" s="2"/>
      <c r="F767" s="2"/>
      <c r="G767" s="2"/>
      <c r="H767" s="3"/>
      <c r="I767" s="3"/>
      <c r="J767" s="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spans="1:40" ht="14.25" customHeight="1" x14ac:dyDescent="0.3">
      <c r="A768" s="1"/>
      <c r="B768" s="2"/>
      <c r="C768" s="2"/>
      <c r="D768" s="2"/>
      <c r="E768" s="2"/>
      <c r="F768" s="2"/>
      <c r="G768" s="2"/>
      <c r="H768" s="3"/>
      <c r="I768" s="3"/>
      <c r="J768" s="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spans="1:40" ht="14.25" customHeight="1" x14ac:dyDescent="0.3">
      <c r="A769" s="1"/>
      <c r="B769" s="2"/>
      <c r="C769" s="2"/>
      <c r="D769" s="2"/>
      <c r="E769" s="2"/>
      <c r="F769" s="2"/>
      <c r="G769" s="2"/>
      <c r="H769" s="3"/>
      <c r="I769" s="3"/>
      <c r="J769" s="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spans="1:40" ht="14.25" customHeight="1" x14ac:dyDescent="0.3">
      <c r="A770" s="1"/>
      <c r="B770" s="2"/>
      <c r="C770" s="2"/>
      <c r="D770" s="2"/>
      <c r="E770" s="2"/>
      <c r="F770" s="2"/>
      <c r="G770" s="2"/>
      <c r="H770" s="3"/>
      <c r="I770" s="3"/>
      <c r="J770" s="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spans="1:40" ht="14.25" customHeight="1" x14ac:dyDescent="0.3">
      <c r="A771" s="1"/>
      <c r="B771" s="2"/>
      <c r="C771" s="2"/>
      <c r="D771" s="2"/>
      <c r="E771" s="2"/>
      <c r="F771" s="2"/>
      <c r="G771" s="2"/>
      <c r="H771" s="3"/>
      <c r="I771" s="3"/>
      <c r="J771" s="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spans="1:40" ht="14.25" customHeight="1" x14ac:dyDescent="0.3">
      <c r="A772" s="1"/>
      <c r="B772" s="2"/>
      <c r="C772" s="2"/>
      <c r="D772" s="2"/>
      <c r="E772" s="2"/>
      <c r="F772" s="2"/>
      <c r="G772" s="2"/>
      <c r="H772" s="3"/>
      <c r="I772" s="3"/>
      <c r="J772" s="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spans="1:40" ht="14.25" customHeight="1" x14ac:dyDescent="0.3">
      <c r="A773" s="1"/>
      <c r="B773" s="2"/>
      <c r="C773" s="2"/>
      <c r="D773" s="2"/>
      <c r="E773" s="2"/>
      <c r="F773" s="2"/>
      <c r="G773" s="2"/>
      <c r="H773" s="3"/>
      <c r="I773" s="3"/>
      <c r="J773" s="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spans="1:40" ht="14.25" customHeight="1" x14ac:dyDescent="0.3">
      <c r="A774" s="1"/>
      <c r="B774" s="2"/>
      <c r="C774" s="2"/>
      <c r="D774" s="2"/>
      <c r="E774" s="2"/>
      <c r="F774" s="2"/>
      <c r="G774" s="2"/>
      <c r="H774" s="3"/>
      <c r="I774" s="3"/>
      <c r="J774" s="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spans="1:40" ht="14.25" customHeight="1" x14ac:dyDescent="0.3">
      <c r="A775" s="1"/>
      <c r="B775" s="2"/>
      <c r="C775" s="2"/>
      <c r="D775" s="2"/>
      <c r="E775" s="2"/>
      <c r="F775" s="2"/>
      <c r="G775" s="2"/>
      <c r="H775" s="3"/>
      <c r="I775" s="3"/>
      <c r="J775" s="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spans="1:40" ht="14.25" customHeight="1" x14ac:dyDescent="0.3">
      <c r="A776" s="1"/>
      <c r="B776" s="2"/>
      <c r="C776" s="2"/>
      <c r="D776" s="2"/>
      <c r="E776" s="2"/>
      <c r="F776" s="2"/>
      <c r="G776" s="2"/>
      <c r="H776" s="3"/>
      <c r="I776" s="3"/>
      <c r="J776" s="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spans="1:40" ht="14.25" customHeight="1" x14ac:dyDescent="0.3">
      <c r="A777" s="1"/>
      <c r="B777" s="2"/>
      <c r="C777" s="2"/>
      <c r="D777" s="2"/>
      <c r="E777" s="2"/>
      <c r="F777" s="2"/>
      <c r="G777" s="2"/>
      <c r="H777" s="3"/>
      <c r="I777" s="3"/>
      <c r="J777" s="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spans="1:40" ht="14.25" customHeight="1" x14ac:dyDescent="0.3">
      <c r="A778" s="1"/>
      <c r="B778" s="2"/>
      <c r="C778" s="2"/>
      <c r="D778" s="2"/>
      <c r="E778" s="2"/>
      <c r="F778" s="2"/>
      <c r="G778" s="2"/>
      <c r="H778" s="3"/>
      <c r="I778" s="3"/>
      <c r="J778" s="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spans="1:40" ht="14.25" customHeight="1" x14ac:dyDescent="0.3">
      <c r="A779" s="1"/>
      <c r="B779" s="2"/>
      <c r="C779" s="2"/>
      <c r="D779" s="2"/>
      <c r="E779" s="2"/>
      <c r="F779" s="2"/>
      <c r="G779" s="2"/>
      <c r="H779" s="3"/>
      <c r="I779" s="3"/>
      <c r="J779" s="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spans="1:40" ht="14.25" customHeight="1" x14ac:dyDescent="0.3">
      <c r="A780" s="1"/>
      <c r="B780" s="2"/>
      <c r="C780" s="2"/>
      <c r="D780" s="2"/>
      <c r="E780" s="2"/>
      <c r="F780" s="2"/>
      <c r="G780" s="2"/>
      <c r="H780" s="3"/>
      <c r="I780" s="3"/>
      <c r="J780" s="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spans="1:40" ht="14.25" customHeight="1" x14ac:dyDescent="0.3">
      <c r="A781" s="1"/>
      <c r="B781" s="2"/>
      <c r="C781" s="2"/>
      <c r="D781" s="2"/>
      <c r="E781" s="2"/>
      <c r="F781" s="2"/>
      <c r="G781" s="2"/>
      <c r="H781" s="3"/>
      <c r="I781" s="3"/>
      <c r="J781" s="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spans="1:40" ht="14.25" customHeight="1" x14ac:dyDescent="0.3">
      <c r="A782" s="1"/>
      <c r="B782" s="2"/>
      <c r="C782" s="2"/>
      <c r="D782" s="2"/>
      <c r="E782" s="2"/>
      <c r="F782" s="2"/>
      <c r="G782" s="2"/>
      <c r="H782" s="3"/>
      <c r="I782" s="3"/>
      <c r="J782" s="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spans="1:40" ht="14.25" customHeight="1" x14ac:dyDescent="0.3">
      <c r="A783" s="1"/>
      <c r="B783" s="2"/>
      <c r="C783" s="2"/>
      <c r="D783" s="2"/>
      <c r="E783" s="2"/>
      <c r="F783" s="2"/>
      <c r="G783" s="2"/>
      <c r="H783" s="3"/>
      <c r="I783" s="3"/>
      <c r="J783" s="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spans="1:40" ht="14.25" customHeight="1" x14ac:dyDescent="0.3">
      <c r="A784" s="1"/>
      <c r="B784" s="2"/>
      <c r="C784" s="2"/>
      <c r="D784" s="2"/>
      <c r="E784" s="2"/>
      <c r="F784" s="2"/>
      <c r="G784" s="2"/>
      <c r="H784" s="3"/>
      <c r="I784" s="3"/>
      <c r="J784" s="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spans="1:40" ht="14.25" customHeight="1" x14ac:dyDescent="0.3">
      <c r="A785" s="1"/>
      <c r="B785" s="2"/>
      <c r="C785" s="2"/>
      <c r="D785" s="2"/>
      <c r="E785" s="2"/>
      <c r="F785" s="2"/>
      <c r="G785" s="2"/>
      <c r="H785" s="3"/>
      <c r="I785" s="3"/>
      <c r="J785" s="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spans="1:40" ht="14.25" customHeight="1" x14ac:dyDescent="0.3">
      <c r="A786" s="1"/>
      <c r="B786" s="2"/>
      <c r="C786" s="2"/>
      <c r="D786" s="2"/>
      <c r="E786" s="2"/>
      <c r="F786" s="2"/>
      <c r="G786" s="2"/>
      <c r="H786" s="3"/>
      <c r="I786" s="3"/>
      <c r="J786" s="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spans="1:40" ht="14.25" customHeight="1" x14ac:dyDescent="0.3">
      <c r="A787" s="1"/>
      <c r="B787" s="2"/>
      <c r="C787" s="2"/>
      <c r="D787" s="2"/>
      <c r="E787" s="2"/>
      <c r="F787" s="2"/>
      <c r="G787" s="2"/>
      <c r="H787" s="3"/>
      <c r="I787" s="3"/>
      <c r="J787" s="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spans="1:40" ht="14.25" customHeight="1" x14ac:dyDescent="0.3">
      <c r="A788" s="1"/>
      <c r="B788" s="2"/>
      <c r="C788" s="2"/>
      <c r="D788" s="2"/>
      <c r="E788" s="2"/>
      <c r="F788" s="2"/>
      <c r="G788" s="2"/>
      <c r="H788" s="3"/>
      <c r="I788" s="3"/>
      <c r="J788" s="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spans="1:40" ht="14.25" customHeight="1" x14ac:dyDescent="0.3">
      <c r="A789" s="1"/>
      <c r="B789" s="2"/>
      <c r="C789" s="2"/>
      <c r="D789" s="2"/>
      <c r="E789" s="2"/>
      <c r="F789" s="2"/>
      <c r="G789" s="2"/>
      <c r="H789" s="3"/>
      <c r="I789" s="3"/>
      <c r="J789" s="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spans="1:40" ht="14.25" customHeight="1" x14ac:dyDescent="0.3">
      <c r="A790" s="1"/>
      <c r="B790" s="2"/>
      <c r="C790" s="2"/>
      <c r="D790" s="2"/>
      <c r="E790" s="2"/>
      <c r="F790" s="2"/>
      <c r="G790" s="2"/>
      <c r="H790" s="3"/>
      <c r="I790" s="3"/>
      <c r="J790" s="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spans="1:40" ht="14.25" customHeight="1" x14ac:dyDescent="0.3">
      <c r="A791" s="1"/>
      <c r="B791" s="2"/>
      <c r="C791" s="2"/>
      <c r="D791" s="2"/>
      <c r="E791" s="2"/>
      <c r="F791" s="2"/>
      <c r="G791" s="2"/>
      <c r="H791" s="3"/>
      <c r="I791" s="3"/>
      <c r="J791" s="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spans="1:40" ht="14.25" customHeight="1" x14ac:dyDescent="0.3">
      <c r="A792" s="1"/>
      <c r="B792" s="2"/>
      <c r="C792" s="2"/>
      <c r="D792" s="2"/>
      <c r="E792" s="2"/>
      <c r="F792" s="2"/>
      <c r="G792" s="2"/>
      <c r="H792" s="3"/>
      <c r="I792" s="3"/>
      <c r="J792" s="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spans="1:40" ht="14.25" customHeight="1" x14ac:dyDescent="0.3">
      <c r="A793" s="1"/>
      <c r="B793" s="2"/>
      <c r="C793" s="2"/>
      <c r="D793" s="2"/>
      <c r="E793" s="2"/>
      <c r="F793" s="2"/>
      <c r="G793" s="2"/>
      <c r="H793" s="3"/>
      <c r="I793" s="3"/>
      <c r="J793" s="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spans="1:40" ht="14.25" customHeight="1" x14ac:dyDescent="0.3">
      <c r="A794" s="1"/>
      <c r="B794" s="2"/>
      <c r="C794" s="2"/>
      <c r="D794" s="2"/>
      <c r="E794" s="2"/>
      <c r="F794" s="2"/>
      <c r="G794" s="2"/>
      <c r="H794" s="3"/>
      <c r="I794" s="3"/>
      <c r="J794" s="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spans="1:40" ht="14.25" customHeight="1" x14ac:dyDescent="0.3">
      <c r="A795" s="1"/>
      <c r="B795" s="2"/>
      <c r="C795" s="2"/>
      <c r="D795" s="2"/>
      <c r="E795" s="2"/>
      <c r="F795" s="2"/>
      <c r="G795" s="2"/>
      <c r="H795" s="3"/>
      <c r="I795" s="3"/>
      <c r="J795" s="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spans="1:40" ht="14.25" customHeight="1" x14ac:dyDescent="0.3">
      <c r="A796" s="1"/>
      <c r="B796" s="2"/>
      <c r="C796" s="2"/>
      <c r="D796" s="2"/>
      <c r="E796" s="2"/>
      <c r="F796" s="2"/>
      <c r="G796" s="2"/>
      <c r="H796" s="3"/>
      <c r="I796" s="3"/>
      <c r="J796" s="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spans="1:40" ht="14.25" customHeight="1" x14ac:dyDescent="0.3">
      <c r="A797" s="1"/>
      <c r="B797" s="2"/>
      <c r="C797" s="2"/>
      <c r="D797" s="2"/>
      <c r="E797" s="2"/>
      <c r="F797" s="2"/>
      <c r="G797" s="2"/>
      <c r="H797" s="3"/>
      <c r="I797" s="3"/>
      <c r="J797" s="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spans="1:40" ht="14.25" customHeight="1" x14ac:dyDescent="0.3">
      <c r="A798" s="1"/>
      <c r="B798" s="2"/>
      <c r="C798" s="2"/>
      <c r="D798" s="2"/>
      <c r="E798" s="2"/>
      <c r="F798" s="2"/>
      <c r="G798" s="2"/>
      <c r="H798" s="3"/>
      <c r="I798" s="3"/>
      <c r="J798" s="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spans="1:40" ht="14.25" customHeight="1" x14ac:dyDescent="0.3">
      <c r="A799" s="1"/>
      <c r="B799" s="2"/>
      <c r="C799" s="2"/>
      <c r="D799" s="2"/>
      <c r="E799" s="2"/>
      <c r="F799" s="2"/>
      <c r="G799" s="2"/>
      <c r="H799" s="3"/>
      <c r="I799" s="3"/>
      <c r="J799" s="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spans="1:40" ht="14.25" customHeight="1" x14ac:dyDescent="0.3">
      <c r="A800" s="1"/>
      <c r="B800" s="2"/>
      <c r="C800" s="2"/>
      <c r="D800" s="2"/>
      <c r="E800" s="2"/>
      <c r="F800" s="2"/>
      <c r="G800" s="2"/>
      <c r="H800" s="3"/>
      <c r="I800" s="3"/>
      <c r="J800" s="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spans="1:40" ht="14.25" customHeight="1" x14ac:dyDescent="0.3">
      <c r="A801" s="1"/>
      <c r="B801" s="2"/>
      <c r="C801" s="2"/>
      <c r="D801" s="2"/>
      <c r="E801" s="2"/>
      <c r="F801" s="2"/>
      <c r="G801" s="2"/>
      <c r="H801" s="3"/>
      <c r="I801" s="3"/>
      <c r="J801" s="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spans="1:40" ht="14.25" customHeight="1" x14ac:dyDescent="0.3">
      <c r="A802" s="1"/>
      <c r="B802" s="2"/>
      <c r="C802" s="2"/>
      <c r="D802" s="2"/>
      <c r="E802" s="2"/>
      <c r="F802" s="2"/>
      <c r="G802" s="2"/>
      <c r="H802" s="3"/>
      <c r="I802" s="3"/>
      <c r="J802" s="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spans="1:40" ht="14.25" customHeight="1" x14ac:dyDescent="0.3">
      <c r="A803" s="1"/>
      <c r="B803" s="2"/>
      <c r="C803" s="2"/>
      <c r="D803" s="2"/>
      <c r="E803" s="2"/>
      <c r="F803" s="2"/>
      <c r="G803" s="2"/>
      <c r="H803" s="3"/>
      <c r="I803" s="3"/>
      <c r="J803" s="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spans="1:40" ht="14.25" customHeight="1" x14ac:dyDescent="0.3">
      <c r="A804" s="1"/>
      <c r="B804" s="2"/>
      <c r="C804" s="2"/>
      <c r="D804" s="2"/>
      <c r="E804" s="2"/>
      <c r="F804" s="2"/>
      <c r="G804" s="2"/>
      <c r="H804" s="3"/>
      <c r="I804" s="3"/>
      <c r="J804" s="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spans="1:40" ht="14.25" customHeight="1" x14ac:dyDescent="0.3">
      <c r="A805" s="1"/>
      <c r="B805" s="2"/>
      <c r="C805" s="2"/>
      <c r="D805" s="2"/>
      <c r="E805" s="2"/>
      <c r="F805" s="2"/>
      <c r="G805" s="2"/>
      <c r="H805" s="3"/>
      <c r="I805" s="3"/>
      <c r="J805" s="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spans="1:40" ht="14.25" customHeight="1" x14ac:dyDescent="0.3">
      <c r="A806" s="1"/>
      <c r="B806" s="2"/>
      <c r="C806" s="2"/>
      <c r="D806" s="2"/>
      <c r="E806" s="2"/>
      <c r="F806" s="2"/>
      <c r="G806" s="2"/>
      <c r="H806" s="3"/>
      <c r="I806" s="3"/>
      <c r="J806" s="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spans="1:40" ht="14.25" customHeight="1" x14ac:dyDescent="0.3">
      <c r="A807" s="1"/>
      <c r="B807" s="2"/>
      <c r="C807" s="2"/>
      <c r="D807" s="2"/>
      <c r="E807" s="2"/>
      <c r="F807" s="2"/>
      <c r="G807" s="2"/>
      <c r="H807" s="3"/>
      <c r="I807" s="3"/>
      <c r="J807" s="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spans="1:40" ht="14.25" customHeight="1" x14ac:dyDescent="0.3">
      <c r="A808" s="1"/>
      <c r="B808" s="2"/>
      <c r="C808" s="2"/>
      <c r="D808" s="2"/>
      <c r="E808" s="2"/>
      <c r="F808" s="2"/>
      <c r="G808" s="2"/>
      <c r="H808" s="3"/>
      <c r="I808" s="3"/>
      <c r="J808" s="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spans="1:40" ht="14.25" customHeight="1" x14ac:dyDescent="0.3">
      <c r="A809" s="1"/>
      <c r="B809" s="2"/>
      <c r="C809" s="2"/>
      <c r="D809" s="2"/>
      <c r="E809" s="2"/>
      <c r="F809" s="2"/>
      <c r="G809" s="2"/>
      <c r="H809" s="3"/>
      <c r="I809" s="3"/>
      <c r="J809" s="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spans="1:40" ht="14.25" customHeight="1" x14ac:dyDescent="0.3">
      <c r="A810" s="1"/>
      <c r="B810" s="2"/>
      <c r="C810" s="2"/>
      <c r="D810" s="2"/>
      <c r="E810" s="2"/>
      <c r="F810" s="2"/>
      <c r="G810" s="2"/>
      <c r="H810" s="3"/>
      <c r="I810" s="3"/>
      <c r="J810" s="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spans="1:40" ht="14.25" customHeight="1" x14ac:dyDescent="0.3">
      <c r="A811" s="1"/>
      <c r="B811" s="2"/>
      <c r="C811" s="2"/>
      <c r="D811" s="2"/>
      <c r="E811" s="2"/>
      <c r="F811" s="2"/>
      <c r="G811" s="2"/>
      <c r="H811" s="3"/>
      <c r="I811" s="3"/>
      <c r="J811" s="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spans="1:40" ht="14.25" customHeight="1" x14ac:dyDescent="0.3">
      <c r="A812" s="1"/>
      <c r="B812" s="2"/>
      <c r="C812" s="2"/>
      <c r="D812" s="2"/>
      <c r="E812" s="2"/>
      <c r="F812" s="2"/>
      <c r="G812" s="2"/>
      <c r="H812" s="3"/>
      <c r="I812" s="3"/>
      <c r="J812" s="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spans="1:40" ht="14.25" customHeight="1" x14ac:dyDescent="0.3">
      <c r="A813" s="1"/>
      <c r="B813" s="2"/>
      <c r="C813" s="2"/>
      <c r="D813" s="2"/>
      <c r="E813" s="2"/>
      <c r="F813" s="2"/>
      <c r="G813" s="2"/>
      <c r="H813" s="3"/>
      <c r="I813" s="3"/>
      <c r="J813" s="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spans="1:40" ht="14.25" customHeight="1" x14ac:dyDescent="0.3">
      <c r="A814" s="1"/>
      <c r="B814" s="2"/>
      <c r="C814" s="2"/>
      <c r="D814" s="2"/>
      <c r="E814" s="2"/>
      <c r="F814" s="2"/>
      <c r="G814" s="2"/>
      <c r="H814" s="3"/>
      <c r="I814" s="3"/>
      <c r="J814" s="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spans="1:40" ht="14.25" customHeight="1" x14ac:dyDescent="0.3">
      <c r="A815" s="1"/>
      <c r="B815" s="2"/>
      <c r="C815" s="2"/>
      <c r="D815" s="2"/>
      <c r="E815" s="2"/>
      <c r="F815" s="2"/>
      <c r="G815" s="2"/>
      <c r="H815" s="3"/>
      <c r="I815" s="3"/>
      <c r="J815" s="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spans="1:40" ht="14.25" customHeight="1" x14ac:dyDescent="0.3">
      <c r="A816" s="1"/>
      <c r="B816" s="2"/>
      <c r="C816" s="2"/>
      <c r="D816" s="2"/>
      <c r="E816" s="2"/>
      <c r="F816" s="2"/>
      <c r="G816" s="2"/>
      <c r="H816" s="3"/>
      <c r="I816" s="3"/>
      <c r="J816" s="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spans="1:40" ht="14.25" customHeight="1" x14ac:dyDescent="0.3">
      <c r="A817" s="1"/>
      <c r="B817" s="2"/>
      <c r="C817" s="2"/>
      <c r="D817" s="2"/>
      <c r="E817" s="2"/>
      <c r="F817" s="2"/>
      <c r="G817" s="2"/>
      <c r="H817" s="3"/>
      <c r="I817" s="3"/>
      <c r="J817" s="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spans="1:40" ht="14.25" customHeight="1" x14ac:dyDescent="0.3">
      <c r="A818" s="1"/>
      <c r="B818" s="2"/>
      <c r="C818" s="2"/>
      <c r="D818" s="2"/>
      <c r="E818" s="2"/>
      <c r="F818" s="2"/>
      <c r="G818" s="2"/>
      <c r="H818" s="3"/>
      <c r="I818" s="3"/>
      <c r="J818" s="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spans="1:40" ht="14.25" customHeight="1" x14ac:dyDescent="0.3">
      <c r="A819" s="1"/>
      <c r="B819" s="2"/>
      <c r="C819" s="2"/>
      <c r="D819" s="2"/>
      <c r="E819" s="2"/>
      <c r="F819" s="2"/>
      <c r="G819" s="2"/>
      <c r="H819" s="3"/>
      <c r="I819" s="3"/>
      <c r="J819" s="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spans="1:40" ht="14.25" customHeight="1" x14ac:dyDescent="0.3">
      <c r="A820" s="1"/>
      <c r="B820" s="2"/>
      <c r="C820" s="2"/>
      <c r="D820" s="2"/>
      <c r="E820" s="2"/>
      <c r="F820" s="2"/>
      <c r="G820" s="2"/>
      <c r="H820" s="3"/>
      <c r="I820" s="3"/>
      <c r="J820" s="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spans="1:40" ht="14.25" customHeight="1" x14ac:dyDescent="0.3">
      <c r="A821" s="1"/>
      <c r="B821" s="2"/>
      <c r="C821" s="2"/>
      <c r="D821" s="2"/>
      <c r="E821" s="2"/>
      <c r="F821" s="2"/>
      <c r="G821" s="2"/>
      <c r="H821" s="3"/>
      <c r="I821" s="3"/>
      <c r="J821" s="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spans="1:40" ht="14.25" customHeight="1" x14ac:dyDescent="0.3">
      <c r="A822" s="1"/>
      <c r="B822" s="2"/>
      <c r="C822" s="2"/>
      <c r="D822" s="2"/>
      <c r="E822" s="2"/>
      <c r="F822" s="2"/>
      <c r="G822" s="2"/>
      <c r="H822" s="3"/>
      <c r="I822" s="3"/>
      <c r="J822" s="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spans="1:40" ht="14.25" customHeight="1" x14ac:dyDescent="0.3">
      <c r="A823" s="1"/>
      <c r="B823" s="2"/>
      <c r="C823" s="2"/>
      <c r="D823" s="2"/>
      <c r="E823" s="2"/>
      <c r="F823" s="2"/>
      <c r="G823" s="2"/>
      <c r="H823" s="3"/>
      <c r="I823" s="3"/>
      <c r="J823" s="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spans="1:40" ht="14.25" customHeight="1" x14ac:dyDescent="0.3">
      <c r="A824" s="1"/>
      <c r="B824" s="2"/>
      <c r="C824" s="2"/>
      <c r="D824" s="2"/>
      <c r="E824" s="2"/>
      <c r="F824" s="2"/>
      <c r="G824" s="2"/>
      <c r="H824" s="3"/>
      <c r="I824" s="3"/>
      <c r="J824" s="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spans="1:40" ht="14.25" customHeight="1" x14ac:dyDescent="0.3">
      <c r="A825" s="1"/>
      <c r="B825" s="2"/>
      <c r="C825" s="2"/>
      <c r="D825" s="2"/>
      <c r="E825" s="2"/>
      <c r="F825" s="2"/>
      <c r="G825" s="2"/>
      <c r="H825" s="3"/>
      <c r="I825" s="3"/>
      <c r="J825" s="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spans="1:40" ht="14.25" customHeight="1" x14ac:dyDescent="0.3">
      <c r="A826" s="1"/>
      <c r="B826" s="2"/>
      <c r="C826" s="2"/>
      <c r="D826" s="2"/>
      <c r="E826" s="2"/>
      <c r="F826" s="2"/>
      <c r="G826" s="2"/>
      <c r="H826" s="3"/>
      <c r="I826" s="3"/>
      <c r="J826" s="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spans="1:40" ht="14.25" customHeight="1" x14ac:dyDescent="0.3">
      <c r="A827" s="1"/>
      <c r="B827" s="2"/>
      <c r="C827" s="2"/>
      <c r="D827" s="2"/>
      <c r="E827" s="2"/>
      <c r="F827" s="2"/>
      <c r="G827" s="2"/>
      <c r="H827" s="3"/>
      <c r="I827" s="3"/>
      <c r="J827" s="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spans="1:40" ht="14.25" customHeight="1" x14ac:dyDescent="0.3">
      <c r="A828" s="1"/>
      <c r="B828" s="2"/>
      <c r="C828" s="2"/>
      <c r="D828" s="2"/>
      <c r="E828" s="2"/>
      <c r="F828" s="2"/>
      <c r="G828" s="2"/>
      <c r="H828" s="3"/>
      <c r="I828" s="3"/>
      <c r="J828" s="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spans="1:40" ht="14.25" customHeight="1" x14ac:dyDescent="0.3">
      <c r="A829" s="1"/>
      <c r="B829" s="2"/>
      <c r="C829" s="2"/>
      <c r="D829" s="2"/>
      <c r="E829" s="2"/>
      <c r="F829" s="2"/>
      <c r="G829" s="2"/>
      <c r="H829" s="3"/>
      <c r="I829" s="3"/>
      <c r="J829" s="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spans="1:40" ht="14.25" customHeight="1" x14ac:dyDescent="0.3">
      <c r="A830" s="1"/>
      <c r="B830" s="2"/>
      <c r="C830" s="2"/>
      <c r="D830" s="2"/>
      <c r="E830" s="2"/>
      <c r="F830" s="2"/>
      <c r="G830" s="2"/>
      <c r="H830" s="3"/>
      <c r="I830" s="3"/>
      <c r="J830" s="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spans="1:40" ht="14.25" customHeight="1" x14ac:dyDescent="0.3">
      <c r="A831" s="1"/>
      <c r="B831" s="2"/>
      <c r="C831" s="2"/>
      <c r="D831" s="2"/>
      <c r="E831" s="2"/>
      <c r="F831" s="2"/>
      <c r="G831" s="2"/>
      <c r="H831" s="3"/>
      <c r="I831" s="3"/>
      <c r="J831" s="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spans="1:40" ht="14.25" customHeight="1" x14ac:dyDescent="0.3">
      <c r="A832" s="1"/>
      <c r="B832" s="2"/>
      <c r="C832" s="2"/>
      <c r="D832" s="2"/>
      <c r="E832" s="2"/>
      <c r="F832" s="2"/>
      <c r="G832" s="2"/>
      <c r="H832" s="3"/>
      <c r="I832" s="3"/>
      <c r="J832" s="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spans="1:40" ht="14.25" customHeight="1" x14ac:dyDescent="0.3">
      <c r="A833" s="1"/>
      <c r="B833" s="2"/>
      <c r="C833" s="2"/>
      <c r="D833" s="2"/>
      <c r="E833" s="2"/>
      <c r="F833" s="2"/>
      <c r="G833" s="2"/>
      <c r="H833" s="3"/>
      <c r="I833" s="3"/>
      <c r="J833" s="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spans="1:40" ht="14.25" customHeight="1" x14ac:dyDescent="0.3">
      <c r="A834" s="1"/>
      <c r="B834" s="2"/>
      <c r="C834" s="2"/>
      <c r="D834" s="2"/>
      <c r="E834" s="2"/>
      <c r="F834" s="2"/>
      <c r="G834" s="2"/>
      <c r="H834" s="3"/>
      <c r="I834" s="3"/>
      <c r="J834" s="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spans="1:40" ht="14.25" customHeight="1" x14ac:dyDescent="0.3">
      <c r="A835" s="1"/>
      <c r="B835" s="2"/>
      <c r="C835" s="2"/>
      <c r="D835" s="2"/>
      <c r="E835" s="2"/>
      <c r="F835" s="2"/>
      <c r="G835" s="2"/>
      <c r="H835" s="3"/>
      <c r="I835" s="3"/>
      <c r="J835" s="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spans="1:40" ht="14.25" customHeight="1" x14ac:dyDescent="0.3">
      <c r="A836" s="1"/>
      <c r="B836" s="2"/>
      <c r="C836" s="2"/>
      <c r="D836" s="2"/>
      <c r="E836" s="2"/>
      <c r="F836" s="2"/>
      <c r="G836" s="2"/>
      <c r="H836" s="3"/>
      <c r="I836" s="3"/>
      <c r="J836" s="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spans="1:40" ht="14.25" customHeight="1" x14ac:dyDescent="0.3">
      <c r="A837" s="1"/>
      <c r="B837" s="2"/>
      <c r="C837" s="2"/>
      <c r="D837" s="2"/>
      <c r="E837" s="2"/>
      <c r="F837" s="2"/>
      <c r="G837" s="2"/>
      <c r="H837" s="3"/>
      <c r="I837" s="3"/>
      <c r="J837" s="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spans="1:40" ht="14.25" customHeight="1" x14ac:dyDescent="0.3">
      <c r="A838" s="1"/>
      <c r="B838" s="2"/>
      <c r="C838" s="2"/>
      <c r="D838" s="2"/>
      <c r="E838" s="2"/>
      <c r="F838" s="2"/>
      <c r="G838" s="2"/>
      <c r="H838" s="3"/>
      <c r="I838" s="3"/>
      <c r="J838" s="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spans="1:40" ht="14.25" customHeight="1" x14ac:dyDescent="0.3">
      <c r="A839" s="1"/>
      <c r="B839" s="2"/>
      <c r="C839" s="2"/>
      <c r="D839" s="2"/>
      <c r="E839" s="2"/>
      <c r="F839" s="2"/>
      <c r="G839" s="2"/>
      <c r="H839" s="3"/>
      <c r="I839" s="3"/>
      <c r="J839" s="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spans="1:40" ht="14.25" customHeight="1" x14ac:dyDescent="0.3">
      <c r="A840" s="1"/>
      <c r="B840" s="2"/>
      <c r="C840" s="2"/>
      <c r="D840" s="2"/>
      <c r="E840" s="2"/>
      <c r="F840" s="2"/>
      <c r="G840" s="2"/>
      <c r="H840" s="3"/>
      <c r="I840" s="3"/>
      <c r="J840" s="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spans="1:40" ht="14.25" customHeight="1" x14ac:dyDescent="0.3">
      <c r="A841" s="1"/>
      <c r="B841" s="2"/>
      <c r="C841" s="2"/>
      <c r="D841" s="2"/>
      <c r="E841" s="2"/>
      <c r="F841" s="2"/>
      <c r="G841" s="2"/>
      <c r="H841" s="3"/>
      <c r="I841" s="3"/>
      <c r="J841" s="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spans="1:40" ht="14.25" customHeight="1" x14ac:dyDescent="0.3">
      <c r="A842" s="1"/>
      <c r="B842" s="2"/>
      <c r="C842" s="2"/>
      <c r="D842" s="2"/>
      <c r="E842" s="2"/>
      <c r="F842" s="2"/>
      <c r="G842" s="2"/>
      <c r="H842" s="3"/>
      <c r="I842" s="3"/>
      <c r="J842" s="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spans="1:40" ht="14.25" customHeight="1" x14ac:dyDescent="0.3">
      <c r="A843" s="1"/>
      <c r="B843" s="2"/>
      <c r="C843" s="2"/>
      <c r="D843" s="2"/>
      <c r="E843" s="2"/>
      <c r="F843" s="2"/>
      <c r="G843" s="2"/>
      <c r="H843" s="3"/>
      <c r="I843" s="3"/>
      <c r="J843" s="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spans="1:40" ht="14.25" customHeight="1" x14ac:dyDescent="0.3">
      <c r="A844" s="1"/>
      <c r="B844" s="2"/>
      <c r="C844" s="2"/>
      <c r="D844" s="2"/>
      <c r="E844" s="2"/>
      <c r="F844" s="2"/>
      <c r="G844" s="2"/>
      <c r="H844" s="3"/>
      <c r="I844" s="3"/>
      <c r="J844" s="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spans="1:40" ht="14.25" customHeight="1" x14ac:dyDescent="0.3">
      <c r="A845" s="1"/>
      <c r="B845" s="2"/>
      <c r="C845" s="2"/>
      <c r="D845" s="2"/>
      <c r="E845" s="2"/>
      <c r="F845" s="2"/>
      <c r="G845" s="2"/>
      <c r="H845" s="3"/>
      <c r="I845" s="3"/>
      <c r="J845" s="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spans="1:40" ht="14.25" customHeight="1" x14ac:dyDescent="0.3">
      <c r="A846" s="1"/>
      <c r="B846" s="2"/>
      <c r="C846" s="2"/>
      <c r="D846" s="2"/>
      <c r="E846" s="2"/>
      <c r="F846" s="2"/>
      <c r="G846" s="2"/>
      <c r="H846" s="3"/>
      <c r="I846" s="3"/>
      <c r="J846" s="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spans="1:40" ht="14.25" customHeight="1" x14ac:dyDescent="0.3">
      <c r="A847" s="1"/>
      <c r="B847" s="2"/>
      <c r="C847" s="2"/>
      <c r="D847" s="2"/>
      <c r="E847" s="2"/>
      <c r="F847" s="2"/>
      <c r="G847" s="2"/>
      <c r="H847" s="3"/>
      <c r="I847" s="3"/>
      <c r="J847" s="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spans="1:40" ht="14.25" customHeight="1" x14ac:dyDescent="0.3">
      <c r="A848" s="1"/>
      <c r="B848" s="2"/>
      <c r="C848" s="2"/>
      <c r="D848" s="2"/>
      <c r="E848" s="2"/>
      <c r="F848" s="2"/>
      <c r="G848" s="2"/>
      <c r="H848" s="3"/>
      <c r="I848" s="3"/>
      <c r="J848" s="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spans="1:40" ht="14.25" customHeight="1" x14ac:dyDescent="0.3">
      <c r="A849" s="1"/>
      <c r="B849" s="2"/>
      <c r="C849" s="2"/>
      <c r="D849" s="2"/>
      <c r="E849" s="2"/>
      <c r="F849" s="2"/>
      <c r="G849" s="2"/>
      <c r="H849" s="3"/>
      <c r="I849" s="3"/>
      <c r="J849" s="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spans="1:40" ht="14.25" customHeight="1" x14ac:dyDescent="0.3">
      <c r="A850" s="1"/>
      <c r="B850" s="2"/>
      <c r="C850" s="2"/>
      <c r="D850" s="2"/>
      <c r="E850" s="2"/>
      <c r="F850" s="2"/>
      <c r="G850" s="2"/>
      <c r="H850" s="3"/>
      <c r="I850" s="3"/>
      <c r="J850" s="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spans="1:40" ht="14.25" customHeight="1" x14ac:dyDescent="0.3">
      <c r="A851" s="1"/>
      <c r="B851" s="2"/>
      <c r="C851" s="2"/>
      <c r="D851" s="2"/>
      <c r="E851" s="2"/>
      <c r="F851" s="2"/>
      <c r="G851" s="2"/>
      <c r="H851" s="3"/>
      <c r="I851" s="3"/>
      <c r="J851" s="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spans="1:40" ht="14.25" customHeight="1" x14ac:dyDescent="0.3">
      <c r="A852" s="1"/>
      <c r="B852" s="2"/>
      <c r="C852" s="2"/>
      <c r="D852" s="2"/>
      <c r="E852" s="2"/>
      <c r="F852" s="2"/>
      <c r="G852" s="2"/>
      <c r="H852" s="3"/>
      <c r="I852" s="3"/>
      <c r="J852" s="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spans="1:40" ht="14.25" customHeight="1" x14ac:dyDescent="0.3">
      <c r="A853" s="1"/>
      <c r="B853" s="2"/>
      <c r="C853" s="2"/>
      <c r="D853" s="2"/>
      <c r="E853" s="2"/>
      <c r="F853" s="2"/>
      <c r="G853" s="2"/>
      <c r="H853" s="3"/>
      <c r="I853" s="3"/>
      <c r="J853" s="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spans="1:40" ht="14.25" customHeight="1" x14ac:dyDescent="0.3">
      <c r="A854" s="1"/>
      <c r="B854" s="2"/>
      <c r="C854" s="2"/>
      <c r="D854" s="2"/>
      <c r="E854" s="2"/>
      <c r="F854" s="2"/>
      <c r="G854" s="2"/>
      <c r="H854" s="3"/>
      <c r="I854" s="3"/>
      <c r="J854" s="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spans="1:40" ht="14.25" customHeight="1" x14ac:dyDescent="0.3">
      <c r="A855" s="1"/>
      <c r="B855" s="2"/>
      <c r="C855" s="2"/>
      <c r="D855" s="2"/>
      <c r="E855" s="2"/>
      <c r="F855" s="2"/>
      <c r="G855" s="2"/>
      <c r="H855" s="3"/>
      <c r="I855" s="3"/>
      <c r="J855" s="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spans="1:40" ht="14.25" customHeight="1" x14ac:dyDescent="0.3">
      <c r="A856" s="1"/>
      <c r="B856" s="2"/>
      <c r="C856" s="2"/>
      <c r="D856" s="2"/>
      <c r="E856" s="2"/>
      <c r="F856" s="2"/>
      <c r="G856" s="2"/>
      <c r="H856" s="3"/>
      <c r="I856" s="3"/>
      <c r="J856" s="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spans="1:40" ht="14.25" customHeight="1" x14ac:dyDescent="0.3">
      <c r="A857" s="1"/>
      <c r="B857" s="2"/>
      <c r="C857" s="2"/>
      <c r="D857" s="2"/>
      <c r="E857" s="2"/>
      <c r="F857" s="2"/>
      <c r="G857" s="2"/>
      <c r="H857" s="3"/>
      <c r="I857" s="3"/>
      <c r="J857" s="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spans="1:40" ht="14.25" customHeight="1" x14ac:dyDescent="0.3">
      <c r="A858" s="1"/>
      <c r="B858" s="2"/>
      <c r="C858" s="2"/>
      <c r="D858" s="2"/>
      <c r="E858" s="2"/>
      <c r="F858" s="2"/>
      <c r="G858" s="2"/>
      <c r="H858" s="3"/>
      <c r="I858" s="3"/>
      <c r="J858" s="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spans="1:40" ht="14.25" customHeight="1" x14ac:dyDescent="0.3">
      <c r="A859" s="1"/>
      <c r="B859" s="2"/>
      <c r="C859" s="2"/>
      <c r="D859" s="2"/>
      <c r="E859" s="2"/>
      <c r="F859" s="2"/>
      <c r="G859" s="2"/>
      <c r="H859" s="3"/>
      <c r="I859" s="3"/>
      <c r="J859" s="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spans="1:40" ht="14.25" customHeight="1" x14ac:dyDescent="0.3">
      <c r="A860" s="1"/>
      <c r="B860" s="2"/>
      <c r="C860" s="2"/>
      <c r="D860" s="2"/>
      <c r="E860" s="2"/>
      <c r="F860" s="2"/>
      <c r="G860" s="2"/>
      <c r="H860" s="3"/>
      <c r="I860" s="3"/>
      <c r="J860" s="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spans="1:40" ht="14.25" customHeight="1" x14ac:dyDescent="0.3">
      <c r="A861" s="1"/>
      <c r="B861" s="2"/>
      <c r="C861" s="2"/>
      <c r="D861" s="2"/>
      <c r="E861" s="2"/>
      <c r="F861" s="2"/>
      <c r="G861" s="2"/>
      <c r="H861" s="3"/>
      <c r="I861" s="3"/>
      <c r="J861" s="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spans="1:40" ht="14.25" customHeight="1" x14ac:dyDescent="0.3">
      <c r="A862" s="1"/>
      <c r="B862" s="2"/>
      <c r="C862" s="2"/>
      <c r="D862" s="2"/>
      <c r="E862" s="2"/>
      <c r="F862" s="2"/>
      <c r="G862" s="2"/>
      <c r="H862" s="3"/>
      <c r="I862" s="3"/>
      <c r="J862" s="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spans="1:40" ht="14.25" customHeight="1" x14ac:dyDescent="0.3">
      <c r="A863" s="1"/>
      <c r="B863" s="2"/>
      <c r="C863" s="2"/>
      <c r="D863" s="2"/>
      <c r="E863" s="2"/>
      <c r="F863" s="2"/>
      <c r="G863" s="2"/>
      <c r="H863" s="3"/>
      <c r="I863" s="3"/>
      <c r="J863" s="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spans="1:40" ht="14.25" customHeight="1" x14ac:dyDescent="0.3">
      <c r="A864" s="1"/>
      <c r="B864" s="2"/>
      <c r="C864" s="2"/>
      <c r="D864" s="2"/>
      <c r="E864" s="2"/>
      <c r="F864" s="2"/>
      <c r="G864" s="2"/>
      <c r="H864" s="3"/>
      <c r="I864" s="3"/>
      <c r="J864" s="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spans="1:40" ht="14.25" customHeight="1" x14ac:dyDescent="0.3">
      <c r="A865" s="1"/>
      <c r="B865" s="2"/>
      <c r="C865" s="2"/>
      <c r="D865" s="2"/>
      <c r="E865" s="2"/>
      <c r="F865" s="2"/>
      <c r="G865" s="2"/>
      <c r="H865" s="3"/>
      <c r="I865" s="3"/>
      <c r="J865" s="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spans="1:40" ht="14.25" customHeight="1" x14ac:dyDescent="0.3">
      <c r="A866" s="1"/>
      <c r="B866" s="2"/>
      <c r="C866" s="2"/>
      <c r="D866" s="2"/>
      <c r="E866" s="2"/>
      <c r="F866" s="2"/>
      <c r="G866" s="2"/>
      <c r="H866" s="3"/>
      <c r="I866" s="3"/>
      <c r="J866" s="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spans="1:40" ht="14.25" customHeight="1" x14ac:dyDescent="0.3">
      <c r="A867" s="1"/>
      <c r="B867" s="2"/>
      <c r="C867" s="2"/>
      <c r="D867" s="2"/>
      <c r="E867" s="2"/>
      <c r="F867" s="2"/>
      <c r="G867" s="2"/>
      <c r="H867" s="3"/>
      <c r="I867" s="3"/>
      <c r="J867" s="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spans="1:40" ht="14.25" customHeight="1" x14ac:dyDescent="0.3">
      <c r="A868" s="1"/>
      <c r="B868" s="2"/>
      <c r="C868" s="2"/>
      <c r="D868" s="2"/>
      <c r="E868" s="2"/>
      <c r="F868" s="2"/>
      <c r="G868" s="2"/>
      <c r="H868" s="3"/>
      <c r="I868" s="3"/>
      <c r="J868" s="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spans="1:40" ht="14.25" customHeight="1" x14ac:dyDescent="0.3">
      <c r="A869" s="1"/>
      <c r="B869" s="2"/>
      <c r="C869" s="2"/>
      <c r="D869" s="2"/>
      <c r="E869" s="2"/>
      <c r="F869" s="2"/>
      <c r="G869" s="2"/>
      <c r="H869" s="3"/>
      <c r="I869" s="3"/>
      <c r="J869" s="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spans="1:40" ht="14.25" customHeight="1" x14ac:dyDescent="0.3">
      <c r="A870" s="1"/>
      <c r="B870" s="2"/>
      <c r="C870" s="2"/>
      <c r="D870" s="2"/>
      <c r="E870" s="2"/>
      <c r="F870" s="2"/>
      <c r="G870" s="2"/>
      <c r="H870" s="3"/>
      <c r="I870" s="3"/>
      <c r="J870" s="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spans="1:40" ht="14.25" customHeight="1" x14ac:dyDescent="0.3">
      <c r="A871" s="1"/>
      <c r="B871" s="2"/>
      <c r="C871" s="2"/>
      <c r="D871" s="2"/>
      <c r="E871" s="2"/>
      <c r="F871" s="2"/>
      <c r="G871" s="2"/>
      <c r="H871" s="3"/>
      <c r="I871" s="3"/>
      <c r="J871" s="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spans="1:40" ht="14.25" customHeight="1" x14ac:dyDescent="0.3">
      <c r="A872" s="1"/>
      <c r="B872" s="2"/>
      <c r="C872" s="2"/>
      <c r="D872" s="2"/>
      <c r="E872" s="2"/>
      <c r="F872" s="2"/>
      <c r="G872" s="2"/>
      <c r="H872" s="3"/>
      <c r="I872" s="3"/>
      <c r="J872" s="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spans="1:40" ht="14.25" customHeight="1" x14ac:dyDescent="0.3">
      <c r="A873" s="1"/>
      <c r="B873" s="2"/>
      <c r="C873" s="2"/>
      <c r="D873" s="2"/>
      <c r="E873" s="2"/>
      <c r="F873" s="2"/>
      <c r="G873" s="2"/>
      <c r="H873" s="3"/>
      <c r="I873" s="3"/>
      <c r="J873" s="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spans="1:40" ht="14.25" customHeight="1" x14ac:dyDescent="0.3">
      <c r="A874" s="1"/>
      <c r="B874" s="2"/>
      <c r="C874" s="2"/>
      <c r="D874" s="2"/>
      <c r="E874" s="2"/>
      <c r="F874" s="2"/>
      <c r="G874" s="2"/>
      <c r="H874" s="3"/>
      <c r="I874" s="3"/>
      <c r="J874" s="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spans="1:40" ht="14.25" customHeight="1" x14ac:dyDescent="0.3">
      <c r="A875" s="1"/>
      <c r="B875" s="2"/>
      <c r="C875" s="2"/>
      <c r="D875" s="2"/>
      <c r="E875" s="2"/>
      <c r="F875" s="2"/>
      <c r="G875" s="2"/>
      <c r="H875" s="3"/>
      <c r="I875" s="3"/>
      <c r="J875" s="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spans="1:40" ht="14.25" customHeight="1" x14ac:dyDescent="0.3">
      <c r="A876" s="1"/>
      <c r="B876" s="2"/>
      <c r="C876" s="2"/>
      <c r="D876" s="2"/>
      <c r="E876" s="2"/>
      <c r="F876" s="2"/>
      <c r="G876" s="2"/>
      <c r="H876" s="3"/>
      <c r="I876" s="3"/>
      <c r="J876" s="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spans="1:40" ht="14.25" customHeight="1" x14ac:dyDescent="0.3">
      <c r="A877" s="1"/>
      <c r="B877" s="2"/>
      <c r="C877" s="2"/>
      <c r="D877" s="2"/>
      <c r="E877" s="2"/>
      <c r="F877" s="2"/>
      <c r="G877" s="2"/>
      <c r="H877" s="3"/>
      <c r="I877" s="3"/>
      <c r="J877" s="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spans="1:40" ht="14.25" customHeight="1" x14ac:dyDescent="0.3">
      <c r="A878" s="1"/>
      <c r="B878" s="2"/>
      <c r="C878" s="2"/>
      <c r="D878" s="2"/>
      <c r="E878" s="2"/>
      <c r="F878" s="2"/>
      <c r="G878" s="2"/>
      <c r="H878" s="3"/>
      <c r="I878" s="3"/>
      <c r="J878" s="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spans="1:40" ht="14.25" customHeight="1" x14ac:dyDescent="0.3">
      <c r="A879" s="1"/>
      <c r="B879" s="2"/>
      <c r="C879" s="2"/>
      <c r="D879" s="2"/>
      <c r="E879" s="2"/>
      <c r="F879" s="2"/>
      <c r="G879" s="2"/>
      <c r="H879" s="3"/>
      <c r="I879" s="3"/>
      <c r="J879" s="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spans="1:40" ht="14.25" customHeight="1" x14ac:dyDescent="0.3">
      <c r="A880" s="1"/>
      <c r="B880" s="2"/>
      <c r="C880" s="2"/>
      <c r="D880" s="2"/>
      <c r="E880" s="2"/>
      <c r="F880" s="2"/>
      <c r="G880" s="2"/>
      <c r="H880" s="3"/>
      <c r="I880" s="3"/>
      <c r="J880" s="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spans="1:40" ht="14.25" customHeight="1" x14ac:dyDescent="0.3">
      <c r="A881" s="1"/>
      <c r="B881" s="2"/>
      <c r="C881" s="2"/>
      <c r="D881" s="2"/>
      <c r="E881" s="2"/>
      <c r="F881" s="2"/>
      <c r="G881" s="2"/>
      <c r="H881" s="3"/>
      <c r="I881" s="3"/>
      <c r="J881" s="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spans="1:40" ht="14.25" customHeight="1" x14ac:dyDescent="0.3">
      <c r="A882" s="1"/>
      <c r="B882" s="2"/>
      <c r="C882" s="2"/>
      <c r="D882" s="2"/>
      <c r="E882" s="2"/>
      <c r="F882" s="2"/>
      <c r="G882" s="2"/>
      <c r="H882" s="3"/>
      <c r="I882" s="3"/>
      <c r="J882" s="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spans="1:40" ht="14.25" customHeight="1" x14ac:dyDescent="0.3">
      <c r="A883" s="1"/>
      <c r="B883" s="2"/>
      <c r="C883" s="2"/>
      <c r="D883" s="2"/>
      <c r="E883" s="2"/>
      <c r="F883" s="2"/>
      <c r="G883" s="2"/>
      <c r="H883" s="3"/>
      <c r="I883" s="3"/>
      <c r="J883" s="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spans="1:40" ht="14.25" customHeight="1" x14ac:dyDescent="0.3">
      <c r="A884" s="1"/>
      <c r="B884" s="2"/>
      <c r="C884" s="2"/>
      <c r="D884" s="2"/>
      <c r="E884" s="2"/>
      <c r="F884" s="2"/>
      <c r="G884" s="2"/>
      <c r="H884" s="3"/>
      <c r="I884" s="3"/>
      <c r="J884" s="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spans="1:40" ht="14.25" customHeight="1" x14ac:dyDescent="0.3">
      <c r="A885" s="1"/>
      <c r="B885" s="2"/>
      <c r="C885" s="2"/>
      <c r="D885" s="2"/>
      <c r="E885" s="2"/>
      <c r="F885" s="2"/>
      <c r="G885" s="2"/>
      <c r="H885" s="3"/>
      <c r="I885" s="3"/>
      <c r="J885" s="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spans="1:40" ht="14.25" customHeight="1" x14ac:dyDescent="0.3">
      <c r="A886" s="1"/>
      <c r="B886" s="2"/>
      <c r="C886" s="2"/>
      <c r="D886" s="2"/>
      <c r="E886" s="2"/>
      <c r="F886" s="2"/>
      <c r="G886" s="2"/>
      <c r="H886" s="3"/>
      <c r="I886" s="3"/>
      <c r="J886" s="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spans="1:40" ht="14.25" customHeight="1" x14ac:dyDescent="0.3">
      <c r="A887" s="1"/>
      <c r="B887" s="2"/>
      <c r="C887" s="2"/>
      <c r="D887" s="2"/>
      <c r="E887" s="2"/>
      <c r="F887" s="2"/>
      <c r="G887" s="2"/>
      <c r="H887" s="3"/>
      <c r="I887" s="3"/>
      <c r="J887" s="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spans="1:40" ht="14.25" customHeight="1" x14ac:dyDescent="0.3">
      <c r="A888" s="1"/>
      <c r="B888" s="2"/>
      <c r="C888" s="2"/>
      <c r="D888" s="2"/>
      <c r="E888" s="2"/>
      <c r="F888" s="2"/>
      <c r="G888" s="2"/>
      <c r="H888" s="3"/>
      <c r="I888" s="3"/>
      <c r="J888" s="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spans="1:40" ht="14.25" customHeight="1" x14ac:dyDescent="0.3">
      <c r="A889" s="1"/>
      <c r="B889" s="2"/>
      <c r="C889" s="2"/>
      <c r="D889" s="2"/>
      <c r="E889" s="2"/>
      <c r="F889" s="2"/>
      <c r="G889" s="2"/>
      <c r="H889" s="3"/>
      <c r="I889" s="3"/>
      <c r="J889" s="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spans="1:40" ht="14.25" customHeight="1" x14ac:dyDescent="0.3">
      <c r="A890" s="1"/>
      <c r="B890" s="2"/>
      <c r="C890" s="2"/>
      <c r="D890" s="2"/>
      <c r="E890" s="2"/>
      <c r="F890" s="2"/>
      <c r="G890" s="2"/>
      <c r="H890" s="3"/>
      <c r="I890" s="3"/>
      <c r="J890" s="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spans="1:40" ht="14.25" customHeight="1" x14ac:dyDescent="0.3">
      <c r="A891" s="1"/>
      <c r="B891" s="2"/>
      <c r="C891" s="2"/>
      <c r="D891" s="2"/>
      <c r="E891" s="2"/>
      <c r="F891" s="2"/>
      <c r="G891" s="2"/>
      <c r="H891" s="3"/>
      <c r="I891" s="3"/>
      <c r="J891" s="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spans="1:40" ht="14.25" customHeight="1" x14ac:dyDescent="0.3">
      <c r="A892" s="1"/>
      <c r="B892" s="2"/>
      <c r="C892" s="2"/>
      <c r="D892" s="2"/>
      <c r="E892" s="2"/>
      <c r="F892" s="2"/>
      <c r="G892" s="2"/>
      <c r="H892" s="3"/>
      <c r="I892" s="3"/>
      <c r="J892" s="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spans="1:40" ht="14.25" customHeight="1" x14ac:dyDescent="0.3">
      <c r="A893" s="1"/>
      <c r="B893" s="2"/>
      <c r="C893" s="2"/>
      <c r="D893" s="2"/>
      <c r="E893" s="2"/>
      <c r="F893" s="2"/>
      <c r="G893" s="2"/>
      <c r="H893" s="3"/>
      <c r="I893" s="3"/>
      <c r="J893" s="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spans="1:40" ht="14.25" customHeight="1" x14ac:dyDescent="0.3">
      <c r="A894" s="1"/>
      <c r="B894" s="2"/>
      <c r="C894" s="2"/>
      <c r="D894" s="2"/>
      <c r="E894" s="2"/>
      <c r="F894" s="2"/>
      <c r="G894" s="2"/>
      <c r="H894" s="3"/>
      <c r="I894" s="3"/>
      <c r="J894" s="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spans="1:40" ht="14.25" customHeight="1" x14ac:dyDescent="0.3">
      <c r="A895" s="1"/>
      <c r="B895" s="2"/>
      <c r="C895" s="2"/>
      <c r="D895" s="2"/>
      <c r="E895" s="2"/>
      <c r="F895" s="2"/>
      <c r="G895" s="2"/>
      <c r="H895" s="3"/>
      <c r="I895" s="3"/>
      <c r="J895" s="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spans="1:40" ht="14.25" customHeight="1" x14ac:dyDescent="0.3">
      <c r="A896" s="1"/>
      <c r="B896" s="2"/>
      <c r="C896" s="2"/>
      <c r="D896" s="2"/>
      <c r="E896" s="2"/>
      <c r="F896" s="2"/>
      <c r="G896" s="2"/>
      <c r="H896" s="3"/>
      <c r="I896" s="3"/>
      <c r="J896" s="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spans="1:40" ht="14.25" customHeight="1" x14ac:dyDescent="0.3">
      <c r="A897" s="1"/>
      <c r="B897" s="2"/>
      <c r="C897" s="2"/>
      <c r="D897" s="2"/>
      <c r="E897" s="2"/>
      <c r="F897" s="2"/>
      <c r="G897" s="2"/>
      <c r="H897" s="3"/>
      <c r="I897" s="3"/>
      <c r="J897" s="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spans="1:40" ht="14.25" customHeight="1" x14ac:dyDescent="0.3">
      <c r="A898" s="1"/>
      <c r="B898" s="2"/>
      <c r="C898" s="2"/>
      <c r="D898" s="2"/>
      <c r="E898" s="2"/>
      <c r="F898" s="2"/>
      <c r="G898" s="2"/>
      <c r="H898" s="3"/>
      <c r="I898" s="3"/>
      <c r="J898" s="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spans="1:40" ht="14.25" customHeight="1" x14ac:dyDescent="0.3">
      <c r="A899" s="1"/>
      <c r="B899" s="2"/>
      <c r="C899" s="2"/>
      <c r="D899" s="2"/>
      <c r="E899" s="2"/>
      <c r="F899" s="2"/>
      <c r="G899" s="2"/>
      <c r="H899" s="3"/>
      <c r="I899" s="3"/>
      <c r="J899" s="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spans="1:40" ht="14.25" customHeight="1" x14ac:dyDescent="0.3">
      <c r="A900" s="1"/>
      <c r="B900" s="2"/>
      <c r="C900" s="2"/>
      <c r="D900" s="2"/>
      <c r="E900" s="2"/>
      <c r="F900" s="2"/>
      <c r="G900" s="2"/>
      <c r="H900" s="3"/>
      <c r="I900" s="3"/>
      <c r="J900" s="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spans="1:40" ht="14.25" customHeight="1" x14ac:dyDescent="0.3">
      <c r="A901" s="1"/>
      <c r="B901" s="2"/>
      <c r="C901" s="2"/>
      <c r="D901" s="2"/>
      <c r="E901" s="2"/>
      <c r="F901" s="2"/>
      <c r="G901" s="2"/>
      <c r="H901" s="3"/>
      <c r="I901" s="3"/>
      <c r="J901" s="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spans="1:40" ht="14.25" customHeight="1" x14ac:dyDescent="0.3">
      <c r="A902" s="1"/>
      <c r="B902" s="2"/>
      <c r="C902" s="2"/>
      <c r="D902" s="2"/>
      <c r="E902" s="2"/>
      <c r="F902" s="2"/>
      <c r="G902" s="2"/>
      <c r="H902" s="3"/>
      <c r="I902" s="3"/>
      <c r="J902" s="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spans="1:40" ht="14.25" customHeight="1" x14ac:dyDescent="0.3">
      <c r="A903" s="1"/>
      <c r="B903" s="2"/>
      <c r="C903" s="2"/>
      <c r="D903" s="2"/>
      <c r="E903" s="2"/>
      <c r="F903" s="2"/>
      <c r="G903" s="2"/>
      <c r="H903" s="3"/>
      <c r="I903" s="3"/>
      <c r="J903" s="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spans="1:40" ht="14.25" customHeight="1" x14ac:dyDescent="0.3">
      <c r="A904" s="1"/>
      <c r="B904" s="2"/>
      <c r="C904" s="2"/>
      <c r="D904" s="2"/>
      <c r="E904" s="2"/>
      <c r="F904" s="2"/>
      <c r="G904" s="2"/>
      <c r="H904" s="3"/>
      <c r="I904" s="3"/>
      <c r="J904" s="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spans="1:40" ht="14.25" customHeight="1" x14ac:dyDescent="0.3">
      <c r="A905" s="1"/>
      <c r="B905" s="2"/>
      <c r="C905" s="2"/>
      <c r="D905" s="2"/>
      <c r="E905" s="2"/>
      <c r="F905" s="2"/>
      <c r="G905" s="2"/>
      <c r="H905" s="3"/>
      <c r="I905" s="3"/>
      <c r="J905" s="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spans="1:40" ht="14.25" customHeight="1" x14ac:dyDescent="0.3">
      <c r="A906" s="1"/>
      <c r="B906" s="2"/>
      <c r="C906" s="2"/>
      <c r="D906" s="2"/>
      <c r="E906" s="2"/>
      <c r="F906" s="2"/>
      <c r="G906" s="2"/>
      <c r="H906" s="3"/>
      <c r="I906" s="3"/>
      <c r="J906" s="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spans="1:40" ht="14.25" customHeight="1" x14ac:dyDescent="0.3">
      <c r="A907" s="1"/>
      <c r="B907" s="2"/>
      <c r="C907" s="2"/>
      <c r="D907" s="2"/>
      <c r="E907" s="2"/>
      <c r="F907" s="2"/>
      <c r="G907" s="2"/>
      <c r="H907" s="3"/>
      <c r="I907" s="3"/>
      <c r="J907" s="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spans="1:40" ht="14.25" customHeight="1" x14ac:dyDescent="0.3">
      <c r="A908" s="1"/>
      <c r="B908" s="2"/>
      <c r="C908" s="2"/>
      <c r="D908" s="2"/>
      <c r="E908" s="2"/>
      <c r="F908" s="2"/>
      <c r="G908" s="2"/>
      <c r="H908" s="3"/>
      <c r="I908" s="3"/>
      <c r="J908" s="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spans="1:40" ht="14.25" customHeight="1" x14ac:dyDescent="0.3">
      <c r="A909" s="1"/>
      <c r="B909" s="2"/>
      <c r="C909" s="2"/>
      <c r="D909" s="2"/>
      <c r="E909" s="2"/>
      <c r="F909" s="2"/>
      <c r="G909" s="2"/>
      <c r="H909" s="3"/>
      <c r="I909" s="3"/>
      <c r="J909" s="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spans="1:40" ht="14.25" customHeight="1" x14ac:dyDescent="0.3">
      <c r="A910" s="1"/>
      <c r="B910" s="2"/>
      <c r="C910" s="2"/>
      <c r="D910" s="2"/>
      <c r="E910" s="2"/>
      <c r="F910" s="2"/>
      <c r="G910" s="2"/>
      <c r="H910" s="3"/>
      <c r="I910" s="3"/>
      <c r="J910" s="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spans="1:40" ht="14.25" customHeight="1" x14ac:dyDescent="0.3">
      <c r="A911" s="1"/>
      <c r="B911" s="2"/>
      <c r="C911" s="2"/>
      <c r="D911" s="2"/>
      <c r="E911" s="2"/>
      <c r="F911" s="2"/>
      <c r="G911" s="2"/>
      <c r="H911" s="3"/>
      <c r="I911" s="3"/>
      <c r="J911" s="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spans="1:40" ht="14.25" customHeight="1" x14ac:dyDescent="0.3">
      <c r="A912" s="1"/>
      <c r="B912" s="2"/>
      <c r="C912" s="2"/>
      <c r="D912" s="2"/>
      <c r="E912" s="2"/>
      <c r="F912" s="2"/>
      <c r="G912" s="2"/>
      <c r="H912" s="3"/>
      <c r="I912" s="3"/>
      <c r="J912" s="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spans="1:40" ht="14.25" customHeight="1" x14ac:dyDescent="0.3">
      <c r="A913" s="1"/>
      <c r="B913" s="2"/>
      <c r="C913" s="2"/>
      <c r="D913" s="2"/>
      <c r="E913" s="2"/>
      <c r="F913" s="2"/>
      <c r="G913" s="2"/>
      <c r="H913" s="3"/>
      <c r="I913" s="3"/>
      <c r="J913" s="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spans="1:40" ht="14.25" customHeight="1" x14ac:dyDescent="0.3">
      <c r="A914" s="1"/>
      <c r="B914" s="2"/>
      <c r="C914" s="2"/>
      <c r="D914" s="2"/>
      <c r="E914" s="2"/>
      <c r="F914" s="2"/>
      <c r="G914" s="2"/>
      <c r="H914" s="3"/>
      <c r="I914" s="3"/>
      <c r="J914" s="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spans="1:40" ht="14.25" customHeight="1" x14ac:dyDescent="0.3">
      <c r="A915" s="1"/>
      <c r="B915" s="2"/>
      <c r="C915" s="2"/>
      <c r="D915" s="2"/>
      <c r="E915" s="2"/>
      <c r="F915" s="2"/>
      <c r="G915" s="2"/>
      <c r="H915" s="3"/>
      <c r="I915" s="3"/>
      <c r="J915" s="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spans="1:40" ht="14.25" customHeight="1" x14ac:dyDescent="0.3">
      <c r="A916" s="1"/>
      <c r="B916" s="2"/>
      <c r="C916" s="2"/>
      <c r="D916" s="2"/>
      <c r="E916" s="2"/>
      <c r="F916" s="2"/>
      <c r="G916" s="2"/>
      <c r="H916" s="3"/>
      <c r="I916" s="3"/>
      <c r="J916" s="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spans="1:40" ht="14.25" customHeight="1" x14ac:dyDescent="0.3">
      <c r="A917" s="1"/>
      <c r="B917" s="2"/>
      <c r="C917" s="2"/>
      <c r="D917" s="2"/>
      <c r="E917" s="2"/>
      <c r="F917" s="2"/>
      <c r="G917" s="2"/>
      <c r="H917" s="3"/>
      <c r="I917" s="3"/>
      <c r="J917" s="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spans="1:40" ht="14.25" customHeight="1" x14ac:dyDescent="0.3">
      <c r="A918" s="1"/>
      <c r="B918" s="2"/>
      <c r="C918" s="2"/>
      <c r="D918" s="2"/>
      <c r="E918" s="2"/>
      <c r="F918" s="2"/>
      <c r="G918" s="2"/>
      <c r="H918" s="3"/>
      <c r="I918" s="3"/>
      <c r="J918" s="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spans="1:40" ht="14.25" customHeight="1" x14ac:dyDescent="0.3">
      <c r="A919" s="1"/>
      <c r="B919" s="2"/>
      <c r="C919" s="2"/>
      <c r="D919" s="2"/>
      <c r="E919" s="2"/>
      <c r="F919" s="2"/>
      <c r="G919" s="2"/>
      <c r="H919" s="3"/>
      <c r="I919" s="3"/>
      <c r="J919" s="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spans="1:40" ht="14.25" customHeight="1" x14ac:dyDescent="0.3">
      <c r="A920" s="1"/>
      <c r="B920" s="2"/>
      <c r="C920" s="2"/>
      <c r="D920" s="2"/>
      <c r="E920" s="2"/>
      <c r="F920" s="2"/>
      <c r="G920" s="2"/>
      <c r="H920" s="3"/>
      <c r="I920" s="3"/>
      <c r="J920" s="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spans="1:40" ht="14.25" customHeight="1" x14ac:dyDescent="0.3">
      <c r="A921" s="1"/>
      <c r="B921" s="2"/>
      <c r="C921" s="2"/>
      <c r="D921" s="2"/>
      <c r="E921" s="2"/>
      <c r="F921" s="2"/>
      <c r="G921" s="2"/>
      <c r="H921" s="3"/>
      <c r="I921" s="3"/>
      <c r="J921" s="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spans="1:40" ht="14.25" customHeight="1" x14ac:dyDescent="0.3">
      <c r="A922" s="1"/>
      <c r="B922" s="2"/>
      <c r="C922" s="2"/>
      <c r="D922" s="2"/>
      <c r="E922" s="2"/>
      <c r="F922" s="2"/>
      <c r="G922" s="2"/>
      <c r="H922" s="3"/>
      <c r="I922" s="3"/>
      <c r="J922" s="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spans="1:40" ht="14.25" customHeight="1" x14ac:dyDescent="0.3">
      <c r="A923" s="1"/>
      <c r="B923" s="2"/>
      <c r="C923" s="2"/>
      <c r="D923" s="2"/>
      <c r="E923" s="2"/>
      <c r="F923" s="2"/>
      <c r="G923" s="2"/>
      <c r="H923" s="3"/>
      <c r="I923" s="3"/>
      <c r="J923" s="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spans="1:40" ht="14.25" customHeight="1" x14ac:dyDescent="0.3">
      <c r="A924" s="1"/>
      <c r="B924" s="2"/>
      <c r="C924" s="2"/>
      <c r="D924" s="2"/>
      <c r="E924" s="2"/>
      <c r="F924" s="2"/>
      <c r="G924" s="2"/>
      <c r="H924" s="3"/>
      <c r="I924" s="3"/>
      <c r="J924" s="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spans="1:40" ht="14.25" customHeight="1" x14ac:dyDescent="0.3">
      <c r="A925" s="1"/>
      <c r="B925" s="2"/>
      <c r="C925" s="2"/>
      <c r="D925" s="2"/>
      <c r="E925" s="2"/>
      <c r="F925" s="2"/>
      <c r="G925" s="2"/>
      <c r="H925" s="3"/>
      <c r="I925" s="3"/>
      <c r="J925" s="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spans="1:40" ht="14.25" customHeight="1" x14ac:dyDescent="0.3">
      <c r="A926" s="1"/>
      <c r="B926" s="2"/>
      <c r="C926" s="2"/>
      <c r="D926" s="2"/>
      <c r="E926" s="2"/>
      <c r="F926" s="2"/>
      <c r="G926" s="2"/>
      <c r="H926" s="3"/>
      <c r="I926" s="3"/>
      <c r="J926" s="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spans="1:40" ht="14.25" customHeight="1" x14ac:dyDescent="0.3">
      <c r="A927" s="1"/>
      <c r="B927" s="2"/>
      <c r="C927" s="2"/>
      <c r="D927" s="2"/>
      <c r="E927" s="2"/>
      <c r="F927" s="2"/>
      <c r="G927" s="2"/>
      <c r="H927" s="3"/>
      <c r="I927" s="3"/>
      <c r="J927" s="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spans="1:40" ht="14.25" customHeight="1" x14ac:dyDescent="0.3">
      <c r="A928" s="1"/>
      <c r="B928" s="2"/>
      <c r="C928" s="2"/>
      <c r="D928" s="2"/>
      <c r="E928" s="2"/>
      <c r="F928" s="2"/>
      <c r="G928" s="2"/>
      <c r="H928" s="3"/>
      <c r="I928" s="3"/>
      <c r="J928" s="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spans="1:40" ht="14.25" customHeight="1" x14ac:dyDescent="0.3">
      <c r="A929" s="1"/>
      <c r="B929" s="2"/>
      <c r="C929" s="2"/>
      <c r="D929" s="2"/>
      <c r="E929" s="2"/>
      <c r="F929" s="2"/>
      <c r="G929" s="2"/>
      <c r="H929" s="3"/>
      <c r="I929" s="3"/>
      <c r="J929" s="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spans="1:40" ht="14.25" customHeight="1" x14ac:dyDescent="0.3">
      <c r="A930" s="1"/>
      <c r="B930" s="2"/>
      <c r="C930" s="2"/>
      <c r="D930" s="2"/>
      <c r="E930" s="2"/>
      <c r="F930" s="2"/>
      <c r="G930" s="2"/>
      <c r="H930" s="3"/>
      <c r="I930" s="3"/>
      <c r="J930" s="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spans="1:40" ht="14.25" customHeight="1" x14ac:dyDescent="0.3">
      <c r="A931" s="1"/>
      <c r="B931" s="2"/>
      <c r="C931" s="2"/>
      <c r="D931" s="2"/>
      <c r="E931" s="2"/>
      <c r="F931" s="2"/>
      <c r="G931" s="2"/>
      <c r="H931" s="3"/>
      <c r="I931" s="3"/>
      <c r="J931" s="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spans="1:40" ht="14.25" customHeight="1" x14ac:dyDescent="0.3">
      <c r="A932" s="1"/>
      <c r="B932" s="2"/>
      <c r="C932" s="2"/>
      <c r="D932" s="2"/>
      <c r="E932" s="2"/>
      <c r="F932" s="2"/>
      <c r="G932" s="2"/>
      <c r="H932" s="3"/>
      <c r="I932" s="3"/>
      <c r="J932" s="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spans="1:40" ht="14.25" customHeight="1" x14ac:dyDescent="0.3">
      <c r="A933" s="1"/>
      <c r="B933" s="2"/>
      <c r="C933" s="2"/>
      <c r="D933" s="2"/>
      <c r="E933" s="2"/>
      <c r="F933" s="2"/>
      <c r="G933" s="2"/>
      <c r="H933" s="3"/>
      <c r="I933" s="3"/>
      <c r="J933" s="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spans="1:40" ht="14.25" customHeight="1" x14ac:dyDescent="0.3">
      <c r="A934" s="1"/>
      <c r="B934" s="2"/>
      <c r="C934" s="2"/>
      <c r="D934" s="2"/>
      <c r="E934" s="2"/>
      <c r="F934" s="2"/>
      <c r="G934" s="2"/>
      <c r="H934" s="3"/>
      <c r="I934" s="3"/>
      <c r="J934" s="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spans="1:40" ht="14.25" customHeight="1" x14ac:dyDescent="0.3">
      <c r="A935" s="1"/>
      <c r="B935" s="2"/>
      <c r="C935" s="2"/>
      <c r="D935" s="2"/>
      <c r="E935" s="2"/>
      <c r="F935" s="2"/>
      <c r="G935" s="2"/>
      <c r="H935" s="3"/>
      <c r="I935" s="3"/>
      <c r="J935" s="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spans="1:40" ht="14.25" customHeight="1" x14ac:dyDescent="0.3">
      <c r="A936" s="1"/>
      <c r="B936" s="2"/>
      <c r="C936" s="2"/>
      <c r="D936" s="2"/>
      <c r="E936" s="2"/>
      <c r="F936" s="2"/>
      <c r="G936" s="2"/>
      <c r="H936" s="3"/>
      <c r="I936" s="3"/>
      <c r="J936" s="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spans="1:40" ht="14.25" customHeight="1" x14ac:dyDescent="0.3">
      <c r="A937" s="1"/>
      <c r="B937" s="2"/>
      <c r="C937" s="2"/>
      <c r="D937" s="2"/>
      <c r="E937" s="2"/>
      <c r="F937" s="2"/>
      <c r="G937" s="2"/>
      <c r="H937" s="3"/>
      <c r="I937" s="3"/>
      <c r="J937" s="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spans="1:40" ht="14.25" customHeight="1" x14ac:dyDescent="0.3">
      <c r="A938" s="1"/>
      <c r="B938" s="2"/>
      <c r="C938" s="2"/>
      <c r="D938" s="2"/>
      <c r="E938" s="2"/>
      <c r="F938" s="2"/>
      <c r="G938" s="2"/>
      <c r="H938" s="3"/>
      <c r="I938" s="3"/>
      <c r="J938" s="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spans="1:40" ht="14.25" customHeight="1" x14ac:dyDescent="0.3">
      <c r="A939" s="1"/>
      <c r="B939" s="2"/>
      <c r="C939" s="2"/>
      <c r="D939" s="2"/>
      <c r="E939" s="2"/>
      <c r="F939" s="2"/>
      <c r="G939" s="2"/>
      <c r="H939" s="3"/>
      <c r="I939" s="3"/>
      <c r="J939" s="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spans="1:40" ht="14.25" customHeight="1" x14ac:dyDescent="0.3">
      <c r="A940" s="1"/>
      <c r="B940" s="2"/>
      <c r="C940" s="2"/>
      <c r="D940" s="2"/>
      <c r="E940" s="2"/>
      <c r="F940" s="2"/>
      <c r="G940" s="2"/>
      <c r="H940" s="3"/>
      <c r="I940" s="3"/>
      <c r="J940" s="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spans="1:40" ht="14.25" customHeight="1" x14ac:dyDescent="0.3">
      <c r="A941" s="1"/>
      <c r="B941" s="2"/>
      <c r="C941" s="2"/>
      <c r="D941" s="2"/>
      <c r="E941" s="2"/>
      <c r="F941" s="2"/>
      <c r="G941" s="2"/>
      <c r="H941" s="3"/>
      <c r="I941" s="3"/>
      <c r="J941" s="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spans="1:40" ht="14.25" customHeight="1" x14ac:dyDescent="0.3">
      <c r="A942" s="1"/>
      <c r="B942" s="2"/>
      <c r="C942" s="2"/>
      <c r="D942" s="2"/>
      <c r="E942" s="2"/>
      <c r="F942" s="2"/>
      <c r="G942" s="2"/>
      <c r="H942" s="3"/>
      <c r="I942" s="3"/>
      <c r="J942" s="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spans="1:40" ht="14.25" customHeight="1" x14ac:dyDescent="0.3">
      <c r="A943" s="1"/>
      <c r="B943" s="2"/>
      <c r="C943" s="2"/>
      <c r="D943" s="2"/>
      <c r="E943" s="2"/>
      <c r="F943" s="2"/>
      <c r="G943" s="2"/>
      <c r="H943" s="3"/>
      <c r="I943" s="3"/>
      <c r="J943" s="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spans="1:40" ht="14.25" customHeight="1" x14ac:dyDescent="0.3">
      <c r="A944" s="1"/>
      <c r="B944" s="2"/>
      <c r="C944" s="2"/>
      <c r="D944" s="2"/>
      <c r="E944" s="2"/>
      <c r="F944" s="2"/>
      <c r="G944" s="2"/>
      <c r="H944" s="3"/>
      <c r="I944" s="3"/>
      <c r="J944" s="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spans="1:40" ht="14.25" customHeight="1" x14ac:dyDescent="0.3">
      <c r="A945" s="1"/>
      <c r="B945" s="2"/>
      <c r="C945" s="2"/>
      <c r="D945" s="2"/>
      <c r="E945" s="2"/>
      <c r="F945" s="2"/>
      <c r="G945" s="2"/>
      <c r="H945" s="3"/>
      <c r="I945" s="3"/>
      <c r="J945" s="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spans="1:40" ht="14.25" customHeight="1" x14ac:dyDescent="0.3">
      <c r="A946" s="1"/>
      <c r="B946" s="2"/>
      <c r="C946" s="2"/>
      <c r="D946" s="2"/>
      <c r="E946" s="2"/>
      <c r="F946" s="2"/>
      <c r="G946" s="2"/>
      <c r="H946" s="3"/>
      <c r="I946" s="3"/>
      <c r="J946" s="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spans="1:40" ht="14.25" customHeight="1" x14ac:dyDescent="0.3">
      <c r="A947" s="1"/>
      <c r="B947" s="2"/>
      <c r="C947" s="2"/>
      <c r="D947" s="2"/>
      <c r="E947" s="2"/>
      <c r="F947" s="2"/>
      <c r="G947" s="2"/>
      <c r="H947" s="3"/>
      <c r="I947" s="3"/>
      <c r="J947" s="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spans="1:40" ht="14.25" customHeight="1" x14ac:dyDescent="0.3">
      <c r="A948" s="1"/>
      <c r="B948" s="2"/>
      <c r="C948" s="2"/>
      <c r="D948" s="2"/>
      <c r="E948" s="2"/>
      <c r="F948" s="2"/>
      <c r="G948" s="2"/>
      <c r="H948" s="3"/>
      <c r="I948" s="3"/>
      <c r="J948" s="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spans="1:40" ht="14.25" customHeight="1" x14ac:dyDescent="0.3">
      <c r="A949" s="1"/>
      <c r="B949" s="2"/>
      <c r="C949" s="2"/>
      <c r="D949" s="2"/>
      <c r="E949" s="2"/>
      <c r="F949" s="2"/>
      <c r="G949" s="2"/>
      <c r="H949" s="3"/>
      <c r="I949" s="3"/>
      <c r="J949" s="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spans="1:40" ht="14.25" customHeight="1" x14ac:dyDescent="0.3">
      <c r="A950" s="1"/>
      <c r="B950" s="2"/>
      <c r="C950" s="2"/>
      <c r="D950" s="2"/>
      <c r="E950" s="2"/>
      <c r="F950" s="2"/>
      <c r="G950" s="2"/>
      <c r="H950" s="3"/>
      <c r="I950" s="3"/>
      <c r="J950" s="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spans="1:40" ht="14.25" customHeight="1" x14ac:dyDescent="0.3">
      <c r="A951" s="1"/>
      <c r="B951" s="2"/>
      <c r="C951" s="2"/>
      <c r="D951" s="2"/>
      <c r="E951" s="2"/>
      <c r="F951" s="2"/>
      <c r="G951" s="2"/>
      <c r="H951" s="3"/>
      <c r="I951" s="3"/>
      <c r="J951" s="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spans="1:40" ht="14.25" customHeight="1" x14ac:dyDescent="0.3">
      <c r="A952" s="1"/>
      <c r="B952" s="2"/>
      <c r="C952" s="2"/>
      <c r="D952" s="2"/>
      <c r="E952" s="2"/>
      <c r="F952" s="2"/>
      <c r="G952" s="2"/>
      <c r="H952" s="3"/>
      <c r="I952" s="3"/>
      <c r="J952" s="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spans="1:40" ht="14.25" customHeight="1" x14ac:dyDescent="0.3">
      <c r="A953" s="1"/>
      <c r="B953" s="2"/>
      <c r="C953" s="2"/>
      <c r="D953" s="2"/>
      <c r="E953" s="2"/>
      <c r="F953" s="2"/>
      <c r="G953" s="2"/>
      <c r="H953" s="3"/>
      <c r="I953" s="3"/>
      <c r="J953" s="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spans="1:40" ht="14.25" customHeight="1" x14ac:dyDescent="0.3">
      <c r="A954" s="1"/>
      <c r="B954" s="2"/>
      <c r="C954" s="2"/>
      <c r="D954" s="2"/>
      <c r="E954" s="2"/>
      <c r="F954" s="2"/>
      <c r="G954" s="2"/>
      <c r="H954" s="3"/>
      <c r="I954" s="3"/>
      <c r="J954" s="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spans="1:40" ht="14.25" customHeight="1" x14ac:dyDescent="0.3">
      <c r="A955" s="1"/>
      <c r="B955" s="2"/>
      <c r="C955" s="2"/>
      <c r="D955" s="2"/>
      <c r="E955" s="2"/>
      <c r="F955" s="2"/>
      <c r="G955" s="2"/>
      <c r="H955" s="3"/>
      <c r="I955" s="3"/>
      <c r="J955" s="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spans="1:40" ht="14.25" customHeight="1" x14ac:dyDescent="0.3">
      <c r="A956" s="1"/>
      <c r="B956" s="2"/>
      <c r="C956" s="2"/>
      <c r="D956" s="2"/>
      <c r="E956" s="2"/>
      <c r="F956" s="2"/>
      <c r="G956" s="2"/>
      <c r="H956" s="3"/>
      <c r="I956" s="3"/>
      <c r="J956" s="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spans="1:40" ht="14.25" customHeight="1" x14ac:dyDescent="0.3">
      <c r="A957" s="1"/>
      <c r="B957" s="2"/>
      <c r="C957" s="2"/>
      <c r="D957" s="2"/>
      <c r="E957" s="2"/>
      <c r="F957" s="2"/>
      <c r="G957" s="2"/>
      <c r="H957" s="3"/>
      <c r="I957" s="3"/>
      <c r="J957" s="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spans="1:40" ht="14.25" customHeight="1" x14ac:dyDescent="0.3">
      <c r="A958" s="1"/>
      <c r="B958" s="2"/>
      <c r="C958" s="2"/>
      <c r="D958" s="2"/>
      <c r="E958" s="2"/>
      <c r="F958" s="2"/>
      <c r="G958" s="2"/>
      <c r="H958" s="3"/>
      <c r="I958" s="3"/>
      <c r="J958" s="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spans="1:40" ht="14.25" customHeight="1" x14ac:dyDescent="0.3">
      <c r="A959" s="1"/>
      <c r="B959" s="2"/>
      <c r="C959" s="2"/>
      <c r="D959" s="2"/>
      <c r="E959" s="2"/>
      <c r="F959" s="2"/>
      <c r="G959" s="2"/>
      <c r="H959" s="3"/>
      <c r="I959" s="3"/>
      <c r="J959" s="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spans="1:40" ht="14.25" customHeight="1" x14ac:dyDescent="0.3">
      <c r="A960" s="1"/>
      <c r="B960" s="2"/>
      <c r="C960" s="2"/>
      <c r="D960" s="2"/>
      <c r="E960" s="2"/>
      <c r="F960" s="2"/>
      <c r="G960" s="2"/>
      <c r="H960" s="3"/>
      <c r="I960" s="3"/>
      <c r="J960" s="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spans="1:40" ht="14.25" customHeight="1" x14ac:dyDescent="0.3">
      <c r="A961" s="1"/>
      <c r="B961" s="2"/>
      <c r="C961" s="2"/>
      <c r="D961" s="2"/>
      <c r="E961" s="2"/>
      <c r="F961" s="2"/>
      <c r="G961" s="2"/>
      <c r="H961" s="3"/>
      <c r="I961" s="3"/>
      <c r="J961" s="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spans="1:40" ht="14.25" customHeight="1" x14ac:dyDescent="0.3">
      <c r="A962" s="1"/>
      <c r="B962" s="2"/>
      <c r="C962" s="2"/>
      <c r="D962" s="2"/>
      <c r="E962" s="2"/>
      <c r="F962" s="2"/>
      <c r="G962" s="2"/>
      <c r="H962" s="3"/>
      <c r="I962" s="3"/>
      <c r="J962" s="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spans="1:40" ht="14.25" customHeight="1" x14ac:dyDescent="0.3">
      <c r="A963" s="1"/>
      <c r="B963" s="2"/>
      <c r="C963" s="2"/>
      <c r="D963" s="2"/>
      <c r="E963" s="2"/>
      <c r="F963" s="2"/>
      <c r="G963" s="2"/>
      <c r="H963" s="3"/>
      <c r="I963" s="3"/>
      <c r="J963" s="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spans="1:40" ht="14.25" customHeight="1" x14ac:dyDescent="0.3">
      <c r="A964" s="1"/>
      <c r="B964" s="2"/>
      <c r="C964" s="2"/>
      <c r="D964" s="2"/>
      <c r="E964" s="2"/>
      <c r="F964" s="2"/>
      <c r="G964" s="2"/>
      <c r="H964" s="3"/>
      <c r="I964" s="3"/>
      <c r="J964" s="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spans="1:40" ht="14.25" customHeight="1" x14ac:dyDescent="0.3">
      <c r="A965" s="1"/>
      <c r="B965" s="2"/>
      <c r="C965" s="2"/>
      <c r="D965" s="2"/>
      <c r="E965" s="2"/>
      <c r="F965" s="2"/>
      <c r="G965" s="2"/>
      <c r="H965" s="3"/>
      <c r="I965" s="3"/>
      <c r="J965" s="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spans="1:40" ht="14.25" customHeight="1" x14ac:dyDescent="0.3">
      <c r="A966" s="1"/>
      <c r="B966" s="2"/>
      <c r="C966" s="2"/>
      <c r="D966" s="2"/>
      <c r="E966" s="2"/>
      <c r="F966" s="2"/>
      <c r="G966" s="2"/>
      <c r="H966" s="3"/>
      <c r="I966" s="3"/>
      <c r="J966" s="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spans="1:40" ht="14.25" customHeight="1" x14ac:dyDescent="0.3">
      <c r="A967" s="1"/>
      <c r="B967" s="2"/>
      <c r="C967" s="2"/>
      <c r="D967" s="2"/>
      <c r="E967" s="2"/>
      <c r="F967" s="2"/>
      <c r="G967" s="2"/>
      <c r="H967" s="3"/>
      <c r="I967" s="3"/>
      <c r="J967" s="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spans="1:40" ht="14.25" customHeight="1" x14ac:dyDescent="0.3">
      <c r="A968" s="1"/>
      <c r="B968" s="2"/>
      <c r="C968" s="2"/>
      <c r="D968" s="2"/>
      <c r="E968" s="2"/>
      <c r="F968" s="2"/>
      <c r="G968" s="2"/>
      <c r="H968" s="3"/>
      <c r="I968" s="3"/>
      <c r="J968" s="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spans="1:40" ht="14.25" customHeight="1" x14ac:dyDescent="0.3">
      <c r="A969" s="1"/>
      <c r="B969" s="2"/>
      <c r="C969" s="2"/>
      <c r="D969" s="2"/>
      <c r="E969" s="2"/>
      <c r="F969" s="2"/>
      <c r="G969" s="2"/>
      <c r="H969" s="3"/>
      <c r="I969" s="3"/>
      <c r="J969" s="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spans="1:40" ht="14.25" customHeight="1" x14ac:dyDescent="0.3">
      <c r="A970" s="1"/>
      <c r="B970" s="2"/>
      <c r="C970" s="2"/>
      <c r="D970" s="2"/>
      <c r="E970" s="2"/>
      <c r="F970" s="2"/>
      <c r="G970" s="2"/>
      <c r="H970" s="3"/>
      <c r="I970" s="3"/>
      <c r="J970" s="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spans="1:40" ht="14.25" customHeight="1" x14ac:dyDescent="0.3">
      <c r="A971" s="1"/>
      <c r="B971" s="2"/>
      <c r="C971" s="2"/>
      <c r="D971" s="2"/>
      <c r="E971" s="2"/>
      <c r="F971" s="2"/>
      <c r="G971" s="2"/>
      <c r="H971" s="3"/>
      <c r="I971" s="3"/>
      <c r="J971" s="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spans="1:40" ht="14.25" customHeight="1" x14ac:dyDescent="0.3">
      <c r="A972" s="1"/>
      <c r="B972" s="2"/>
      <c r="C972" s="2"/>
      <c r="D972" s="2"/>
      <c r="E972" s="2"/>
      <c r="F972" s="2"/>
      <c r="G972" s="2"/>
      <c r="H972" s="3"/>
      <c r="I972" s="3"/>
      <c r="J972" s="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spans="1:40" ht="14.25" customHeight="1" x14ac:dyDescent="0.3">
      <c r="A973" s="1"/>
      <c r="B973" s="2"/>
      <c r="C973" s="2"/>
      <c r="D973" s="2"/>
      <c r="E973" s="2"/>
      <c r="F973" s="2"/>
      <c r="G973" s="2"/>
      <c r="H973" s="3"/>
      <c r="I973" s="3"/>
      <c r="J973" s="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spans="1:40" ht="14.25" customHeight="1" x14ac:dyDescent="0.3">
      <c r="A974" s="1"/>
      <c r="B974" s="2"/>
      <c r="C974" s="2"/>
      <c r="D974" s="2"/>
      <c r="E974" s="2"/>
      <c r="F974" s="2"/>
      <c r="G974" s="2"/>
      <c r="H974" s="3"/>
      <c r="I974" s="3"/>
      <c r="J974" s="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spans="1:40" ht="14.25" customHeight="1" x14ac:dyDescent="0.3">
      <c r="A975" s="1"/>
      <c r="B975" s="2"/>
      <c r="C975" s="2"/>
      <c r="D975" s="2"/>
      <c r="E975" s="2"/>
      <c r="F975" s="2"/>
      <c r="G975" s="2"/>
      <c r="H975" s="3"/>
      <c r="I975" s="3"/>
      <c r="J975" s="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spans="1:40" ht="14.25" customHeight="1" x14ac:dyDescent="0.3">
      <c r="A976" s="1"/>
      <c r="B976" s="2"/>
      <c r="C976" s="2"/>
      <c r="D976" s="2"/>
      <c r="E976" s="2"/>
      <c r="F976" s="2"/>
      <c r="G976" s="2"/>
      <c r="H976" s="3"/>
      <c r="I976" s="3"/>
      <c r="J976" s="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spans="1:40" ht="14.25" customHeight="1" x14ac:dyDescent="0.3">
      <c r="A977" s="1"/>
      <c r="B977" s="2"/>
      <c r="C977" s="2"/>
      <c r="D977" s="2"/>
      <c r="E977" s="2"/>
      <c r="F977" s="2"/>
      <c r="G977" s="2"/>
      <c r="H977" s="3"/>
      <c r="I977" s="3"/>
      <c r="J977" s="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spans="1:40" ht="14.25" customHeight="1" x14ac:dyDescent="0.3">
      <c r="A978" s="1"/>
      <c r="B978" s="2"/>
      <c r="C978" s="2"/>
      <c r="D978" s="2"/>
      <c r="E978" s="2"/>
      <c r="F978" s="2"/>
      <c r="G978" s="2"/>
      <c r="H978" s="3"/>
      <c r="I978" s="3"/>
      <c r="J978" s="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spans="1:40" ht="14.25" customHeight="1" x14ac:dyDescent="0.3">
      <c r="A979" s="1"/>
      <c r="B979" s="2"/>
      <c r="C979" s="2"/>
      <c r="D979" s="2"/>
      <c r="E979" s="2"/>
      <c r="F979" s="2"/>
      <c r="G979" s="2"/>
      <c r="H979" s="3"/>
      <c r="I979" s="3"/>
      <c r="J979" s="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spans="1:40" ht="14.25" customHeight="1" x14ac:dyDescent="0.3">
      <c r="A980" s="1"/>
      <c r="B980" s="2"/>
      <c r="C980" s="2"/>
      <c r="D980" s="2"/>
      <c r="E980" s="2"/>
      <c r="F980" s="2"/>
      <c r="G980" s="2"/>
      <c r="H980" s="3"/>
      <c r="I980" s="3"/>
      <c r="J980" s="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spans="1:40" ht="14.25" customHeight="1" x14ac:dyDescent="0.3">
      <c r="A981" s="1"/>
      <c r="B981" s="2"/>
      <c r="C981" s="2"/>
      <c r="D981" s="2"/>
      <c r="E981" s="2"/>
      <c r="F981" s="2"/>
      <c r="G981" s="2"/>
      <c r="H981" s="3"/>
      <c r="I981" s="3"/>
      <c r="J981" s="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spans="1:40" ht="14.25" customHeight="1" x14ac:dyDescent="0.3">
      <c r="A982" s="1"/>
      <c r="B982" s="2"/>
      <c r="C982" s="2"/>
      <c r="D982" s="2"/>
      <c r="E982" s="2"/>
      <c r="F982" s="2"/>
      <c r="G982" s="2"/>
      <c r="H982" s="3"/>
      <c r="I982" s="3"/>
      <c r="J982" s="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spans="1:40" ht="14.25" customHeight="1" x14ac:dyDescent="0.3">
      <c r="A983" s="1"/>
      <c r="B983" s="2"/>
      <c r="C983" s="2"/>
      <c r="D983" s="2"/>
      <c r="E983" s="2"/>
      <c r="F983" s="2"/>
      <c r="G983" s="2"/>
      <c r="H983" s="3"/>
      <c r="I983" s="3"/>
      <c r="J983" s="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spans="1:40" ht="14.25" customHeight="1" x14ac:dyDescent="0.3">
      <c r="A984" s="1"/>
      <c r="B984" s="2"/>
      <c r="C984" s="2"/>
      <c r="D984" s="2"/>
      <c r="E984" s="2"/>
      <c r="F984" s="2"/>
      <c r="G984" s="2"/>
      <c r="H984" s="3"/>
      <c r="I984" s="3"/>
      <c r="J984" s="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spans="1:40" ht="14.25" customHeight="1" x14ac:dyDescent="0.3">
      <c r="A985" s="1"/>
      <c r="B985" s="2"/>
      <c r="C985" s="2"/>
      <c r="D985" s="2"/>
      <c r="E985" s="2"/>
      <c r="F985" s="2"/>
      <c r="G985" s="2"/>
      <c r="H985" s="3"/>
      <c r="I985" s="3"/>
      <c r="J985" s="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spans="1:40" ht="14.25" customHeight="1" x14ac:dyDescent="0.3">
      <c r="A986" s="1"/>
      <c r="B986" s="2"/>
      <c r="C986" s="2"/>
      <c r="D986" s="2"/>
      <c r="E986" s="2"/>
      <c r="F986" s="2"/>
      <c r="G986" s="2"/>
      <c r="H986" s="3"/>
      <c r="I986" s="3"/>
      <c r="J986" s="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spans="1:40" ht="14.25" customHeight="1" x14ac:dyDescent="0.3">
      <c r="A987" s="1"/>
      <c r="B987" s="2"/>
      <c r="C987" s="2"/>
      <c r="D987" s="2"/>
      <c r="E987" s="2"/>
      <c r="F987" s="2"/>
      <c r="G987" s="2"/>
      <c r="H987" s="3"/>
      <c r="I987" s="3"/>
      <c r="J987" s="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spans="1:40" ht="14.25" customHeight="1" x14ac:dyDescent="0.3">
      <c r="A988" s="1"/>
      <c r="B988" s="2"/>
      <c r="C988" s="2"/>
      <c r="D988" s="2"/>
      <c r="E988" s="2"/>
      <c r="F988" s="2"/>
      <c r="G988" s="2"/>
      <c r="H988" s="3"/>
      <c r="I988" s="3"/>
      <c r="J988" s="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spans="1:40" ht="14.25" customHeight="1" x14ac:dyDescent="0.3">
      <c r="A989" s="1"/>
      <c r="B989" s="2"/>
      <c r="C989" s="2"/>
      <c r="D989" s="2"/>
      <c r="E989" s="2"/>
      <c r="F989" s="2"/>
      <c r="G989" s="2"/>
      <c r="H989" s="3"/>
      <c r="I989" s="3"/>
      <c r="J989" s="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spans="1:40" ht="14.25" customHeight="1" x14ac:dyDescent="0.3">
      <c r="A990" s="1"/>
      <c r="B990" s="2"/>
      <c r="C990" s="2"/>
      <c r="D990" s="2"/>
      <c r="E990" s="2"/>
      <c r="F990" s="2"/>
      <c r="G990" s="2"/>
      <c r="H990" s="3"/>
      <c r="I990" s="3"/>
      <c r="J990" s="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spans="1:40" ht="14.25" customHeight="1" x14ac:dyDescent="0.3">
      <c r="A991" s="1"/>
      <c r="B991" s="2"/>
      <c r="C991" s="2"/>
      <c r="D991" s="2"/>
      <c r="E991" s="2"/>
      <c r="F991" s="2"/>
      <c r="G991" s="2"/>
      <c r="H991" s="3"/>
      <c r="I991" s="3"/>
      <c r="J991" s="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spans="1:40" ht="14.25" customHeight="1" x14ac:dyDescent="0.3">
      <c r="A992" s="1"/>
      <c r="B992" s="2"/>
      <c r="C992" s="2"/>
      <c r="D992" s="2"/>
      <c r="E992" s="2"/>
      <c r="F992" s="2"/>
      <c r="G992" s="2"/>
      <c r="H992" s="3"/>
      <c r="I992" s="3"/>
      <c r="J992" s="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spans="1:40" ht="14.25" customHeight="1" x14ac:dyDescent="0.3">
      <c r="A993" s="1"/>
      <c r="B993" s="2"/>
      <c r="C993" s="2"/>
      <c r="D993" s="2"/>
      <c r="E993" s="2"/>
      <c r="F993" s="2"/>
      <c r="G993" s="2"/>
      <c r="H993" s="3"/>
      <c r="I993" s="3"/>
      <c r="J993" s="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spans="1:40" ht="14.25" customHeight="1" x14ac:dyDescent="0.3">
      <c r="A994" s="1"/>
      <c r="B994" s="2"/>
      <c r="C994" s="2"/>
      <c r="D994" s="2"/>
      <c r="E994" s="2"/>
      <c r="F994" s="2"/>
      <c r="G994" s="2"/>
      <c r="H994" s="3"/>
      <c r="I994" s="3"/>
      <c r="J994" s="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spans="1:40" ht="14.25" customHeight="1" x14ac:dyDescent="0.3">
      <c r="A995" s="1"/>
      <c r="B995" s="2"/>
      <c r="C995" s="2"/>
      <c r="D995" s="2"/>
      <c r="E995" s="2"/>
      <c r="F995" s="2"/>
      <c r="G995" s="2"/>
      <c r="H995" s="3"/>
      <c r="I995" s="3"/>
      <c r="J995" s="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spans="1:40" ht="14.25" customHeight="1" x14ac:dyDescent="0.3">
      <c r="A996" s="1"/>
      <c r="B996" s="2"/>
      <c r="C996" s="2"/>
      <c r="D996" s="2"/>
      <c r="E996" s="2"/>
      <c r="F996" s="2"/>
      <c r="G996" s="2"/>
      <c r="H996" s="3"/>
      <c r="I996" s="3"/>
      <c r="J996" s="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spans="1:40" ht="14.25" customHeight="1" x14ac:dyDescent="0.3">
      <c r="A997" s="1"/>
      <c r="B997" s="2"/>
      <c r="C997" s="2"/>
      <c r="D997" s="2"/>
      <c r="E997" s="2"/>
      <c r="F997" s="2"/>
      <c r="G997" s="2"/>
      <c r="H997" s="3"/>
      <c r="I997" s="3"/>
      <c r="J997" s="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spans="1:40" ht="14.25" customHeight="1" x14ac:dyDescent="0.3">
      <c r="A998" s="1"/>
      <c r="B998" s="2"/>
      <c r="C998" s="2"/>
      <c r="D998" s="2"/>
      <c r="E998" s="2"/>
      <c r="F998" s="2"/>
      <c r="G998" s="2"/>
      <c r="H998" s="3"/>
      <c r="I998" s="3"/>
      <c r="J998" s="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spans="1:40" ht="14.25" customHeight="1" x14ac:dyDescent="0.3">
      <c r="A999" s="1"/>
      <c r="B999" s="2"/>
      <c r="C999" s="2"/>
      <c r="D999" s="2"/>
      <c r="E999" s="2"/>
      <c r="F999" s="2"/>
      <c r="G999" s="2"/>
      <c r="H999" s="3"/>
      <c r="I999" s="3"/>
      <c r="J999" s="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spans="1:40" ht="14.25" customHeight="1" x14ac:dyDescent="0.3">
      <c r="A1000" s="1"/>
      <c r="B1000" s="2"/>
      <c r="C1000" s="2"/>
      <c r="D1000" s="2"/>
      <c r="E1000" s="2"/>
      <c r="F1000" s="2"/>
      <c r="G1000" s="2"/>
      <c r="H1000" s="3"/>
      <c r="I1000" s="3"/>
      <c r="J1000" s="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</sheetData>
  <mergeCells count="7">
    <mergeCell ref="B25:H25"/>
    <mergeCell ref="B27:H27"/>
    <mergeCell ref="B2:B5"/>
    <mergeCell ref="C2:AH3"/>
    <mergeCell ref="C4:AH4"/>
    <mergeCell ref="D7:AH7"/>
    <mergeCell ref="B24:H24"/>
  </mergeCells>
  <pageMargins left="0.51180555555555496" right="0.51180555555555496" top="0.78749999999999998" bottom="0.78749999999999998" header="0" footer="0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N1000"/>
  <sheetViews>
    <sheetView workbookViewId="0"/>
  </sheetViews>
  <sheetFormatPr defaultColWidth="14.44140625" defaultRowHeight="15" customHeight="1" x14ac:dyDescent="0.3"/>
  <cols>
    <col min="1" max="1" width="3" customWidth="1"/>
    <col min="2" max="2" width="27.6640625" customWidth="1"/>
    <col min="3" max="3" width="11.109375" customWidth="1"/>
    <col min="4" max="5" width="11.6640625" customWidth="1"/>
    <col min="6" max="6" width="10.109375" customWidth="1"/>
    <col min="7" max="7" width="14.33203125" customWidth="1"/>
    <col min="8" max="8" width="11.5546875" customWidth="1"/>
    <col min="9" max="9" width="10.6640625" customWidth="1"/>
    <col min="10" max="10" width="11.88671875" customWidth="1"/>
    <col min="11" max="11" width="9.109375" customWidth="1"/>
    <col min="12" max="12" width="11" customWidth="1"/>
    <col min="13" max="13" width="10" customWidth="1"/>
    <col min="14" max="14" width="10.33203125" customWidth="1"/>
    <col min="15" max="15" width="8.88671875" customWidth="1"/>
    <col min="16" max="16" width="9" customWidth="1"/>
    <col min="17" max="17" width="10.109375" customWidth="1"/>
    <col min="18" max="18" width="10.5546875" customWidth="1"/>
    <col min="19" max="19" width="9" customWidth="1"/>
    <col min="20" max="20" width="9.109375" customWidth="1"/>
    <col min="21" max="21" width="8.44140625" customWidth="1"/>
    <col min="22" max="22" width="8.5546875" customWidth="1"/>
    <col min="23" max="23" width="8.44140625" customWidth="1"/>
    <col min="24" max="24" width="8.33203125" customWidth="1"/>
    <col min="25" max="25" width="9.6640625" customWidth="1"/>
    <col min="26" max="26" width="8.44140625" customWidth="1"/>
    <col min="27" max="27" width="7.44140625" customWidth="1"/>
    <col min="28" max="28" width="9.5546875" customWidth="1"/>
    <col min="29" max="29" width="8.44140625" customWidth="1"/>
    <col min="30" max="30" width="8.109375" customWidth="1"/>
    <col min="31" max="31" width="8.88671875" customWidth="1"/>
    <col min="32" max="32" width="9.109375" customWidth="1"/>
    <col min="33" max="33" width="10.44140625" customWidth="1"/>
    <col min="34" max="34" width="11.5546875" customWidth="1"/>
    <col min="35" max="35" width="11.33203125" customWidth="1"/>
    <col min="36" max="36" width="14.44140625" customWidth="1"/>
    <col min="37" max="40" width="9.109375" customWidth="1"/>
  </cols>
  <sheetData>
    <row r="1" spans="1:40" ht="14.25" customHeight="1" x14ac:dyDescent="0.3">
      <c r="A1" s="1"/>
      <c r="B1" s="2"/>
      <c r="C1" s="2"/>
      <c r="D1" s="2"/>
      <c r="E1" s="2"/>
      <c r="F1" s="2"/>
      <c r="G1" s="2"/>
      <c r="H1" s="3"/>
      <c r="I1" s="3"/>
      <c r="J1" s="3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spans="1:40" ht="14.25" customHeight="1" x14ac:dyDescent="0.3">
      <c r="A2" s="1"/>
      <c r="B2" s="369" t="s">
        <v>282</v>
      </c>
      <c r="C2" s="372" t="s">
        <v>261</v>
      </c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  <c r="V2" s="373"/>
      <c r="W2" s="373"/>
      <c r="X2" s="373"/>
      <c r="Y2" s="373"/>
      <c r="Z2" s="373"/>
      <c r="AA2" s="373"/>
      <c r="AB2" s="373"/>
      <c r="AC2" s="373"/>
      <c r="AD2" s="373"/>
      <c r="AE2" s="373"/>
      <c r="AF2" s="373"/>
      <c r="AG2" s="373"/>
      <c r="AH2" s="374"/>
      <c r="AI2" s="2"/>
      <c r="AJ2" s="2"/>
      <c r="AK2" s="2"/>
      <c r="AL2" s="2"/>
      <c r="AM2" s="2"/>
      <c r="AN2" s="2"/>
    </row>
    <row r="3" spans="1:40" ht="14.25" customHeight="1" x14ac:dyDescent="0.3">
      <c r="A3" s="1"/>
      <c r="B3" s="370"/>
      <c r="C3" s="371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  <c r="V3" s="375"/>
      <c r="W3" s="375"/>
      <c r="X3" s="375"/>
      <c r="Y3" s="375"/>
      <c r="Z3" s="375"/>
      <c r="AA3" s="375"/>
      <c r="AB3" s="375"/>
      <c r="AC3" s="375"/>
      <c r="AD3" s="375"/>
      <c r="AE3" s="375"/>
      <c r="AF3" s="375"/>
      <c r="AG3" s="375"/>
      <c r="AH3" s="376"/>
      <c r="AI3" s="2"/>
      <c r="AJ3" s="2"/>
      <c r="AK3" s="2"/>
      <c r="AL3" s="2"/>
      <c r="AM3" s="2"/>
      <c r="AN3" s="2"/>
    </row>
    <row r="4" spans="1:40" ht="14.25" customHeight="1" x14ac:dyDescent="0.3">
      <c r="A4" s="1"/>
      <c r="B4" s="370"/>
      <c r="C4" s="377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  <c r="P4" s="363"/>
      <c r="Q4" s="363"/>
      <c r="R4" s="363"/>
      <c r="S4" s="363"/>
      <c r="T4" s="363"/>
      <c r="U4" s="363"/>
      <c r="V4" s="363"/>
      <c r="W4" s="363"/>
      <c r="X4" s="363"/>
      <c r="Y4" s="363"/>
      <c r="Z4" s="363"/>
      <c r="AA4" s="363"/>
      <c r="AB4" s="363"/>
      <c r="AC4" s="363"/>
      <c r="AD4" s="363"/>
      <c r="AE4" s="363"/>
      <c r="AF4" s="363"/>
      <c r="AG4" s="363"/>
      <c r="AH4" s="364"/>
      <c r="AI4" s="2"/>
      <c r="AJ4" s="2"/>
      <c r="AK4" s="2"/>
      <c r="AL4" s="2"/>
      <c r="AM4" s="2"/>
      <c r="AN4" s="2"/>
    </row>
    <row r="5" spans="1:40" ht="14.25" customHeight="1" x14ac:dyDescent="0.3">
      <c r="A5" s="1"/>
      <c r="B5" s="371"/>
      <c r="C5" s="112" t="s">
        <v>0</v>
      </c>
      <c r="D5" s="113"/>
      <c r="E5" s="113"/>
      <c r="F5" s="113"/>
      <c r="G5" s="113"/>
      <c r="H5" s="113"/>
      <c r="I5" s="113"/>
      <c r="J5" s="114"/>
      <c r="K5" s="115" t="s">
        <v>1</v>
      </c>
      <c r="L5" s="116"/>
      <c r="M5" s="116"/>
      <c r="N5" s="117"/>
      <c r="O5" s="118" t="s">
        <v>2</v>
      </c>
      <c r="P5" s="119"/>
      <c r="Q5" s="119"/>
      <c r="R5" s="120"/>
      <c r="S5" s="121" t="s">
        <v>3</v>
      </c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3"/>
      <c r="AH5" s="4"/>
      <c r="AI5" s="2"/>
      <c r="AJ5" s="2"/>
      <c r="AK5" s="2"/>
      <c r="AL5" s="2"/>
      <c r="AM5" s="2"/>
      <c r="AN5" s="2"/>
    </row>
    <row r="6" spans="1:40" ht="14.25" customHeight="1" x14ac:dyDescent="0.3">
      <c r="A6" s="1"/>
      <c r="B6" s="5" t="s">
        <v>4</v>
      </c>
      <c r="C6" s="124" t="s">
        <v>262</v>
      </c>
      <c r="D6" s="37" t="s">
        <v>5</v>
      </c>
      <c r="E6" s="38" t="s">
        <v>6</v>
      </c>
      <c r="F6" s="6" t="s">
        <v>7</v>
      </c>
      <c r="G6" s="7" t="s">
        <v>8</v>
      </c>
      <c r="H6" s="8" t="s">
        <v>9</v>
      </c>
      <c r="I6" s="8" t="s">
        <v>10</v>
      </c>
      <c r="J6" s="9" t="s">
        <v>11</v>
      </c>
      <c r="K6" s="10" t="s">
        <v>12</v>
      </c>
      <c r="L6" s="11" t="s">
        <v>13</v>
      </c>
      <c r="M6" s="11" t="s">
        <v>14</v>
      </c>
      <c r="N6" s="12" t="s">
        <v>15</v>
      </c>
      <c r="O6" s="13" t="s">
        <v>16</v>
      </c>
      <c r="P6" s="13" t="s">
        <v>17</v>
      </c>
      <c r="Q6" s="14" t="s">
        <v>18</v>
      </c>
      <c r="R6" s="15" t="s">
        <v>19</v>
      </c>
      <c r="S6" s="16" t="s">
        <v>20</v>
      </c>
      <c r="T6" s="17" t="s">
        <v>21</v>
      </c>
      <c r="U6" s="17" t="s">
        <v>22</v>
      </c>
      <c r="V6" s="17" t="s">
        <v>23</v>
      </c>
      <c r="W6" s="17" t="s">
        <v>24</v>
      </c>
      <c r="X6" s="17" t="s">
        <v>25</v>
      </c>
      <c r="Y6" s="17" t="s">
        <v>26</v>
      </c>
      <c r="Z6" s="17" t="s">
        <v>27</v>
      </c>
      <c r="AA6" s="17" t="s">
        <v>28</v>
      </c>
      <c r="AB6" s="17" t="s">
        <v>29</v>
      </c>
      <c r="AC6" s="17" t="s">
        <v>30</v>
      </c>
      <c r="AD6" s="17" t="s">
        <v>41</v>
      </c>
      <c r="AE6" s="17" t="s">
        <v>31</v>
      </c>
      <c r="AF6" s="18" t="s">
        <v>32</v>
      </c>
      <c r="AG6" s="19" t="s">
        <v>33</v>
      </c>
      <c r="AH6" s="20" t="s">
        <v>34</v>
      </c>
      <c r="AI6" s="2"/>
      <c r="AJ6" s="2"/>
      <c r="AK6" s="2"/>
      <c r="AL6" s="2"/>
      <c r="AM6" s="2"/>
      <c r="AN6" s="2"/>
    </row>
    <row r="7" spans="1:40" ht="14.25" customHeight="1" x14ac:dyDescent="0.3">
      <c r="A7" s="1"/>
      <c r="B7" s="21" t="s">
        <v>263</v>
      </c>
      <c r="C7" s="172"/>
      <c r="D7" s="381">
        <v>998</v>
      </c>
      <c r="E7" s="382"/>
      <c r="F7" s="382"/>
      <c r="G7" s="382"/>
      <c r="H7" s="382"/>
      <c r="I7" s="382"/>
      <c r="J7" s="382"/>
      <c r="K7" s="382"/>
      <c r="L7" s="382"/>
      <c r="M7" s="382"/>
      <c r="N7" s="382"/>
      <c r="O7" s="382"/>
      <c r="P7" s="382"/>
      <c r="Q7" s="382"/>
      <c r="R7" s="382"/>
      <c r="S7" s="382"/>
      <c r="T7" s="382"/>
      <c r="U7" s="382"/>
      <c r="V7" s="382"/>
      <c r="W7" s="382"/>
      <c r="X7" s="382"/>
      <c r="Y7" s="382"/>
      <c r="Z7" s="382"/>
      <c r="AA7" s="382"/>
      <c r="AB7" s="382"/>
      <c r="AC7" s="382"/>
      <c r="AD7" s="382"/>
      <c r="AE7" s="382"/>
      <c r="AF7" s="382"/>
      <c r="AG7" s="382"/>
      <c r="AH7" s="383"/>
      <c r="AI7" s="2"/>
      <c r="AJ7" s="2"/>
      <c r="AK7" s="2"/>
      <c r="AL7" s="2"/>
      <c r="AM7" s="2"/>
      <c r="AN7" s="2"/>
    </row>
    <row r="8" spans="1:40" ht="14.25" customHeight="1" x14ac:dyDescent="0.3">
      <c r="A8" s="22"/>
      <c r="B8" s="173" t="s">
        <v>264</v>
      </c>
      <c r="C8" s="174"/>
      <c r="D8" s="175">
        <v>0</v>
      </c>
      <c r="E8" s="175">
        <v>40</v>
      </c>
      <c r="F8" s="176">
        <v>1550</v>
      </c>
      <c r="G8" s="177">
        <f t="shared" ref="G8:G15" si="0">F8*D8</f>
        <v>0</v>
      </c>
      <c r="H8" s="177"/>
      <c r="I8" s="178">
        <f t="shared" ref="I8:I9" si="1">440*D8</f>
        <v>0</v>
      </c>
      <c r="J8" s="179">
        <f t="shared" ref="J8:J15" si="2">G8+H8+I8</f>
        <v>0</v>
      </c>
      <c r="K8" s="177">
        <f t="shared" ref="K8:K15" si="3">150*D8</f>
        <v>0</v>
      </c>
      <c r="L8" s="180">
        <f t="shared" ref="L8:L15" si="4">IF((8.8*2*22*D8)&gt;(G8*6%),((8.8*2*22*D8)-(G8*6%)),0)</f>
        <v>0</v>
      </c>
      <c r="M8" s="177">
        <f t="shared" ref="M8:M15" si="5">20*22*D8</f>
        <v>0</v>
      </c>
      <c r="N8" s="181">
        <f t="shared" ref="N8:N15" si="6">K8+L8+M8</f>
        <v>0</v>
      </c>
      <c r="O8" s="177">
        <f t="shared" ref="O8:O15" si="7">J8*1%</f>
        <v>0</v>
      </c>
      <c r="P8" s="177">
        <f t="shared" ref="P8:P15" si="8">J8*8%</f>
        <v>0</v>
      </c>
      <c r="Q8" s="177">
        <f t="shared" ref="Q8:Q15" si="9">J8*27.8%</f>
        <v>0</v>
      </c>
      <c r="R8" s="182">
        <f t="shared" ref="R8:R15" si="10">O8+P8+Q8</f>
        <v>0</v>
      </c>
      <c r="S8" s="177">
        <f t="shared" ref="S8:S15" si="11">J8/12</f>
        <v>0</v>
      </c>
      <c r="T8" s="177">
        <f t="shared" ref="T8:T15" si="12">S8*33.33%</f>
        <v>0</v>
      </c>
      <c r="U8" s="177">
        <f t="shared" ref="U8:U15" si="13">(S8+T8)*8%</f>
        <v>0</v>
      </c>
      <c r="V8" s="177">
        <f t="shared" ref="V8:V15" si="14">(S8+T8)*1%</f>
        <v>0</v>
      </c>
      <c r="W8" s="177">
        <f t="shared" ref="W8:X8" si="15">S8/12</f>
        <v>0</v>
      </c>
      <c r="X8" s="177">
        <f t="shared" si="15"/>
        <v>0</v>
      </c>
      <c r="Y8" s="177">
        <f t="shared" ref="Y8:Y15" si="16">J8/12</f>
        <v>0</v>
      </c>
      <c r="Z8" s="177">
        <f t="shared" ref="Z8:Z15" si="17">Y8*8%</f>
        <v>0</v>
      </c>
      <c r="AA8" s="177">
        <f t="shared" ref="AA8:AA15" si="18">Y8*1%</f>
        <v>0</v>
      </c>
      <c r="AB8" s="177">
        <f t="shared" ref="AB8:AB15" si="19">(J8/12)</f>
        <v>0</v>
      </c>
      <c r="AC8" s="177">
        <f t="shared" ref="AC8:AC15" si="20">AB8/12</f>
        <v>0</v>
      </c>
      <c r="AD8" s="177">
        <f t="shared" ref="AD8:AD15" si="21">(AB8+AC8)*8%</f>
        <v>0</v>
      </c>
      <c r="AE8" s="177">
        <f t="shared" ref="AE8:AE15" si="22">(J8+S8+T8+Y8)*8%*40%</f>
        <v>0</v>
      </c>
      <c r="AF8" s="177">
        <f t="shared" ref="AF8:AF15" si="23">(S8+T8+Y8+AB8)*27.8%</f>
        <v>0</v>
      </c>
      <c r="AG8" s="183">
        <f t="shared" ref="AG8:AG15" si="24">S8+T8+U8+Y8+Z8+AB8+AE8+AA8+AC8+AF8</f>
        <v>0</v>
      </c>
      <c r="AH8" s="184">
        <f t="shared" ref="AH8:AH15" si="25">J8+N8+R8+AG8</f>
        <v>0</v>
      </c>
      <c r="AI8" s="2"/>
      <c r="AJ8" s="2"/>
      <c r="AK8" s="2"/>
      <c r="AL8" s="2"/>
      <c r="AM8" s="2"/>
      <c r="AN8" s="2"/>
    </row>
    <row r="9" spans="1:40" ht="14.25" customHeight="1" x14ac:dyDescent="0.3">
      <c r="A9" s="22"/>
      <c r="B9" s="185" t="s">
        <v>35</v>
      </c>
      <c r="C9" s="186"/>
      <c r="D9" s="187">
        <v>1</v>
      </c>
      <c r="E9" s="187">
        <v>40</v>
      </c>
      <c r="F9" s="188">
        <v>3500</v>
      </c>
      <c r="G9" s="26">
        <f t="shared" si="0"/>
        <v>3500</v>
      </c>
      <c r="H9" s="26"/>
      <c r="I9" s="27">
        <f t="shared" si="1"/>
        <v>440</v>
      </c>
      <c r="J9" s="46">
        <f t="shared" si="2"/>
        <v>3940</v>
      </c>
      <c r="K9" s="26">
        <f t="shared" si="3"/>
        <v>150</v>
      </c>
      <c r="L9" s="189">
        <f t="shared" si="4"/>
        <v>177.20000000000005</v>
      </c>
      <c r="M9" s="26">
        <f t="shared" si="5"/>
        <v>440</v>
      </c>
      <c r="N9" s="49">
        <f t="shared" si="6"/>
        <v>767.2</v>
      </c>
      <c r="O9" s="26">
        <f t="shared" si="7"/>
        <v>39.4</v>
      </c>
      <c r="P9" s="26">
        <f t="shared" si="8"/>
        <v>315.2</v>
      </c>
      <c r="Q9" s="26">
        <f t="shared" si="9"/>
        <v>1095.3200000000002</v>
      </c>
      <c r="R9" s="50">
        <f t="shared" si="10"/>
        <v>1449.92</v>
      </c>
      <c r="S9" s="26">
        <f t="shared" si="11"/>
        <v>328.33333333333331</v>
      </c>
      <c r="T9" s="26">
        <f t="shared" si="12"/>
        <v>109.4335</v>
      </c>
      <c r="U9" s="26">
        <f t="shared" si="13"/>
        <v>35.021346666666666</v>
      </c>
      <c r="V9" s="26">
        <f t="shared" si="14"/>
        <v>4.3776683333333333</v>
      </c>
      <c r="W9" s="26">
        <f t="shared" ref="W9:X9" si="26">S9/12</f>
        <v>27.361111111111111</v>
      </c>
      <c r="X9" s="26">
        <f t="shared" si="26"/>
        <v>9.1194583333333323</v>
      </c>
      <c r="Y9" s="26">
        <f t="shared" si="16"/>
        <v>328.33333333333331</v>
      </c>
      <c r="Z9" s="26">
        <f t="shared" si="17"/>
        <v>26.266666666666666</v>
      </c>
      <c r="AA9" s="26">
        <f t="shared" si="18"/>
        <v>3.2833333333333332</v>
      </c>
      <c r="AB9" s="26">
        <f t="shared" si="19"/>
        <v>328.33333333333331</v>
      </c>
      <c r="AC9" s="26">
        <f t="shared" si="20"/>
        <v>27.361111111111111</v>
      </c>
      <c r="AD9" s="26">
        <f t="shared" si="21"/>
        <v>28.455555555555552</v>
      </c>
      <c r="AE9" s="26">
        <f t="shared" si="22"/>
        <v>150.59520533333333</v>
      </c>
      <c r="AF9" s="26">
        <f t="shared" si="23"/>
        <v>304.25251299999996</v>
      </c>
      <c r="AG9" s="52">
        <f t="shared" si="24"/>
        <v>1641.2136761111108</v>
      </c>
      <c r="AH9" s="190">
        <f t="shared" si="25"/>
        <v>7798.3336761111104</v>
      </c>
      <c r="AI9" s="2"/>
      <c r="AJ9" s="2"/>
      <c r="AK9" s="2"/>
      <c r="AL9" s="2"/>
      <c r="AM9" s="2"/>
      <c r="AN9" s="2"/>
    </row>
    <row r="10" spans="1:40" ht="14.25" customHeight="1" x14ac:dyDescent="0.3">
      <c r="A10" s="22"/>
      <c r="B10" s="185" t="s">
        <v>265</v>
      </c>
      <c r="C10" s="186"/>
      <c r="D10" s="187">
        <v>1</v>
      </c>
      <c r="E10" s="187">
        <v>40</v>
      </c>
      <c r="F10" s="188">
        <v>2100</v>
      </c>
      <c r="G10" s="26">
        <f t="shared" si="0"/>
        <v>2100</v>
      </c>
      <c r="H10" s="26"/>
      <c r="I10" s="27">
        <f t="shared" ref="I10:I15" si="27">220*D10</f>
        <v>220</v>
      </c>
      <c r="J10" s="46">
        <f t="shared" si="2"/>
        <v>2320</v>
      </c>
      <c r="K10" s="26">
        <f t="shared" si="3"/>
        <v>150</v>
      </c>
      <c r="L10" s="189">
        <f t="shared" si="4"/>
        <v>261.20000000000005</v>
      </c>
      <c r="M10" s="26">
        <f t="shared" si="5"/>
        <v>440</v>
      </c>
      <c r="N10" s="49">
        <f t="shared" si="6"/>
        <v>851.2</v>
      </c>
      <c r="O10" s="26">
        <f t="shared" si="7"/>
        <v>23.2</v>
      </c>
      <c r="P10" s="26">
        <f t="shared" si="8"/>
        <v>185.6</v>
      </c>
      <c r="Q10" s="26">
        <f t="shared" si="9"/>
        <v>644.96</v>
      </c>
      <c r="R10" s="50">
        <f t="shared" si="10"/>
        <v>853.76</v>
      </c>
      <c r="S10" s="26">
        <f t="shared" si="11"/>
        <v>193.33333333333334</v>
      </c>
      <c r="T10" s="26">
        <f t="shared" si="12"/>
        <v>64.438000000000002</v>
      </c>
      <c r="U10" s="26">
        <f t="shared" si="13"/>
        <v>20.621706666666668</v>
      </c>
      <c r="V10" s="26">
        <f t="shared" si="14"/>
        <v>2.5777133333333335</v>
      </c>
      <c r="W10" s="26">
        <f t="shared" ref="W10:X10" si="28">S10/12</f>
        <v>16.111111111111111</v>
      </c>
      <c r="X10" s="26">
        <f t="shared" si="28"/>
        <v>5.3698333333333332</v>
      </c>
      <c r="Y10" s="26">
        <f t="shared" si="16"/>
        <v>193.33333333333334</v>
      </c>
      <c r="Z10" s="26">
        <f t="shared" si="17"/>
        <v>15.466666666666669</v>
      </c>
      <c r="AA10" s="26">
        <f t="shared" si="18"/>
        <v>1.9333333333333336</v>
      </c>
      <c r="AB10" s="26">
        <f t="shared" si="19"/>
        <v>193.33333333333334</v>
      </c>
      <c r="AC10" s="26">
        <f t="shared" si="20"/>
        <v>16.111111111111111</v>
      </c>
      <c r="AD10" s="26">
        <f t="shared" si="21"/>
        <v>16.755555555555556</v>
      </c>
      <c r="AE10" s="26">
        <f t="shared" si="22"/>
        <v>88.675349333333358</v>
      </c>
      <c r="AF10" s="26">
        <f t="shared" si="23"/>
        <v>179.15376400000005</v>
      </c>
      <c r="AG10" s="52">
        <f t="shared" si="24"/>
        <v>966.39993111111119</v>
      </c>
      <c r="AH10" s="190">
        <f t="shared" si="25"/>
        <v>4991.3599311111111</v>
      </c>
      <c r="AI10" s="2"/>
      <c r="AJ10" s="2"/>
      <c r="AK10" s="2"/>
      <c r="AL10" s="2"/>
      <c r="AM10" s="2"/>
      <c r="AN10" s="2"/>
    </row>
    <row r="11" spans="1:40" ht="14.25" customHeight="1" x14ac:dyDescent="0.3">
      <c r="A11" s="22"/>
      <c r="B11" s="185" t="s">
        <v>266</v>
      </c>
      <c r="C11" s="186"/>
      <c r="D11" s="187">
        <v>0</v>
      </c>
      <c r="E11" s="187">
        <v>40</v>
      </c>
      <c r="F11" s="188">
        <v>5000</v>
      </c>
      <c r="G11" s="26">
        <f t="shared" si="0"/>
        <v>0</v>
      </c>
      <c r="H11" s="26"/>
      <c r="I11" s="27">
        <f t="shared" si="27"/>
        <v>0</v>
      </c>
      <c r="J11" s="46">
        <f t="shared" si="2"/>
        <v>0</v>
      </c>
      <c r="K11" s="26">
        <f t="shared" si="3"/>
        <v>0</v>
      </c>
      <c r="L11" s="189">
        <f t="shared" si="4"/>
        <v>0</v>
      </c>
      <c r="M11" s="26">
        <f t="shared" si="5"/>
        <v>0</v>
      </c>
      <c r="N11" s="49">
        <f t="shared" si="6"/>
        <v>0</v>
      </c>
      <c r="O11" s="26">
        <f t="shared" si="7"/>
        <v>0</v>
      </c>
      <c r="P11" s="26">
        <f t="shared" si="8"/>
        <v>0</v>
      </c>
      <c r="Q11" s="26">
        <f t="shared" si="9"/>
        <v>0</v>
      </c>
      <c r="R11" s="50">
        <f t="shared" si="10"/>
        <v>0</v>
      </c>
      <c r="S11" s="26">
        <f t="shared" si="11"/>
        <v>0</v>
      </c>
      <c r="T11" s="26">
        <f t="shared" si="12"/>
        <v>0</v>
      </c>
      <c r="U11" s="26">
        <f t="shared" si="13"/>
        <v>0</v>
      </c>
      <c r="V11" s="26">
        <f t="shared" si="14"/>
        <v>0</v>
      </c>
      <c r="W11" s="26">
        <f t="shared" ref="W11:X11" si="29">S11/12</f>
        <v>0</v>
      </c>
      <c r="X11" s="26">
        <f t="shared" si="29"/>
        <v>0</v>
      </c>
      <c r="Y11" s="26">
        <f t="shared" si="16"/>
        <v>0</v>
      </c>
      <c r="Z11" s="26">
        <f t="shared" si="17"/>
        <v>0</v>
      </c>
      <c r="AA11" s="26">
        <f t="shared" si="18"/>
        <v>0</v>
      </c>
      <c r="AB11" s="26">
        <f t="shared" si="19"/>
        <v>0</v>
      </c>
      <c r="AC11" s="26">
        <f t="shared" si="20"/>
        <v>0</v>
      </c>
      <c r="AD11" s="26">
        <f t="shared" si="21"/>
        <v>0</v>
      </c>
      <c r="AE11" s="26">
        <f t="shared" si="22"/>
        <v>0</v>
      </c>
      <c r="AF11" s="26">
        <f t="shared" si="23"/>
        <v>0</v>
      </c>
      <c r="AG11" s="52">
        <f t="shared" si="24"/>
        <v>0</v>
      </c>
      <c r="AH11" s="190">
        <f t="shared" si="25"/>
        <v>0</v>
      </c>
      <c r="AI11" s="2"/>
      <c r="AJ11" s="2"/>
      <c r="AK11" s="2"/>
      <c r="AL11" s="2"/>
      <c r="AM11" s="2"/>
      <c r="AN11" s="2"/>
    </row>
    <row r="12" spans="1:40" ht="14.25" customHeight="1" x14ac:dyDescent="0.3">
      <c r="A12" s="22"/>
      <c r="B12" s="185" t="s">
        <v>267</v>
      </c>
      <c r="C12" s="186"/>
      <c r="D12" s="187">
        <v>0</v>
      </c>
      <c r="E12" s="187">
        <v>40</v>
      </c>
      <c r="F12" s="188">
        <v>1502</v>
      </c>
      <c r="G12" s="26">
        <f t="shared" si="0"/>
        <v>0</v>
      </c>
      <c r="H12" s="26"/>
      <c r="I12" s="27">
        <f t="shared" si="27"/>
        <v>0</v>
      </c>
      <c r="J12" s="46">
        <f t="shared" si="2"/>
        <v>0</v>
      </c>
      <c r="K12" s="26">
        <f t="shared" si="3"/>
        <v>0</v>
      </c>
      <c r="L12" s="189">
        <f t="shared" si="4"/>
        <v>0</v>
      </c>
      <c r="M12" s="26">
        <f t="shared" si="5"/>
        <v>0</v>
      </c>
      <c r="N12" s="49">
        <f t="shared" si="6"/>
        <v>0</v>
      </c>
      <c r="O12" s="26">
        <f t="shared" si="7"/>
        <v>0</v>
      </c>
      <c r="P12" s="26">
        <f t="shared" si="8"/>
        <v>0</v>
      </c>
      <c r="Q12" s="26">
        <f t="shared" si="9"/>
        <v>0</v>
      </c>
      <c r="R12" s="50">
        <f t="shared" si="10"/>
        <v>0</v>
      </c>
      <c r="S12" s="26">
        <f t="shared" si="11"/>
        <v>0</v>
      </c>
      <c r="T12" s="26">
        <f t="shared" si="12"/>
        <v>0</v>
      </c>
      <c r="U12" s="26">
        <f t="shared" si="13"/>
        <v>0</v>
      </c>
      <c r="V12" s="26">
        <f t="shared" si="14"/>
        <v>0</v>
      </c>
      <c r="W12" s="26">
        <f t="shared" ref="W12:X12" si="30">S12/12</f>
        <v>0</v>
      </c>
      <c r="X12" s="26">
        <f t="shared" si="30"/>
        <v>0</v>
      </c>
      <c r="Y12" s="26">
        <f t="shared" si="16"/>
        <v>0</v>
      </c>
      <c r="Z12" s="26">
        <f t="shared" si="17"/>
        <v>0</v>
      </c>
      <c r="AA12" s="26">
        <f t="shared" si="18"/>
        <v>0</v>
      </c>
      <c r="AB12" s="26">
        <f t="shared" si="19"/>
        <v>0</v>
      </c>
      <c r="AC12" s="26">
        <f t="shared" si="20"/>
        <v>0</v>
      </c>
      <c r="AD12" s="26">
        <f t="shared" si="21"/>
        <v>0</v>
      </c>
      <c r="AE12" s="26">
        <f t="shared" si="22"/>
        <v>0</v>
      </c>
      <c r="AF12" s="26">
        <f t="shared" si="23"/>
        <v>0</v>
      </c>
      <c r="AG12" s="52">
        <f t="shared" si="24"/>
        <v>0</v>
      </c>
      <c r="AH12" s="190">
        <f t="shared" si="25"/>
        <v>0</v>
      </c>
      <c r="AI12" s="2"/>
      <c r="AJ12" s="2"/>
      <c r="AK12" s="2"/>
      <c r="AL12" s="2"/>
      <c r="AM12" s="2"/>
      <c r="AN12" s="2"/>
    </row>
    <row r="13" spans="1:40" ht="14.25" customHeight="1" x14ac:dyDescent="0.3">
      <c r="A13" s="22"/>
      <c r="B13" s="185" t="s">
        <v>268</v>
      </c>
      <c r="C13" s="186"/>
      <c r="D13" s="187">
        <v>1</v>
      </c>
      <c r="E13" s="187">
        <v>40</v>
      </c>
      <c r="F13" s="188">
        <v>3700</v>
      </c>
      <c r="G13" s="26">
        <f t="shared" si="0"/>
        <v>3700</v>
      </c>
      <c r="H13" s="26"/>
      <c r="I13" s="27">
        <f t="shared" si="27"/>
        <v>220</v>
      </c>
      <c r="J13" s="46">
        <f t="shared" si="2"/>
        <v>3920</v>
      </c>
      <c r="K13" s="26">
        <f t="shared" si="3"/>
        <v>150</v>
      </c>
      <c r="L13" s="189">
        <f t="shared" si="4"/>
        <v>165.20000000000005</v>
      </c>
      <c r="M13" s="26">
        <f t="shared" si="5"/>
        <v>440</v>
      </c>
      <c r="N13" s="49">
        <f t="shared" si="6"/>
        <v>755.2</v>
      </c>
      <c r="O13" s="26">
        <f t="shared" si="7"/>
        <v>39.200000000000003</v>
      </c>
      <c r="P13" s="26">
        <f t="shared" si="8"/>
        <v>313.60000000000002</v>
      </c>
      <c r="Q13" s="26">
        <f t="shared" si="9"/>
        <v>1089.76</v>
      </c>
      <c r="R13" s="50">
        <f t="shared" si="10"/>
        <v>1442.56</v>
      </c>
      <c r="S13" s="26">
        <f t="shared" si="11"/>
        <v>326.66666666666669</v>
      </c>
      <c r="T13" s="26">
        <f t="shared" si="12"/>
        <v>108.878</v>
      </c>
      <c r="U13" s="26">
        <f t="shared" si="13"/>
        <v>34.843573333333332</v>
      </c>
      <c r="V13" s="26">
        <f t="shared" si="14"/>
        <v>4.3554466666666665</v>
      </c>
      <c r="W13" s="26">
        <f t="shared" ref="W13:X13" si="31">S13/12</f>
        <v>27.222222222222225</v>
      </c>
      <c r="X13" s="26">
        <f t="shared" si="31"/>
        <v>9.0731666666666673</v>
      </c>
      <c r="Y13" s="26">
        <f t="shared" si="16"/>
        <v>326.66666666666669</v>
      </c>
      <c r="Z13" s="26">
        <f t="shared" si="17"/>
        <v>26.133333333333336</v>
      </c>
      <c r="AA13" s="26">
        <f t="shared" si="18"/>
        <v>3.2666666666666671</v>
      </c>
      <c r="AB13" s="26">
        <f t="shared" si="19"/>
        <v>326.66666666666669</v>
      </c>
      <c r="AC13" s="26">
        <f t="shared" si="20"/>
        <v>27.222222222222225</v>
      </c>
      <c r="AD13" s="26">
        <f t="shared" si="21"/>
        <v>28.311111111111114</v>
      </c>
      <c r="AE13" s="26">
        <f t="shared" si="22"/>
        <v>149.83076266666669</v>
      </c>
      <c r="AF13" s="26">
        <f t="shared" si="23"/>
        <v>302.7080840000001</v>
      </c>
      <c r="AG13" s="52">
        <f t="shared" si="24"/>
        <v>1632.8826422222223</v>
      </c>
      <c r="AH13" s="190">
        <f t="shared" si="25"/>
        <v>7750.642642222223</v>
      </c>
      <c r="AI13" s="2"/>
      <c r="AJ13" s="2"/>
      <c r="AK13" s="2"/>
      <c r="AL13" s="2"/>
      <c r="AM13" s="2"/>
      <c r="AN13" s="2"/>
    </row>
    <row r="14" spans="1:40" ht="14.25" customHeight="1" x14ac:dyDescent="0.3">
      <c r="A14" s="22"/>
      <c r="B14" s="185" t="s">
        <v>269</v>
      </c>
      <c r="C14" s="186"/>
      <c r="D14" s="187">
        <v>1</v>
      </c>
      <c r="E14" s="187">
        <v>40</v>
      </c>
      <c r="F14" s="188">
        <v>3100</v>
      </c>
      <c r="G14" s="26">
        <f t="shared" si="0"/>
        <v>3100</v>
      </c>
      <c r="H14" s="26"/>
      <c r="I14" s="27">
        <f t="shared" si="27"/>
        <v>220</v>
      </c>
      <c r="J14" s="46">
        <f t="shared" si="2"/>
        <v>3320</v>
      </c>
      <c r="K14" s="26">
        <f t="shared" si="3"/>
        <v>150</v>
      </c>
      <c r="L14" s="189">
        <f t="shared" si="4"/>
        <v>201.20000000000005</v>
      </c>
      <c r="M14" s="26">
        <f t="shared" si="5"/>
        <v>440</v>
      </c>
      <c r="N14" s="49">
        <f t="shared" si="6"/>
        <v>791.2</v>
      </c>
      <c r="O14" s="26">
        <f t="shared" si="7"/>
        <v>33.200000000000003</v>
      </c>
      <c r="P14" s="26">
        <f t="shared" si="8"/>
        <v>265.60000000000002</v>
      </c>
      <c r="Q14" s="26">
        <f t="shared" si="9"/>
        <v>922.96</v>
      </c>
      <c r="R14" s="50">
        <f t="shared" si="10"/>
        <v>1221.76</v>
      </c>
      <c r="S14" s="26">
        <f t="shared" si="11"/>
        <v>276.66666666666669</v>
      </c>
      <c r="T14" s="26">
        <f t="shared" si="12"/>
        <v>92.213000000000008</v>
      </c>
      <c r="U14" s="26">
        <f t="shared" si="13"/>
        <v>29.510373333333337</v>
      </c>
      <c r="V14" s="26">
        <f t="shared" si="14"/>
        <v>3.6887966666666672</v>
      </c>
      <c r="W14" s="26">
        <f t="shared" ref="W14:X14" si="32">S14/12</f>
        <v>23.055555555555557</v>
      </c>
      <c r="X14" s="26">
        <f t="shared" si="32"/>
        <v>7.6844166666666673</v>
      </c>
      <c r="Y14" s="26">
        <f t="shared" si="16"/>
        <v>276.66666666666669</v>
      </c>
      <c r="Z14" s="26">
        <f t="shared" si="17"/>
        <v>22.133333333333336</v>
      </c>
      <c r="AA14" s="26">
        <f t="shared" si="18"/>
        <v>2.7666666666666671</v>
      </c>
      <c r="AB14" s="26">
        <f t="shared" si="19"/>
        <v>276.66666666666669</v>
      </c>
      <c r="AC14" s="26">
        <f t="shared" si="20"/>
        <v>23.055555555555557</v>
      </c>
      <c r="AD14" s="26">
        <f t="shared" si="21"/>
        <v>23.977777777777778</v>
      </c>
      <c r="AE14" s="26">
        <f t="shared" si="22"/>
        <v>126.89748266666666</v>
      </c>
      <c r="AF14" s="26">
        <f t="shared" si="23"/>
        <v>256.37521400000008</v>
      </c>
      <c r="AG14" s="52">
        <f t="shared" si="24"/>
        <v>1382.9516255555559</v>
      </c>
      <c r="AH14" s="190">
        <f t="shared" si="25"/>
        <v>6715.9116255555564</v>
      </c>
      <c r="AI14" s="2"/>
      <c r="AJ14" s="2"/>
      <c r="AK14" s="2"/>
      <c r="AL14" s="2"/>
      <c r="AM14" s="2"/>
      <c r="AN14" s="2"/>
    </row>
    <row r="15" spans="1:40" ht="14.25" customHeight="1" x14ac:dyDescent="0.3">
      <c r="A15" s="22"/>
      <c r="B15" s="191" t="s">
        <v>270</v>
      </c>
      <c r="C15" s="192"/>
      <c r="D15" s="193">
        <v>1</v>
      </c>
      <c r="E15" s="193">
        <v>40</v>
      </c>
      <c r="F15" s="194">
        <v>1100</v>
      </c>
      <c r="G15" s="195">
        <f t="shared" si="0"/>
        <v>1100</v>
      </c>
      <c r="H15" s="195"/>
      <c r="I15" s="196">
        <f t="shared" si="27"/>
        <v>220</v>
      </c>
      <c r="J15" s="197">
        <f t="shared" si="2"/>
        <v>1320</v>
      </c>
      <c r="K15" s="195">
        <f t="shared" si="3"/>
        <v>150</v>
      </c>
      <c r="L15" s="198">
        <f t="shared" si="4"/>
        <v>321.20000000000005</v>
      </c>
      <c r="M15" s="195">
        <f t="shared" si="5"/>
        <v>440</v>
      </c>
      <c r="N15" s="199">
        <f t="shared" si="6"/>
        <v>911.2</v>
      </c>
      <c r="O15" s="195">
        <f t="shared" si="7"/>
        <v>13.200000000000001</v>
      </c>
      <c r="P15" s="195">
        <f t="shared" si="8"/>
        <v>105.60000000000001</v>
      </c>
      <c r="Q15" s="195">
        <f t="shared" si="9"/>
        <v>366.96000000000004</v>
      </c>
      <c r="R15" s="200">
        <f t="shared" si="10"/>
        <v>485.76000000000005</v>
      </c>
      <c r="S15" s="195">
        <f t="shared" si="11"/>
        <v>110</v>
      </c>
      <c r="T15" s="195">
        <f t="shared" si="12"/>
        <v>36.662999999999997</v>
      </c>
      <c r="U15" s="195">
        <f t="shared" si="13"/>
        <v>11.733040000000001</v>
      </c>
      <c r="V15" s="195">
        <f t="shared" si="14"/>
        <v>1.4666300000000001</v>
      </c>
      <c r="W15" s="195">
        <f t="shared" ref="W15:X15" si="33">S15/12</f>
        <v>9.1666666666666661</v>
      </c>
      <c r="X15" s="195">
        <f t="shared" si="33"/>
        <v>3.0552499999999996</v>
      </c>
      <c r="Y15" s="195">
        <f t="shared" si="16"/>
        <v>110</v>
      </c>
      <c r="Z15" s="195">
        <f t="shared" si="17"/>
        <v>8.8000000000000007</v>
      </c>
      <c r="AA15" s="195">
        <f t="shared" si="18"/>
        <v>1.1000000000000001</v>
      </c>
      <c r="AB15" s="195">
        <f t="shared" si="19"/>
        <v>110</v>
      </c>
      <c r="AC15" s="195">
        <f t="shared" si="20"/>
        <v>9.1666666666666661</v>
      </c>
      <c r="AD15" s="195">
        <f t="shared" si="21"/>
        <v>9.5333333333333332</v>
      </c>
      <c r="AE15" s="195">
        <f t="shared" si="22"/>
        <v>50.453216000000005</v>
      </c>
      <c r="AF15" s="195">
        <f t="shared" si="23"/>
        <v>101.93231400000001</v>
      </c>
      <c r="AG15" s="201">
        <f t="shared" si="24"/>
        <v>549.84823666666671</v>
      </c>
      <c r="AH15" s="202">
        <f t="shared" si="25"/>
        <v>3266.8082366666667</v>
      </c>
      <c r="AI15" s="2"/>
      <c r="AJ15" s="2"/>
      <c r="AK15" s="2"/>
      <c r="AL15" s="2"/>
      <c r="AM15" s="2"/>
      <c r="AN15" s="2"/>
    </row>
    <row r="16" spans="1:40" ht="14.25" customHeight="1" x14ac:dyDescent="0.3">
      <c r="A16" s="1"/>
      <c r="B16" s="28" t="s">
        <v>40</v>
      </c>
      <c r="C16" s="203"/>
      <c r="D16" s="29">
        <f>SUM(D8:D15)</f>
        <v>5</v>
      </c>
      <c r="E16" s="204"/>
      <c r="F16" s="205">
        <f t="shared" ref="F16:AH16" si="34">SUM(F8:F15)</f>
        <v>21552</v>
      </c>
      <c r="G16" s="205">
        <f t="shared" si="34"/>
        <v>13500</v>
      </c>
      <c r="H16" s="205">
        <f t="shared" si="34"/>
        <v>0</v>
      </c>
      <c r="I16" s="205">
        <f t="shared" si="34"/>
        <v>1320</v>
      </c>
      <c r="J16" s="205">
        <f t="shared" si="34"/>
        <v>14820</v>
      </c>
      <c r="K16" s="206">
        <f t="shared" si="34"/>
        <v>750</v>
      </c>
      <c r="L16" s="206">
        <f t="shared" si="34"/>
        <v>1126.0000000000002</v>
      </c>
      <c r="M16" s="206">
        <f t="shared" si="34"/>
        <v>2200</v>
      </c>
      <c r="N16" s="207">
        <f t="shared" si="34"/>
        <v>4076</v>
      </c>
      <c r="O16" s="206">
        <f t="shared" si="34"/>
        <v>148.19999999999999</v>
      </c>
      <c r="P16" s="206">
        <f t="shared" si="34"/>
        <v>1185.5999999999999</v>
      </c>
      <c r="Q16" s="206">
        <f t="shared" si="34"/>
        <v>4119.96</v>
      </c>
      <c r="R16" s="208">
        <f t="shared" si="34"/>
        <v>5453.76</v>
      </c>
      <c r="S16" s="209">
        <f t="shared" si="34"/>
        <v>1235</v>
      </c>
      <c r="T16" s="209">
        <f t="shared" si="34"/>
        <v>411.62550000000005</v>
      </c>
      <c r="U16" s="209">
        <f t="shared" si="34"/>
        <v>131.73004</v>
      </c>
      <c r="V16" s="209">
        <f t="shared" si="34"/>
        <v>16.466255</v>
      </c>
      <c r="W16" s="209">
        <f t="shared" si="34"/>
        <v>102.91666666666667</v>
      </c>
      <c r="X16" s="209">
        <f t="shared" si="34"/>
        <v>34.302124999999997</v>
      </c>
      <c r="Y16" s="209">
        <f t="shared" si="34"/>
        <v>1235</v>
      </c>
      <c r="Z16" s="209">
        <f t="shared" si="34"/>
        <v>98.800000000000011</v>
      </c>
      <c r="AA16" s="209">
        <f t="shared" si="34"/>
        <v>12.350000000000001</v>
      </c>
      <c r="AB16" s="209">
        <f t="shared" si="34"/>
        <v>1235</v>
      </c>
      <c r="AC16" s="209">
        <f t="shared" si="34"/>
        <v>102.91666666666667</v>
      </c>
      <c r="AD16" s="209">
        <f t="shared" si="34"/>
        <v>107.03333333333333</v>
      </c>
      <c r="AE16" s="209">
        <f t="shared" si="34"/>
        <v>566.45201599999996</v>
      </c>
      <c r="AF16" s="209">
        <f t="shared" si="34"/>
        <v>1144.4218890000002</v>
      </c>
      <c r="AG16" s="209">
        <f t="shared" si="34"/>
        <v>6173.2961116666665</v>
      </c>
      <c r="AH16" s="210">
        <f t="shared" si="34"/>
        <v>30523.056111666669</v>
      </c>
      <c r="AI16" s="3"/>
      <c r="AJ16" s="2"/>
      <c r="AK16" s="2"/>
      <c r="AL16" s="2"/>
      <c r="AM16" s="2"/>
      <c r="AN16" s="2"/>
    </row>
    <row r="17" spans="1:40" ht="14.25" customHeight="1" x14ac:dyDescent="0.3">
      <c r="A17" s="1"/>
      <c r="B17" s="2"/>
      <c r="C17" s="2"/>
      <c r="D17" s="2"/>
      <c r="E17" s="2"/>
      <c r="F17" s="2"/>
      <c r="G17" s="2"/>
      <c r="H17" s="2"/>
      <c r="I17" s="2"/>
      <c r="J17" s="35"/>
      <c r="K17" s="35"/>
      <c r="L17" s="2"/>
      <c r="M17" s="2"/>
      <c r="N17" s="35"/>
      <c r="O17" s="35"/>
      <c r="P17" s="2"/>
      <c r="Q17" s="2"/>
      <c r="R17" s="35"/>
      <c r="S17" s="36"/>
      <c r="T17" s="2"/>
      <c r="U17" s="2"/>
      <c r="V17" s="2"/>
      <c r="W17" s="2"/>
      <c r="X17" s="2"/>
      <c r="Y17" s="36"/>
      <c r="Z17" s="36"/>
      <c r="AA17" s="36"/>
      <c r="AB17" s="2"/>
      <c r="AC17" s="2"/>
      <c r="AD17" s="2"/>
      <c r="AE17" s="36"/>
      <c r="AF17" s="36"/>
      <c r="AG17" s="2"/>
      <c r="AH17" s="2"/>
      <c r="AI17" s="2"/>
      <c r="AJ17" s="2"/>
      <c r="AK17" s="2"/>
      <c r="AL17" s="2"/>
      <c r="AM17" s="2"/>
      <c r="AN17" s="2"/>
    </row>
    <row r="18" spans="1:40" ht="14.25" customHeight="1" x14ac:dyDescent="0.3">
      <c r="A18" s="1"/>
      <c r="B18" s="2"/>
      <c r="C18" s="2"/>
      <c r="D18" s="2"/>
      <c r="E18" s="2"/>
      <c r="F18" s="2"/>
      <c r="G18" s="3"/>
      <c r="H18" s="3"/>
      <c r="I18" s="3"/>
      <c r="J18" s="3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3"/>
      <c r="AI18" s="3"/>
      <c r="AJ18" s="2"/>
      <c r="AK18" s="2"/>
      <c r="AL18" s="2"/>
      <c r="AM18" s="2"/>
      <c r="AN18" s="2"/>
    </row>
    <row r="19" spans="1:40" ht="14.25" customHeight="1" x14ac:dyDescent="0.3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40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3"/>
      <c r="AI19" s="2"/>
      <c r="AJ19" s="149"/>
      <c r="AK19" s="150"/>
      <c r="AL19" s="151"/>
      <c r="AM19" s="152"/>
      <c r="AN19" s="152"/>
    </row>
    <row r="20" spans="1:40" ht="14.25" customHeight="1" x14ac:dyDescent="0.3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3"/>
      <c r="AI20" s="2"/>
      <c r="AJ20" s="149"/>
      <c r="AK20" s="150"/>
      <c r="AL20" s="151"/>
      <c r="AM20" s="152"/>
      <c r="AN20" s="152"/>
    </row>
    <row r="21" spans="1:40" ht="14.25" customHeight="1" x14ac:dyDescent="0.3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149"/>
      <c r="AK21" s="150"/>
      <c r="AL21" s="151"/>
      <c r="AM21" s="152"/>
      <c r="AN21" s="152"/>
    </row>
    <row r="22" spans="1:40" ht="14.25" customHeight="1" x14ac:dyDescent="0.3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spans="1:40" ht="14.25" customHeight="1" x14ac:dyDescent="0.3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spans="1:40" ht="14.25" customHeight="1" x14ac:dyDescent="0.3">
      <c r="A24" s="1"/>
      <c r="B24" s="362" t="s">
        <v>271</v>
      </c>
      <c r="C24" s="363"/>
      <c r="D24" s="363"/>
      <c r="E24" s="363"/>
      <c r="F24" s="363"/>
      <c r="G24" s="363"/>
      <c r="H24" s="364"/>
      <c r="I24" s="15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spans="1:40" ht="15.75" customHeight="1" x14ac:dyDescent="0.3">
      <c r="A25" s="1"/>
      <c r="B25" s="365" t="s">
        <v>272</v>
      </c>
      <c r="C25" s="363"/>
      <c r="D25" s="363"/>
      <c r="E25" s="363"/>
      <c r="F25" s="363"/>
      <c r="G25" s="363"/>
      <c r="H25" s="364"/>
      <c r="I25" s="154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spans="1:40" ht="51.75" customHeight="1" x14ac:dyDescent="0.3">
      <c r="A26" s="1"/>
      <c r="B26" s="155" t="s">
        <v>242</v>
      </c>
      <c r="C26" s="124" t="s">
        <v>262</v>
      </c>
      <c r="D26" s="156" t="s">
        <v>273</v>
      </c>
      <c r="E26" s="157"/>
      <c r="F26" s="157" t="s">
        <v>274</v>
      </c>
      <c r="G26" s="157" t="s">
        <v>245</v>
      </c>
      <c r="H26" s="157" t="s">
        <v>246</v>
      </c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spans="1:40" ht="15" customHeight="1" x14ac:dyDescent="0.3">
      <c r="A27" s="1"/>
      <c r="B27" s="368" t="s">
        <v>247</v>
      </c>
      <c r="C27" s="363"/>
      <c r="D27" s="363"/>
      <c r="E27" s="363"/>
      <c r="F27" s="363"/>
      <c r="G27" s="363"/>
      <c r="H27" s="364"/>
      <c r="I27" s="158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spans="1:40" ht="14.25" customHeight="1" x14ac:dyDescent="0.3">
      <c r="A28" s="1"/>
      <c r="B28" s="104" t="s">
        <v>275</v>
      </c>
      <c r="C28" s="159"/>
      <c r="D28" s="160">
        <v>0</v>
      </c>
      <c r="E28" s="160" t="s">
        <v>256</v>
      </c>
      <c r="F28" s="161">
        <v>1300</v>
      </c>
      <c r="G28" s="106">
        <f>F28*22</f>
        <v>28600</v>
      </c>
      <c r="H28" s="106">
        <f t="shared" ref="H28:H30" si="35">G28*D28</f>
        <v>0</v>
      </c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spans="1:40" ht="14.25" customHeight="1" x14ac:dyDescent="0.3">
      <c r="A29" s="1"/>
      <c r="B29" s="104" t="s">
        <v>276</v>
      </c>
      <c r="C29" s="159"/>
      <c r="D29" s="160">
        <v>1</v>
      </c>
      <c r="E29" s="160" t="s">
        <v>256</v>
      </c>
      <c r="F29" s="161">
        <v>1300</v>
      </c>
      <c r="G29" s="106">
        <f t="shared" ref="G29:G30" si="36">F29*5</f>
        <v>6500</v>
      </c>
      <c r="H29" s="106">
        <f t="shared" si="35"/>
        <v>6500</v>
      </c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spans="1:40" ht="14.25" customHeight="1" x14ac:dyDescent="0.3">
      <c r="A30" s="1"/>
      <c r="B30" s="104" t="s">
        <v>277</v>
      </c>
      <c r="C30" s="159"/>
      <c r="D30" s="160">
        <v>1</v>
      </c>
      <c r="E30" s="160" t="s">
        <v>256</v>
      </c>
      <c r="F30" s="161">
        <v>1300</v>
      </c>
      <c r="G30" s="106">
        <f t="shared" si="36"/>
        <v>6500</v>
      </c>
      <c r="H30" s="106">
        <f t="shared" si="35"/>
        <v>6500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spans="1:40" ht="14.25" customHeight="1" x14ac:dyDescent="0.3">
      <c r="A31" s="1"/>
      <c r="B31" s="102" t="s">
        <v>257</v>
      </c>
      <c r="C31" s="162"/>
      <c r="D31" s="160"/>
      <c r="E31" s="104"/>
      <c r="F31" s="104"/>
      <c r="G31" s="106"/>
      <c r="H31" s="106">
        <f>SUM(H28:H30)</f>
        <v>13000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spans="1:40" ht="14.25" customHeight="1" x14ac:dyDescent="0.3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spans="1:40" ht="14.25" customHeight="1" x14ac:dyDescent="0.3">
      <c r="A33" s="1"/>
      <c r="B33" s="67"/>
      <c r="C33" s="67" t="s">
        <v>278</v>
      </c>
      <c r="D33" s="67" t="s">
        <v>279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spans="1:40" ht="14.25" customHeight="1" x14ac:dyDescent="0.3">
      <c r="A34" s="1"/>
      <c r="B34" s="163" t="s">
        <v>264</v>
      </c>
      <c r="C34" s="67">
        <v>1113.76</v>
      </c>
      <c r="D34" s="67">
        <v>1100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spans="1:40" ht="14.25" customHeight="1" x14ac:dyDescent="0.3">
      <c r="A35" s="1"/>
      <c r="B35" s="163" t="s">
        <v>35</v>
      </c>
      <c r="C35" s="67">
        <v>2984.58</v>
      </c>
      <c r="D35" s="67">
        <v>4102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spans="1:40" ht="14.25" customHeight="1" x14ac:dyDescent="0.3">
      <c r="A36" s="1"/>
      <c r="B36" s="163" t="s">
        <v>265</v>
      </c>
      <c r="C36" s="67">
        <v>1795.22</v>
      </c>
      <c r="D36" s="67">
        <v>1883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spans="1:40" ht="14.25" customHeight="1" x14ac:dyDescent="0.3">
      <c r="A37" s="1"/>
      <c r="B37" s="163" t="s">
        <v>266</v>
      </c>
      <c r="C37" s="67">
        <v>5307.26</v>
      </c>
      <c r="D37" s="67">
        <v>2923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spans="1:40" ht="14.25" customHeight="1" x14ac:dyDescent="0.3">
      <c r="A38" s="1"/>
      <c r="B38" s="163" t="s">
        <v>267</v>
      </c>
      <c r="C38" s="67">
        <v>1502.19</v>
      </c>
      <c r="D38" s="67">
        <v>1393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spans="1:40" ht="14.25" customHeight="1" x14ac:dyDescent="0.3">
      <c r="A39" s="1"/>
      <c r="B39" s="163" t="s">
        <v>268</v>
      </c>
      <c r="C39" s="67">
        <v>2603.73</v>
      </c>
      <c r="D39" s="67">
        <v>3456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spans="1:40" ht="14.25" customHeight="1" x14ac:dyDescent="0.3">
      <c r="A40" s="1"/>
      <c r="B40" s="163" t="s">
        <v>269</v>
      </c>
      <c r="C40" s="67">
        <v>2271.48</v>
      </c>
      <c r="D40" s="67">
        <v>3201</v>
      </c>
      <c r="E40" s="2"/>
      <c r="F40" s="2"/>
      <c r="G40" s="2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spans="1:40" ht="14.25" customHeight="1" x14ac:dyDescent="0.3">
      <c r="A41" s="1"/>
      <c r="B41" s="163" t="s">
        <v>270</v>
      </c>
      <c r="C41" s="67">
        <v>1104.3800000000001</v>
      </c>
      <c r="D41" s="67">
        <v>1100</v>
      </c>
      <c r="E41" s="2"/>
      <c r="F41" s="2"/>
      <c r="G41" s="2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spans="1:40" ht="14.25" customHeight="1" x14ac:dyDescent="0.3">
      <c r="A42" s="1"/>
      <c r="B42" s="2"/>
      <c r="C42" s="2"/>
      <c r="D42" s="2"/>
      <c r="E42" s="2"/>
      <c r="F42" s="2"/>
      <c r="G42" s="2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spans="1:40" ht="14.25" customHeight="1" x14ac:dyDescent="0.3">
      <c r="A43" s="1"/>
      <c r="B43" s="2"/>
      <c r="C43" s="2"/>
      <c r="D43" s="2"/>
      <c r="E43" s="2"/>
      <c r="F43" s="2"/>
      <c r="G43" s="2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spans="1:40" ht="14.25" customHeight="1" x14ac:dyDescent="0.3">
      <c r="A44" s="1"/>
      <c r="B44" s="2"/>
      <c r="C44" s="2"/>
      <c r="D44" s="2"/>
      <c r="E44" s="2"/>
      <c r="F44" s="2"/>
      <c r="G44" s="2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spans="1:40" ht="14.25" customHeight="1" x14ac:dyDescent="0.3">
      <c r="A45" s="1"/>
      <c r="B45" s="2"/>
      <c r="C45" s="2"/>
      <c r="D45" s="2"/>
      <c r="E45" s="2"/>
      <c r="F45" s="2"/>
      <c r="G45" s="2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spans="1:40" ht="14.25" customHeight="1" x14ac:dyDescent="0.3">
      <c r="A46" s="1"/>
      <c r="B46" s="2"/>
      <c r="C46" s="2"/>
      <c r="D46" s="2"/>
      <c r="E46" s="2"/>
      <c r="F46" s="2"/>
      <c r="G46" s="2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spans="1:40" ht="14.25" customHeight="1" x14ac:dyDescent="0.3">
      <c r="A47" s="1"/>
      <c r="B47" s="2"/>
      <c r="C47" s="2"/>
      <c r="D47" s="2"/>
      <c r="E47" s="2"/>
      <c r="F47" s="2"/>
      <c r="G47" s="2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spans="1:40" ht="14.25" customHeight="1" x14ac:dyDescent="0.3">
      <c r="A48" s="1"/>
      <c r="B48" s="2"/>
      <c r="C48" s="2"/>
      <c r="D48" s="2"/>
      <c r="E48" s="2"/>
      <c r="F48" s="2"/>
      <c r="G48" s="2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spans="1:40" ht="14.25" customHeight="1" x14ac:dyDescent="0.3">
      <c r="A49" s="1"/>
      <c r="B49" s="2"/>
      <c r="C49" s="2"/>
      <c r="D49" s="2"/>
      <c r="E49" s="2"/>
      <c r="F49" s="2"/>
      <c r="G49" s="2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spans="1:40" ht="14.25" customHeight="1" x14ac:dyDescent="0.3">
      <c r="A50" s="1"/>
      <c r="B50" s="2"/>
      <c r="C50" s="2"/>
      <c r="D50" s="2"/>
      <c r="E50" s="2"/>
      <c r="F50" s="2"/>
      <c r="G50" s="2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spans="1:40" ht="14.25" customHeight="1" x14ac:dyDescent="0.3">
      <c r="A51" s="1"/>
      <c r="B51" s="2"/>
      <c r="C51" s="2"/>
      <c r="D51" s="2"/>
      <c r="E51" s="2"/>
      <c r="F51" s="2"/>
      <c r="G51" s="2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spans="1:40" ht="14.25" customHeight="1" x14ac:dyDescent="0.3">
      <c r="A52" s="1"/>
      <c r="B52" s="2"/>
      <c r="C52" s="2"/>
      <c r="D52" s="2"/>
      <c r="E52" s="2"/>
      <c r="F52" s="2"/>
      <c r="G52" s="2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spans="1:40" ht="14.25" customHeight="1" x14ac:dyDescent="0.3">
      <c r="A53" s="1"/>
      <c r="B53" s="2"/>
      <c r="C53" s="2"/>
      <c r="D53" s="2"/>
      <c r="E53" s="2"/>
      <c r="F53" s="2"/>
      <c r="G53" s="2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spans="1:40" ht="14.25" customHeight="1" x14ac:dyDescent="0.3">
      <c r="A54" s="1"/>
      <c r="B54" s="2"/>
      <c r="C54" s="2"/>
      <c r="D54" s="2"/>
      <c r="E54" s="2"/>
      <c r="F54" s="2"/>
      <c r="G54" s="2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spans="1:40" ht="14.25" customHeight="1" x14ac:dyDescent="0.3">
      <c r="A55" s="1"/>
      <c r="B55" s="2"/>
      <c r="C55" s="2"/>
      <c r="D55" s="2"/>
      <c r="E55" s="2"/>
      <c r="F55" s="2"/>
      <c r="G55" s="2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spans="1:40" ht="14.25" customHeight="1" x14ac:dyDescent="0.3">
      <c r="A56" s="1"/>
      <c r="B56" s="2"/>
      <c r="C56" s="2"/>
      <c r="D56" s="2"/>
      <c r="E56" s="2"/>
      <c r="F56" s="2"/>
      <c r="G56" s="2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spans="1:40" ht="14.25" customHeight="1" x14ac:dyDescent="0.3">
      <c r="A57" s="1"/>
      <c r="B57" s="2"/>
      <c r="C57" s="2"/>
      <c r="D57" s="2"/>
      <c r="E57" s="2"/>
      <c r="F57" s="2"/>
      <c r="G57" s="2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spans="1:40" ht="14.25" customHeight="1" x14ac:dyDescent="0.3">
      <c r="A58" s="1"/>
      <c r="B58" s="2"/>
      <c r="C58" s="2"/>
      <c r="D58" s="2"/>
      <c r="E58" s="2"/>
      <c r="F58" s="2"/>
      <c r="G58" s="2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spans="1:40" ht="14.25" customHeight="1" x14ac:dyDescent="0.3">
      <c r="A59" s="1"/>
      <c r="B59" s="2"/>
      <c r="C59" s="2"/>
      <c r="D59" s="2"/>
      <c r="E59" s="2"/>
      <c r="F59" s="2"/>
      <c r="G59" s="2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spans="1:40" ht="14.25" customHeight="1" x14ac:dyDescent="0.3">
      <c r="A60" s="1"/>
      <c r="B60" s="2"/>
      <c r="C60" s="2"/>
      <c r="D60" s="2"/>
      <c r="E60" s="2"/>
      <c r="F60" s="2"/>
      <c r="G60" s="2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spans="1:40" ht="14.25" customHeight="1" x14ac:dyDescent="0.3">
      <c r="A61" s="1"/>
      <c r="B61" s="2"/>
      <c r="C61" s="2"/>
      <c r="D61" s="2"/>
      <c r="E61" s="2"/>
      <c r="F61" s="2"/>
      <c r="G61" s="2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spans="1:40" ht="14.25" customHeight="1" x14ac:dyDescent="0.3">
      <c r="A62" s="1"/>
      <c r="B62" s="2"/>
      <c r="C62" s="2"/>
      <c r="D62" s="2"/>
      <c r="E62" s="2"/>
      <c r="F62" s="2"/>
      <c r="G62" s="2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spans="1:40" ht="14.25" customHeight="1" x14ac:dyDescent="0.3">
      <c r="A63" s="1"/>
      <c r="B63" s="2"/>
      <c r="C63" s="2"/>
      <c r="D63" s="2"/>
      <c r="E63" s="2"/>
      <c r="F63" s="2"/>
      <c r="G63" s="2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spans="1:40" ht="14.25" customHeight="1" x14ac:dyDescent="0.3">
      <c r="A64" s="1"/>
      <c r="B64" s="2"/>
      <c r="C64" s="2"/>
      <c r="D64" s="2"/>
      <c r="E64" s="2"/>
      <c r="F64" s="2"/>
      <c r="G64" s="2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spans="1:40" ht="14.25" customHeight="1" x14ac:dyDescent="0.3">
      <c r="A65" s="1"/>
      <c r="B65" s="2"/>
      <c r="C65" s="2"/>
      <c r="D65" s="2"/>
      <c r="E65" s="2"/>
      <c r="F65" s="2"/>
      <c r="G65" s="2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spans="1:40" ht="14.25" customHeight="1" x14ac:dyDescent="0.3">
      <c r="A66" s="1"/>
      <c r="B66" s="2"/>
      <c r="C66" s="2"/>
      <c r="D66" s="2"/>
      <c r="E66" s="2"/>
      <c r="F66" s="2"/>
      <c r="G66" s="2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spans="1:40" ht="14.25" customHeight="1" x14ac:dyDescent="0.3">
      <c r="A67" s="1"/>
      <c r="B67" s="2"/>
      <c r="C67" s="2"/>
      <c r="D67" s="2"/>
      <c r="E67" s="2"/>
      <c r="F67" s="2"/>
      <c r="G67" s="2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spans="1:40" ht="14.25" customHeight="1" x14ac:dyDescent="0.3">
      <c r="A68" s="1"/>
      <c r="B68" s="2"/>
      <c r="C68" s="2"/>
      <c r="D68" s="2"/>
      <c r="E68" s="2"/>
      <c r="F68" s="2"/>
      <c r="G68" s="2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spans="1:40" ht="14.25" customHeight="1" x14ac:dyDescent="0.3">
      <c r="A69" s="1"/>
      <c r="B69" s="2"/>
      <c r="C69" s="2"/>
      <c r="D69" s="2"/>
      <c r="E69" s="2"/>
      <c r="F69" s="2"/>
      <c r="G69" s="2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spans="1:40" ht="14.25" customHeight="1" x14ac:dyDescent="0.3">
      <c r="A70" s="1"/>
      <c r="B70" s="2"/>
      <c r="C70" s="2"/>
      <c r="D70" s="2"/>
      <c r="E70" s="2"/>
      <c r="F70" s="2"/>
      <c r="G70" s="2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spans="1:40" ht="14.25" customHeight="1" x14ac:dyDescent="0.3">
      <c r="A71" s="1"/>
      <c r="B71" s="2"/>
      <c r="C71" s="2"/>
      <c r="D71" s="2"/>
      <c r="E71" s="2"/>
      <c r="F71" s="2"/>
      <c r="G71" s="2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spans="1:40" ht="14.25" customHeight="1" x14ac:dyDescent="0.3">
      <c r="A72" s="1"/>
      <c r="B72" s="2"/>
      <c r="C72" s="2"/>
      <c r="D72" s="2"/>
      <c r="E72" s="2"/>
      <c r="F72" s="2"/>
      <c r="G72" s="2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spans="1:40" ht="14.25" customHeight="1" x14ac:dyDescent="0.3">
      <c r="A73" s="1"/>
      <c r="B73" s="2"/>
      <c r="C73" s="2"/>
      <c r="D73" s="2"/>
      <c r="E73" s="2"/>
      <c r="F73" s="2"/>
      <c r="G73" s="2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spans="1:40" ht="14.25" customHeight="1" x14ac:dyDescent="0.3">
      <c r="A74" s="1"/>
      <c r="B74" s="2"/>
      <c r="C74" s="2"/>
      <c r="D74" s="2"/>
      <c r="E74" s="2"/>
      <c r="F74" s="2"/>
      <c r="G74" s="2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spans="1:40" ht="14.25" customHeight="1" x14ac:dyDescent="0.3">
      <c r="A75" s="1"/>
      <c r="B75" s="2"/>
      <c r="C75" s="2"/>
      <c r="D75" s="2"/>
      <c r="E75" s="2"/>
      <c r="F75" s="2"/>
      <c r="G75" s="2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spans="1:40" ht="14.25" customHeight="1" x14ac:dyDescent="0.3">
      <c r="A76" s="1"/>
      <c r="B76" s="2"/>
      <c r="C76" s="2"/>
      <c r="D76" s="2"/>
      <c r="E76" s="2"/>
      <c r="F76" s="2"/>
      <c r="G76" s="2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spans="1:40" ht="14.25" customHeight="1" x14ac:dyDescent="0.3">
      <c r="A77" s="1"/>
      <c r="B77" s="2"/>
      <c r="C77" s="2"/>
      <c r="D77" s="2"/>
      <c r="E77" s="2"/>
      <c r="F77" s="2"/>
      <c r="G77" s="2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spans="1:40" ht="14.25" customHeight="1" x14ac:dyDescent="0.3">
      <c r="A78" s="1"/>
      <c r="B78" s="2"/>
      <c r="C78" s="2"/>
      <c r="D78" s="2"/>
      <c r="E78" s="2"/>
      <c r="F78" s="2"/>
      <c r="G78" s="2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spans="1:40" ht="14.25" customHeight="1" x14ac:dyDescent="0.3">
      <c r="A79" s="1"/>
      <c r="B79" s="2"/>
      <c r="C79" s="2"/>
      <c r="D79" s="2"/>
      <c r="E79" s="2"/>
      <c r="F79" s="2"/>
      <c r="G79" s="2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spans="1:40" ht="14.25" customHeight="1" x14ac:dyDescent="0.3">
      <c r="A80" s="1"/>
      <c r="B80" s="2"/>
      <c r="C80" s="2"/>
      <c r="D80" s="2"/>
      <c r="E80" s="2"/>
      <c r="F80" s="2"/>
      <c r="G80" s="2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spans="1:40" ht="14.25" customHeight="1" x14ac:dyDescent="0.3">
      <c r="A81" s="1"/>
      <c r="B81" s="2"/>
      <c r="C81" s="2"/>
      <c r="D81" s="2"/>
      <c r="E81" s="2"/>
      <c r="F81" s="2"/>
      <c r="G81" s="2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spans="1:40" ht="14.25" customHeight="1" x14ac:dyDescent="0.3">
      <c r="A82" s="1"/>
      <c r="B82" s="2"/>
      <c r="C82" s="2"/>
      <c r="D82" s="2"/>
      <c r="E82" s="2"/>
      <c r="F82" s="2"/>
      <c r="G82" s="2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spans="1:40" ht="14.25" customHeight="1" x14ac:dyDescent="0.3">
      <c r="A83" s="1"/>
      <c r="B83" s="2"/>
      <c r="C83" s="2"/>
      <c r="D83" s="2"/>
      <c r="E83" s="2"/>
      <c r="F83" s="2"/>
      <c r="G83" s="2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spans="1:40" ht="14.25" customHeight="1" x14ac:dyDescent="0.3">
      <c r="A84" s="1"/>
      <c r="B84" s="2"/>
      <c r="C84" s="2"/>
      <c r="D84" s="2"/>
      <c r="E84" s="2"/>
      <c r="F84" s="2"/>
      <c r="G84" s="2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spans="1:40" ht="14.25" customHeight="1" x14ac:dyDescent="0.3">
      <c r="A85" s="1"/>
      <c r="B85" s="2"/>
      <c r="C85" s="2"/>
      <c r="D85" s="2"/>
      <c r="E85" s="2"/>
      <c r="F85" s="2"/>
      <c r="G85" s="2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spans="1:40" ht="14.25" customHeight="1" x14ac:dyDescent="0.3">
      <c r="A86" s="1"/>
      <c r="B86" s="2"/>
      <c r="C86" s="2"/>
      <c r="D86" s="2"/>
      <c r="E86" s="2"/>
      <c r="F86" s="2"/>
      <c r="G86" s="2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spans="1:40" ht="14.25" customHeight="1" x14ac:dyDescent="0.3">
      <c r="A87" s="1"/>
      <c r="B87" s="2"/>
      <c r="C87" s="2"/>
      <c r="D87" s="2"/>
      <c r="E87" s="2"/>
      <c r="F87" s="2"/>
      <c r="G87" s="2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spans="1:40" ht="14.25" customHeight="1" x14ac:dyDescent="0.3">
      <c r="A88" s="1"/>
      <c r="B88" s="2"/>
      <c r="C88" s="2"/>
      <c r="D88" s="2"/>
      <c r="E88" s="2"/>
      <c r="F88" s="2"/>
      <c r="G88" s="2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spans="1:40" ht="14.25" customHeight="1" x14ac:dyDescent="0.3">
      <c r="A89" s="1"/>
      <c r="B89" s="2"/>
      <c r="C89" s="2"/>
      <c r="D89" s="2"/>
      <c r="E89" s="2"/>
      <c r="F89" s="2"/>
      <c r="G89" s="2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spans="1:40" ht="14.25" customHeight="1" x14ac:dyDescent="0.3">
      <c r="A90" s="1"/>
      <c r="B90" s="2"/>
      <c r="C90" s="2"/>
      <c r="D90" s="2"/>
      <c r="E90" s="2"/>
      <c r="F90" s="2"/>
      <c r="G90" s="2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spans="1:40" ht="14.25" customHeight="1" x14ac:dyDescent="0.3">
      <c r="A91" s="1"/>
      <c r="B91" s="2"/>
      <c r="C91" s="2"/>
      <c r="D91" s="2"/>
      <c r="E91" s="2"/>
      <c r="F91" s="2"/>
      <c r="G91" s="2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spans="1:40" ht="14.25" customHeight="1" x14ac:dyDescent="0.3">
      <c r="A92" s="1"/>
      <c r="B92" s="2"/>
      <c r="C92" s="2"/>
      <c r="D92" s="2"/>
      <c r="E92" s="2"/>
      <c r="F92" s="2"/>
      <c r="G92" s="2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spans="1:40" ht="14.25" customHeight="1" x14ac:dyDescent="0.3">
      <c r="A93" s="1"/>
      <c r="B93" s="2"/>
      <c r="C93" s="2"/>
      <c r="D93" s="2"/>
      <c r="E93" s="2"/>
      <c r="F93" s="2"/>
      <c r="G93" s="2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spans="1:40" ht="14.25" customHeight="1" x14ac:dyDescent="0.3">
      <c r="A94" s="1"/>
      <c r="B94" s="2"/>
      <c r="C94" s="2"/>
      <c r="D94" s="2"/>
      <c r="E94" s="2"/>
      <c r="F94" s="2"/>
      <c r="G94" s="2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spans="1:40" ht="14.25" customHeight="1" x14ac:dyDescent="0.3">
      <c r="A95" s="1"/>
      <c r="B95" s="2"/>
      <c r="C95" s="2"/>
      <c r="D95" s="2"/>
      <c r="E95" s="2"/>
      <c r="F95" s="2"/>
      <c r="G95" s="2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spans="1:40" ht="14.25" customHeight="1" x14ac:dyDescent="0.3">
      <c r="A96" s="1"/>
      <c r="B96" s="2"/>
      <c r="C96" s="2"/>
      <c r="D96" s="2"/>
      <c r="E96" s="2"/>
      <c r="F96" s="2"/>
      <c r="G96" s="2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spans="1:40" ht="14.25" customHeight="1" x14ac:dyDescent="0.3">
      <c r="A97" s="1"/>
      <c r="B97" s="2"/>
      <c r="C97" s="2"/>
      <c r="D97" s="2"/>
      <c r="E97" s="2"/>
      <c r="F97" s="2"/>
      <c r="G97" s="2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spans="1:40" ht="14.25" customHeight="1" x14ac:dyDescent="0.3">
      <c r="A98" s="1"/>
      <c r="B98" s="2"/>
      <c r="C98" s="2"/>
      <c r="D98" s="2"/>
      <c r="E98" s="2"/>
      <c r="F98" s="2"/>
      <c r="G98" s="2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spans="1:40" ht="14.25" customHeight="1" x14ac:dyDescent="0.3">
      <c r="A99" s="1"/>
      <c r="B99" s="2"/>
      <c r="C99" s="2"/>
      <c r="D99" s="2"/>
      <c r="E99" s="2"/>
      <c r="F99" s="2"/>
      <c r="G99" s="2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spans="1:40" ht="14.25" customHeight="1" x14ac:dyDescent="0.3">
      <c r="A100" s="1"/>
      <c r="B100" s="2"/>
      <c r="C100" s="2"/>
      <c r="D100" s="2"/>
      <c r="E100" s="2"/>
      <c r="F100" s="2"/>
      <c r="G100" s="2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spans="1:40" ht="14.25" customHeight="1" x14ac:dyDescent="0.3">
      <c r="A101" s="1"/>
      <c r="B101" s="2"/>
      <c r="C101" s="2"/>
      <c r="D101" s="2"/>
      <c r="E101" s="2"/>
      <c r="F101" s="2"/>
      <c r="G101" s="2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spans="1:40" ht="14.25" customHeight="1" x14ac:dyDescent="0.3">
      <c r="A102" s="1"/>
      <c r="B102" s="2"/>
      <c r="C102" s="2"/>
      <c r="D102" s="2"/>
      <c r="E102" s="2"/>
      <c r="F102" s="2"/>
      <c r="G102" s="2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spans="1:40" ht="14.25" customHeight="1" x14ac:dyDescent="0.3">
      <c r="A103" s="1"/>
      <c r="B103" s="2"/>
      <c r="C103" s="2"/>
      <c r="D103" s="2"/>
      <c r="E103" s="2"/>
      <c r="F103" s="2"/>
      <c r="G103" s="2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spans="1:40" ht="14.25" customHeight="1" x14ac:dyDescent="0.3">
      <c r="A104" s="1"/>
      <c r="B104" s="2"/>
      <c r="C104" s="2"/>
      <c r="D104" s="2"/>
      <c r="E104" s="2"/>
      <c r="F104" s="2"/>
      <c r="G104" s="2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spans="1:40" ht="14.25" customHeight="1" x14ac:dyDescent="0.3">
      <c r="A105" s="1"/>
      <c r="B105" s="2"/>
      <c r="C105" s="2"/>
      <c r="D105" s="2"/>
      <c r="E105" s="2"/>
      <c r="F105" s="2"/>
      <c r="G105" s="2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spans="1:40" ht="14.25" customHeight="1" x14ac:dyDescent="0.3">
      <c r="A106" s="1"/>
      <c r="B106" s="2"/>
      <c r="C106" s="2"/>
      <c r="D106" s="2"/>
      <c r="E106" s="2"/>
      <c r="F106" s="2"/>
      <c r="G106" s="2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spans="1:40" ht="14.25" customHeight="1" x14ac:dyDescent="0.3">
      <c r="A107" s="1"/>
      <c r="B107" s="2"/>
      <c r="C107" s="2"/>
      <c r="D107" s="2"/>
      <c r="E107" s="2"/>
      <c r="F107" s="2"/>
      <c r="G107" s="2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spans="1:40" ht="14.25" customHeight="1" x14ac:dyDescent="0.3">
      <c r="A108" s="1"/>
      <c r="B108" s="2"/>
      <c r="C108" s="2"/>
      <c r="D108" s="2"/>
      <c r="E108" s="2"/>
      <c r="F108" s="2"/>
      <c r="G108" s="2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spans="1:40" ht="14.25" customHeight="1" x14ac:dyDescent="0.3">
      <c r="A109" s="1"/>
      <c r="B109" s="2"/>
      <c r="C109" s="2"/>
      <c r="D109" s="2"/>
      <c r="E109" s="2"/>
      <c r="F109" s="2"/>
      <c r="G109" s="2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spans="1:40" ht="14.25" customHeight="1" x14ac:dyDescent="0.3">
      <c r="A110" s="1"/>
      <c r="B110" s="2"/>
      <c r="C110" s="2"/>
      <c r="D110" s="2"/>
      <c r="E110" s="2"/>
      <c r="F110" s="2"/>
      <c r="G110" s="2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spans="1:40" ht="14.25" customHeight="1" x14ac:dyDescent="0.3">
      <c r="A111" s="1"/>
      <c r="B111" s="2"/>
      <c r="C111" s="2"/>
      <c r="D111" s="2"/>
      <c r="E111" s="2"/>
      <c r="F111" s="2"/>
      <c r="G111" s="2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1:40" ht="14.25" customHeight="1" x14ac:dyDescent="0.3">
      <c r="A112" s="1"/>
      <c r="B112" s="2"/>
      <c r="C112" s="2"/>
      <c r="D112" s="2"/>
      <c r="E112" s="2"/>
      <c r="F112" s="2"/>
      <c r="G112" s="2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spans="1:40" ht="14.25" customHeight="1" x14ac:dyDescent="0.3">
      <c r="A113" s="1"/>
      <c r="B113" s="2"/>
      <c r="C113" s="2"/>
      <c r="D113" s="2"/>
      <c r="E113" s="2"/>
      <c r="F113" s="2"/>
      <c r="G113" s="2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spans="1:40" ht="14.25" customHeight="1" x14ac:dyDescent="0.3">
      <c r="A114" s="1"/>
      <c r="B114" s="2"/>
      <c r="C114" s="2"/>
      <c r="D114" s="2"/>
      <c r="E114" s="2"/>
      <c r="F114" s="2"/>
      <c r="G114" s="2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spans="1:40" ht="14.25" customHeight="1" x14ac:dyDescent="0.3">
      <c r="A115" s="1"/>
      <c r="B115" s="2"/>
      <c r="C115" s="2"/>
      <c r="D115" s="2"/>
      <c r="E115" s="2"/>
      <c r="F115" s="2"/>
      <c r="G115" s="2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spans="1:40" ht="14.25" customHeight="1" x14ac:dyDescent="0.3">
      <c r="A116" s="1"/>
      <c r="B116" s="2"/>
      <c r="C116" s="2"/>
      <c r="D116" s="2"/>
      <c r="E116" s="2"/>
      <c r="F116" s="2"/>
      <c r="G116" s="2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spans="1:40" ht="14.25" customHeight="1" x14ac:dyDescent="0.3">
      <c r="A117" s="1"/>
      <c r="B117" s="2"/>
      <c r="C117" s="2"/>
      <c r="D117" s="2"/>
      <c r="E117" s="2"/>
      <c r="F117" s="2"/>
      <c r="G117" s="2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spans="1:40" ht="14.25" customHeight="1" x14ac:dyDescent="0.3">
      <c r="A118" s="1"/>
      <c r="B118" s="2"/>
      <c r="C118" s="2"/>
      <c r="D118" s="2"/>
      <c r="E118" s="2"/>
      <c r="F118" s="2"/>
      <c r="G118" s="2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spans="1:40" ht="14.25" customHeight="1" x14ac:dyDescent="0.3">
      <c r="A119" s="1"/>
      <c r="B119" s="2"/>
      <c r="C119" s="2"/>
      <c r="D119" s="2"/>
      <c r="E119" s="2"/>
      <c r="F119" s="2"/>
      <c r="G119" s="2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spans="1:40" ht="14.25" customHeight="1" x14ac:dyDescent="0.3">
      <c r="A120" s="1"/>
      <c r="B120" s="2"/>
      <c r="C120" s="2"/>
      <c r="D120" s="2"/>
      <c r="E120" s="2"/>
      <c r="F120" s="2"/>
      <c r="G120" s="2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spans="1:40" ht="14.25" customHeight="1" x14ac:dyDescent="0.3">
      <c r="A121" s="1"/>
      <c r="B121" s="2"/>
      <c r="C121" s="2"/>
      <c r="D121" s="2"/>
      <c r="E121" s="2"/>
      <c r="F121" s="2"/>
      <c r="G121" s="2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spans="1:40" ht="14.25" customHeight="1" x14ac:dyDescent="0.3">
      <c r="A122" s="1"/>
      <c r="B122" s="2"/>
      <c r="C122" s="2"/>
      <c r="D122" s="2"/>
      <c r="E122" s="2"/>
      <c r="F122" s="2"/>
      <c r="G122" s="2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spans="1:40" ht="14.25" customHeight="1" x14ac:dyDescent="0.3">
      <c r="A123" s="1"/>
      <c r="B123" s="2"/>
      <c r="C123" s="2"/>
      <c r="D123" s="2"/>
      <c r="E123" s="2"/>
      <c r="F123" s="2"/>
      <c r="G123" s="2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spans="1:40" ht="14.25" customHeight="1" x14ac:dyDescent="0.3">
      <c r="A124" s="1"/>
      <c r="B124" s="2"/>
      <c r="C124" s="2"/>
      <c r="D124" s="2"/>
      <c r="E124" s="2"/>
      <c r="F124" s="2"/>
      <c r="G124" s="2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spans="1:40" ht="14.25" customHeight="1" x14ac:dyDescent="0.3">
      <c r="A125" s="1"/>
      <c r="B125" s="2"/>
      <c r="C125" s="2"/>
      <c r="D125" s="2"/>
      <c r="E125" s="2"/>
      <c r="F125" s="2"/>
      <c r="G125" s="2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spans="1:40" ht="14.25" customHeight="1" x14ac:dyDescent="0.3">
      <c r="A126" s="1"/>
      <c r="B126" s="2"/>
      <c r="C126" s="2"/>
      <c r="D126" s="2"/>
      <c r="E126" s="2"/>
      <c r="F126" s="2"/>
      <c r="G126" s="2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spans="1:40" ht="14.25" customHeight="1" x14ac:dyDescent="0.3">
      <c r="A127" s="1"/>
      <c r="B127" s="2"/>
      <c r="C127" s="2"/>
      <c r="D127" s="2"/>
      <c r="E127" s="2"/>
      <c r="F127" s="2"/>
      <c r="G127" s="2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spans="1:40" ht="14.25" customHeight="1" x14ac:dyDescent="0.3">
      <c r="A128" s="1"/>
      <c r="B128" s="2"/>
      <c r="C128" s="2"/>
      <c r="D128" s="2"/>
      <c r="E128" s="2"/>
      <c r="F128" s="2"/>
      <c r="G128" s="2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spans="1:40" ht="14.25" customHeight="1" x14ac:dyDescent="0.3">
      <c r="A129" s="1"/>
      <c r="B129" s="2"/>
      <c r="C129" s="2"/>
      <c r="D129" s="2"/>
      <c r="E129" s="2"/>
      <c r="F129" s="2"/>
      <c r="G129" s="2"/>
      <c r="H129" s="3"/>
      <c r="I129" s="3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spans="1:40" ht="14.25" customHeight="1" x14ac:dyDescent="0.3">
      <c r="A130" s="1"/>
      <c r="B130" s="2"/>
      <c r="C130" s="2"/>
      <c r="D130" s="2"/>
      <c r="E130" s="2"/>
      <c r="F130" s="2"/>
      <c r="G130" s="2"/>
      <c r="H130" s="3"/>
      <c r="I130" s="3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spans="1:40" ht="14.25" customHeight="1" x14ac:dyDescent="0.3">
      <c r="A131" s="1"/>
      <c r="B131" s="2"/>
      <c r="C131" s="2"/>
      <c r="D131" s="2"/>
      <c r="E131" s="2"/>
      <c r="F131" s="2"/>
      <c r="G131" s="2"/>
      <c r="H131" s="3"/>
      <c r="I131" s="3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spans="1:40" ht="14.25" customHeight="1" x14ac:dyDescent="0.3">
      <c r="A132" s="1"/>
      <c r="B132" s="2"/>
      <c r="C132" s="2"/>
      <c r="D132" s="2"/>
      <c r="E132" s="2"/>
      <c r="F132" s="2"/>
      <c r="G132" s="2"/>
      <c r="H132" s="3"/>
      <c r="I132" s="3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spans="1:40" ht="14.25" customHeight="1" x14ac:dyDescent="0.3">
      <c r="A133" s="1"/>
      <c r="B133" s="2"/>
      <c r="C133" s="2"/>
      <c r="D133" s="2"/>
      <c r="E133" s="2"/>
      <c r="F133" s="2"/>
      <c r="G133" s="2"/>
      <c r="H133" s="3"/>
      <c r="I133" s="3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spans="1:40" ht="14.25" customHeight="1" x14ac:dyDescent="0.3">
      <c r="A134" s="1"/>
      <c r="B134" s="2"/>
      <c r="C134" s="2"/>
      <c r="D134" s="2"/>
      <c r="E134" s="2"/>
      <c r="F134" s="2"/>
      <c r="G134" s="2"/>
      <c r="H134" s="3"/>
      <c r="I134" s="3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spans="1:40" ht="14.25" customHeight="1" x14ac:dyDescent="0.3">
      <c r="A135" s="1"/>
      <c r="B135" s="2"/>
      <c r="C135" s="2"/>
      <c r="D135" s="2"/>
      <c r="E135" s="2"/>
      <c r="F135" s="2"/>
      <c r="G135" s="2"/>
      <c r="H135" s="3"/>
      <c r="I135" s="3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spans="1:40" ht="14.25" customHeight="1" x14ac:dyDescent="0.3">
      <c r="A136" s="1"/>
      <c r="B136" s="2"/>
      <c r="C136" s="2"/>
      <c r="D136" s="2"/>
      <c r="E136" s="2"/>
      <c r="F136" s="2"/>
      <c r="G136" s="2"/>
      <c r="H136" s="3"/>
      <c r="I136" s="3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spans="1:40" ht="14.25" customHeight="1" x14ac:dyDescent="0.3">
      <c r="A137" s="1"/>
      <c r="B137" s="2"/>
      <c r="C137" s="2"/>
      <c r="D137" s="2"/>
      <c r="E137" s="2"/>
      <c r="F137" s="2"/>
      <c r="G137" s="2"/>
      <c r="H137" s="3"/>
      <c r="I137" s="3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spans="1:40" ht="14.25" customHeight="1" x14ac:dyDescent="0.3">
      <c r="A138" s="1"/>
      <c r="B138" s="2"/>
      <c r="C138" s="2"/>
      <c r="D138" s="2"/>
      <c r="E138" s="2"/>
      <c r="F138" s="2"/>
      <c r="G138" s="2"/>
      <c r="H138" s="3"/>
      <c r="I138" s="3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spans="1:40" ht="14.25" customHeight="1" x14ac:dyDescent="0.3">
      <c r="A139" s="1"/>
      <c r="B139" s="2"/>
      <c r="C139" s="2"/>
      <c r="D139" s="2"/>
      <c r="E139" s="2"/>
      <c r="F139" s="2"/>
      <c r="G139" s="2"/>
      <c r="H139" s="3"/>
      <c r="I139" s="3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spans="1:40" ht="14.25" customHeight="1" x14ac:dyDescent="0.3">
      <c r="A140" s="1"/>
      <c r="B140" s="2"/>
      <c r="C140" s="2"/>
      <c r="D140" s="2"/>
      <c r="E140" s="2"/>
      <c r="F140" s="2"/>
      <c r="G140" s="2"/>
      <c r="H140" s="3"/>
      <c r="I140" s="3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spans="1:40" ht="14.25" customHeight="1" x14ac:dyDescent="0.3">
      <c r="A141" s="1"/>
      <c r="B141" s="2"/>
      <c r="C141" s="2"/>
      <c r="D141" s="2"/>
      <c r="E141" s="2"/>
      <c r="F141" s="2"/>
      <c r="G141" s="2"/>
      <c r="H141" s="3"/>
      <c r="I141" s="3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spans="1:40" ht="14.25" customHeight="1" x14ac:dyDescent="0.3">
      <c r="A142" s="1"/>
      <c r="B142" s="2"/>
      <c r="C142" s="2"/>
      <c r="D142" s="2"/>
      <c r="E142" s="2"/>
      <c r="F142" s="2"/>
      <c r="G142" s="2"/>
      <c r="H142" s="3"/>
      <c r="I142" s="3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spans="1:40" ht="14.25" customHeight="1" x14ac:dyDescent="0.3">
      <c r="A143" s="1"/>
      <c r="B143" s="2"/>
      <c r="C143" s="2"/>
      <c r="D143" s="2"/>
      <c r="E143" s="2"/>
      <c r="F143" s="2"/>
      <c r="G143" s="2"/>
      <c r="H143" s="3"/>
      <c r="I143" s="3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spans="1:40" ht="14.25" customHeight="1" x14ac:dyDescent="0.3">
      <c r="A144" s="1"/>
      <c r="B144" s="2"/>
      <c r="C144" s="2"/>
      <c r="D144" s="2"/>
      <c r="E144" s="2"/>
      <c r="F144" s="2"/>
      <c r="G144" s="2"/>
      <c r="H144" s="3"/>
      <c r="I144" s="3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spans="1:40" ht="14.25" customHeight="1" x14ac:dyDescent="0.3">
      <c r="A145" s="1"/>
      <c r="B145" s="2"/>
      <c r="C145" s="2"/>
      <c r="D145" s="2"/>
      <c r="E145" s="2"/>
      <c r="F145" s="2"/>
      <c r="G145" s="2"/>
      <c r="H145" s="3"/>
      <c r="I145" s="3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spans="1:40" ht="14.25" customHeight="1" x14ac:dyDescent="0.3">
      <c r="A146" s="1"/>
      <c r="B146" s="2"/>
      <c r="C146" s="2"/>
      <c r="D146" s="2"/>
      <c r="E146" s="2"/>
      <c r="F146" s="2"/>
      <c r="G146" s="2"/>
      <c r="H146" s="3"/>
      <c r="I146" s="3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spans="1:40" ht="14.25" customHeight="1" x14ac:dyDescent="0.3">
      <c r="A147" s="1"/>
      <c r="B147" s="2"/>
      <c r="C147" s="2"/>
      <c r="D147" s="2"/>
      <c r="E147" s="2"/>
      <c r="F147" s="2"/>
      <c r="G147" s="2"/>
      <c r="H147" s="3"/>
      <c r="I147" s="3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spans="1:40" ht="14.25" customHeight="1" x14ac:dyDescent="0.3">
      <c r="A148" s="1"/>
      <c r="B148" s="2"/>
      <c r="C148" s="2"/>
      <c r="D148" s="2"/>
      <c r="E148" s="2"/>
      <c r="F148" s="2"/>
      <c r="G148" s="2"/>
      <c r="H148" s="3"/>
      <c r="I148" s="3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spans="1:40" ht="14.25" customHeight="1" x14ac:dyDescent="0.3">
      <c r="A149" s="1"/>
      <c r="B149" s="2"/>
      <c r="C149" s="2"/>
      <c r="D149" s="2"/>
      <c r="E149" s="2"/>
      <c r="F149" s="2"/>
      <c r="G149" s="2"/>
      <c r="H149" s="3"/>
      <c r="I149" s="3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spans="1:40" ht="14.25" customHeight="1" x14ac:dyDescent="0.3">
      <c r="A150" s="1"/>
      <c r="B150" s="2"/>
      <c r="C150" s="2"/>
      <c r="D150" s="2"/>
      <c r="E150" s="2"/>
      <c r="F150" s="2"/>
      <c r="G150" s="2"/>
      <c r="H150" s="3"/>
      <c r="I150" s="3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spans="1:40" ht="14.25" customHeight="1" x14ac:dyDescent="0.3">
      <c r="A151" s="1"/>
      <c r="B151" s="2"/>
      <c r="C151" s="2"/>
      <c r="D151" s="2"/>
      <c r="E151" s="2"/>
      <c r="F151" s="2"/>
      <c r="G151" s="2"/>
      <c r="H151" s="3"/>
      <c r="I151" s="3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spans="1:40" ht="14.25" customHeight="1" x14ac:dyDescent="0.3">
      <c r="A152" s="1"/>
      <c r="B152" s="2"/>
      <c r="C152" s="2"/>
      <c r="D152" s="2"/>
      <c r="E152" s="2"/>
      <c r="F152" s="2"/>
      <c r="G152" s="2"/>
      <c r="H152" s="3"/>
      <c r="I152" s="3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spans="1:40" ht="14.25" customHeight="1" x14ac:dyDescent="0.3">
      <c r="A153" s="1"/>
      <c r="B153" s="2"/>
      <c r="C153" s="2"/>
      <c r="D153" s="2"/>
      <c r="E153" s="2"/>
      <c r="F153" s="2"/>
      <c r="G153" s="2"/>
      <c r="H153" s="3"/>
      <c r="I153" s="3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spans="1:40" ht="14.25" customHeight="1" x14ac:dyDescent="0.3">
      <c r="A154" s="1"/>
      <c r="B154" s="2"/>
      <c r="C154" s="2"/>
      <c r="D154" s="2"/>
      <c r="E154" s="2"/>
      <c r="F154" s="2"/>
      <c r="G154" s="2"/>
      <c r="H154" s="3"/>
      <c r="I154" s="3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spans="1:40" ht="14.25" customHeight="1" x14ac:dyDescent="0.3">
      <c r="A155" s="1"/>
      <c r="B155" s="2"/>
      <c r="C155" s="2"/>
      <c r="D155" s="2"/>
      <c r="E155" s="2"/>
      <c r="F155" s="2"/>
      <c r="G155" s="2"/>
      <c r="H155" s="3"/>
      <c r="I155" s="3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spans="1:40" ht="14.25" customHeight="1" x14ac:dyDescent="0.3">
      <c r="A156" s="1"/>
      <c r="B156" s="2"/>
      <c r="C156" s="2"/>
      <c r="D156" s="2"/>
      <c r="E156" s="2"/>
      <c r="F156" s="2"/>
      <c r="G156" s="2"/>
      <c r="H156" s="3"/>
      <c r="I156" s="3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spans="1:40" ht="14.25" customHeight="1" x14ac:dyDescent="0.3">
      <c r="A157" s="1"/>
      <c r="B157" s="2"/>
      <c r="C157" s="2"/>
      <c r="D157" s="2"/>
      <c r="E157" s="2"/>
      <c r="F157" s="2"/>
      <c r="G157" s="2"/>
      <c r="H157" s="3"/>
      <c r="I157" s="3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spans="1:40" ht="14.25" customHeight="1" x14ac:dyDescent="0.3">
      <c r="A158" s="1"/>
      <c r="B158" s="2"/>
      <c r="C158" s="2"/>
      <c r="D158" s="2"/>
      <c r="E158" s="2"/>
      <c r="F158" s="2"/>
      <c r="G158" s="2"/>
      <c r="H158" s="3"/>
      <c r="I158" s="3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spans="1:40" ht="14.25" customHeight="1" x14ac:dyDescent="0.3">
      <c r="A159" s="1"/>
      <c r="B159" s="2"/>
      <c r="C159" s="2"/>
      <c r="D159" s="2"/>
      <c r="E159" s="2"/>
      <c r="F159" s="2"/>
      <c r="G159" s="2"/>
      <c r="H159" s="3"/>
      <c r="I159" s="3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spans="1:40" ht="14.25" customHeight="1" x14ac:dyDescent="0.3">
      <c r="A160" s="1"/>
      <c r="B160" s="2"/>
      <c r="C160" s="2"/>
      <c r="D160" s="2"/>
      <c r="E160" s="2"/>
      <c r="F160" s="2"/>
      <c r="G160" s="2"/>
      <c r="H160" s="3"/>
      <c r="I160" s="3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spans="1:40" ht="14.25" customHeight="1" x14ac:dyDescent="0.3">
      <c r="A161" s="1"/>
      <c r="B161" s="2"/>
      <c r="C161" s="2"/>
      <c r="D161" s="2"/>
      <c r="E161" s="2"/>
      <c r="F161" s="2"/>
      <c r="G161" s="2"/>
      <c r="H161" s="3"/>
      <c r="I161" s="3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spans="1:40" ht="14.25" customHeight="1" x14ac:dyDescent="0.3">
      <c r="A162" s="1"/>
      <c r="B162" s="2"/>
      <c r="C162" s="2"/>
      <c r="D162" s="2"/>
      <c r="E162" s="2"/>
      <c r="F162" s="2"/>
      <c r="G162" s="2"/>
      <c r="H162" s="3"/>
      <c r="I162" s="3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spans="1:40" ht="14.25" customHeight="1" x14ac:dyDescent="0.3">
      <c r="A163" s="1"/>
      <c r="B163" s="2"/>
      <c r="C163" s="2"/>
      <c r="D163" s="2"/>
      <c r="E163" s="2"/>
      <c r="F163" s="2"/>
      <c r="G163" s="2"/>
      <c r="H163" s="3"/>
      <c r="I163" s="3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spans="1:40" ht="14.25" customHeight="1" x14ac:dyDescent="0.3">
      <c r="A164" s="1"/>
      <c r="B164" s="2"/>
      <c r="C164" s="2"/>
      <c r="D164" s="2"/>
      <c r="E164" s="2"/>
      <c r="F164" s="2"/>
      <c r="G164" s="2"/>
      <c r="H164" s="3"/>
      <c r="I164" s="3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spans="1:40" ht="14.25" customHeight="1" x14ac:dyDescent="0.3">
      <c r="A165" s="1"/>
      <c r="B165" s="2"/>
      <c r="C165" s="2"/>
      <c r="D165" s="2"/>
      <c r="E165" s="2"/>
      <c r="F165" s="2"/>
      <c r="G165" s="2"/>
      <c r="H165" s="3"/>
      <c r="I165" s="3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spans="1:40" ht="14.25" customHeight="1" x14ac:dyDescent="0.3">
      <c r="A166" s="1"/>
      <c r="B166" s="2"/>
      <c r="C166" s="2"/>
      <c r="D166" s="2"/>
      <c r="E166" s="2"/>
      <c r="F166" s="2"/>
      <c r="G166" s="2"/>
      <c r="H166" s="3"/>
      <c r="I166" s="3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spans="1:40" ht="14.25" customHeight="1" x14ac:dyDescent="0.3">
      <c r="A167" s="1"/>
      <c r="B167" s="2"/>
      <c r="C167" s="2"/>
      <c r="D167" s="2"/>
      <c r="E167" s="2"/>
      <c r="F167" s="2"/>
      <c r="G167" s="2"/>
      <c r="H167" s="3"/>
      <c r="I167" s="3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spans="1:40" ht="14.25" customHeight="1" x14ac:dyDescent="0.3">
      <c r="A168" s="1"/>
      <c r="B168" s="2"/>
      <c r="C168" s="2"/>
      <c r="D168" s="2"/>
      <c r="E168" s="2"/>
      <c r="F168" s="2"/>
      <c r="G168" s="2"/>
      <c r="H168" s="3"/>
      <c r="I168" s="3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spans="1:40" ht="14.25" customHeight="1" x14ac:dyDescent="0.3">
      <c r="A169" s="1"/>
      <c r="B169" s="2"/>
      <c r="C169" s="2"/>
      <c r="D169" s="2"/>
      <c r="E169" s="2"/>
      <c r="F169" s="2"/>
      <c r="G169" s="2"/>
      <c r="H169" s="3"/>
      <c r="I169" s="3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spans="1:40" ht="14.25" customHeight="1" x14ac:dyDescent="0.3">
      <c r="A170" s="1"/>
      <c r="B170" s="2"/>
      <c r="C170" s="2"/>
      <c r="D170" s="2"/>
      <c r="E170" s="2"/>
      <c r="F170" s="2"/>
      <c r="G170" s="2"/>
      <c r="H170" s="3"/>
      <c r="I170" s="3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spans="1:40" ht="14.25" customHeight="1" x14ac:dyDescent="0.3">
      <c r="A171" s="1"/>
      <c r="B171" s="2"/>
      <c r="C171" s="2"/>
      <c r="D171" s="2"/>
      <c r="E171" s="2"/>
      <c r="F171" s="2"/>
      <c r="G171" s="2"/>
      <c r="H171" s="3"/>
      <c r="I171" s="3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spans="1:40" ht="14.25" customHeight="1" x14ac:dyDescent="0.3">
      <c r="A172" s="1"/>
      <c r="B172" s="2"/>
      <c r="C172" s="2"/>
      <c r="D172" s="2"/>
      <c r="E172" s="2"/>
      <c r="F172" s="2"/>
      <c r="G172" s="2"/>
      <c r="H172" s="3"/>
      <c r="I172" s="3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spans="1:40" ht="14.25" customHeight="1" x14ac:dyDescent="0.3">
      <c r="A173" s="1"/>
      <c r="B173" s="2"/>
      <c r="C173" s="2"/>
      <c r="D173" s="2"/>
      <c r="E173" s="2"/>
      <c r="F173" s="2"/>
      <c r="G173" s="2"/>
      <c r="H173" s="3"/>
      <c r="I173" s="3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spans="1:40" ht="14.25" customHeight="1" x14ac:dyDescent="0.3">
      <c r="A174" s="1"/>
      <c r="B174" s="2"/>
      <c r="C174" s="2"/>
      <c r="D174" s="2"/>
      <c r="E174" s="2"/>
      <c r="F174" s="2"/>
      <c r="G174" s="2"/>
      <c r="H174" s="3"/>
      <c r="I174" s="3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spans="1:40" ht="14.25" customHeight="1" x14ac:dyDescent="0.3">
      <c r="A175" s="1"/>
      <c r="B175" s="2"/>
      <c r="C175" s="2"/>
      <c r="D175" s="2"/>
      <c r="E175" s="2"/>
      <c r="F175" s="2"/>
      <c r="G175" s="2"/>
      <c r="H175" s="3"/>
      <c r="I175" s="3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spans="1:40" ht="14.25" customHeight="1" x14ac:dyDescent="0.3">
      <c r="A176" s="1"/>
      <c r="B176" s="2"/>
      <c r="C176" s="2"/>
      <c r="D176" s="2"/>
      <c r="E176" s="2"/>
      <c r="F176" s="2"/>
      <c r="G176" s="2"/>
      <c r="H176" s="3"/>
      <c r="I176" s="3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spans="1:40" ht="14.25" customHeight="1" x14ac:dyDescent="0.3">
      <c r="A177" s="1"/>
      <c r="B177" s="2"/>
      <c r="C177" s="2"/>
      <c r="D177" s="2"/>
      <c r="E177" s="2"/>
      <c r="F177" s="2"/>
      <c r="G177" s="2"/>
      <c r="H177" s="3"/>
      <c r="I177" s="3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spans="1:40" ht="14.25" customHeight="1" x14ac:dyDescent="0.3">
      <c r="A178" s="1"/>
      <c r="B178" s="2"/>
      <c r="C178" s="2"/>
      <c r="D178" s="2"/>
      <c r="E178" s="2"/>
      <c r="F178" s="2"/>
      <c r="G178" s="2"/>
      <c r="H178" s="3"/>
      <c r="I178" s="3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spans="1:40" ht="14.25" customHeight="1" x14ac:dyDescent="0.3">
      <c r="A179" s="1"/>
      <c r="B179" s="2"/>
      <c r="C179" s="2"/>
      <c r="D179" s="2"/>
      <c r="E179" s="2"/>
      <c r="F179" s="2"/>
      <c r="G179" s="2"/>
      <c r="H179" s="3"/>
      <c r="I179" s="3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spans="1:40" ht="14.25" customHeight="1" x14ac:dyDescent="0.3">
      <c r="A180" s="1"/>
      <c r="B180" s="2"/>
      <c r="C180" s="2"/>
      <c r="D180" s="2"/>
      <c r="E180" s="2"/>
      <c r="F180" s="2"/>
      <c r="G180" s="2"/>
      <c r="H180" s="3"/>
      <c r="I180" s="3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spans="1:40" ht="14.25" customHeight="1" x14ac:dyDescent="0.3">
      <c r="A181" s="1"/>
      <c r="B181" s="2"/>
      <c r="C181" s="2"/>
      <c r="D181" s="2"/>
      <c r="E181" s="2"/>
      <c r="F181" s="2"/>
      <c r="G181" s="2"/>
      <c r="H181" s="3"/>
      <c r="I181" s="3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spans="1:40" ht="14.25" customHeight="1" x14ac:dyDescent="0.3">
      <c r="A182" s="1"/>
      <c r="B182" s="2"/>
      <c r="C182" s="2"/>
      <c r="D182" s="2"/>
      <c r="E182" s="2"/>
      <c r="F182" s="2"/>
      <c r="G182" s="2"/>
      <c r="H182" s="3"/>
      <c r="I182" s="3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spans="1:40" ht="14.25" customHeight="1" x14ac:dyDescent="0.3">
      <c r="A183" s="1"/>
      <c r="B183" s="2"/>
      <c r="C183" s="2"/>
      <c r="D183" s="2"/>
      <c r="E183" s="2"/>
      <c r="F183" s="2"/>
      <c r="G183" s="2"/>
      <c r="H183" s="3"/>
      <c r="I183" s="3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spans="1:40" ht="14.25" customHeight="1" x14ac:dyDescent="0.3">
      <c r="A184" s="1"/>
      <c r="B184" s="2"/>
      <c r="C184" s="2"/>
      <c r="D184" s="2"/>
      <c r="E184" s="2"/>
      <c r="F184" s="2"/>
      <c r="G184" s="2"/>
      <c r="H184" s="3"/>
      <c r="I184" s="3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spans="1:40" ht="14.25" customHeight="1" x14ac:dyDescent="0.3">
      <c r="A185" s="1"/>
      <c r="B185" s="2"/>
      <c r="C185" s="2"/>
      <c r="D185" s="2"/>
      <c r="E185" s="2"/>
      <c r="F185" s="2"/>
      <c r="G185" s="2"/>
      <c r="H185" s="3"/>
      <c r="I185" s="3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spans="1:40" ht="14.25" customHeight="1" x14ac:dyDescent="0.3">
      <c r="A186" s="1"/>
      <c r="B186" s="2"/>
      <c r="C186" s="2"/>
      <c r="D186" s="2"/>
      <c r="E186" s="2"/>
      <c r="F186" s="2"/>
      <c r="G186" s="2"/>
      <c r="H186" s="3"/>
      <c r="I186" s="3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spans="1:40" ht="14.25" customHeight="1" x14ac:dyDescent="0.3">
      <c r="A187" s="1"/>
      <c r="B187" s="2"/>
      <c r="C187" s="2"/>
      <c r="D187" s="2"/>
      <c r="E187" s="2"/>
      <c r="F187" s="2"/>
      <c r="G187" s="2"/>
      <c r="H187" s="3"/>
      <c r="I187" s="3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spans="1:40" ht="14.25" customHeight="1" x14ac:dyDescent="0.3">
      <c r="A188" s="1"/>
      <c r="B188" s="2"/>
      <c r="C188" s="2"/>
      <c r="D188" s="2"/>
      <c r="E188" s="2"/>
      <c r="F188" s="2"/>
      <c r="G188" s="2"/>
      <c r="H188" s="3"/>
      <c r="I188" s="3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spans="1:40" ht="14.25" customHeight="1" x14ac:dyDescent="0.3">
      <c r="A189" s="1"/>
      <c r="B189" s="2"/>
      <c r="C189" s="2"/>
      <c r="D189" s="2"/>
      <c r="E189" s="2"/>
      <c r="F189" s="2"/>
      <c r="G189" s="2"/>
      <c r="H189" s="3"/>
      <c r="I189" s="3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spans="1:40" ht="14.25" customHeight="1" x14ac:dyDescent="0.3">
      <c r="A190" s="1"/>
      <c r="B190" s="2"/>
      <c r="C190" s="2"/>
      <c r="D190" s="2"/>
      <c r="E190" s="2"/>
      <c r="F190" s="2"/>
      <c r="G190" s="2"/>
      <c r="H190" s="3"/>
      <c r="I190" s="3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spans="1:40" ht="14.25" customHeight="1" x14ac:dyDescent="0.3">
      <c r="A191" s="1"/>
      <c r="B191" s="2"/>
      <c r="C191" s="2"/>
      <c r="D191" s="2"/>
      <c r="E191" s="2"/>
      <c r="F191" s="2"/>
      <c r="G191" s="2"/>
      <c r="H191" s="3"/>
      <c r="I191" s="3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spans="1:40" ht="14.25" customHeight="1" x14ac:dyDescent="0.3">
      <c r="A192" s="1"/>
      <c r="B192" s="2"/>
      <c r="C192" s="2"/>
      <c r="D192" s="2"/>
      <c r="E192" s="2"/>
      <c r="F192" s="2"/>
      <c r="G192" s="2"/>
      <c r="H192" s="3"/>
      <c r="I192" s="3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spans="1:40" ht="14.25" customHeight="1" x14ac:dyDescent="0.3">
      <c r="A193" s="1"/>
      <c r="B193" s="2"/>
      <c r="C193" s="2"/>
      <c r="D193" s="2"/>
      <c r="E193" s="2"/>
      <c r="F193" s="2"/>
      <c r="G193" s="2"/>
      <c r="H193" s="3"/>
      <c r="I193" s="3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spans="1:40" ht="14.25" customHeight="1" x14ac:dyDescent="0.3">
      <c r="A194" s="1"/>
      <c r="B194" s="2"/>
      <c r="C194" s="2"/>
      <c r="D194" s="2"/>
      <c r="E194" s="2"/>
      <c r="F194" s="2"/>
      <c r="G194" s="2"/>
      <c r="H194" s="3"/>
      <c r="I194" s="3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spans="1:40" ht="14.25" customHeight="1" x14ac:dyDescent="0.3">
      <c r="A195" s="1"/>
      <c r="B195" s="2"/>
      <c r="C195" s="2"/>
      <c r="D195" s="2"/>
      <c r="E195" s="2"/>
      <c r="F195" s="2"/>
      <c r="G195" s="2"/>
      <c r="H195" s="3"/>
      <c r="I195" s="3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spans="1:40" ht="14.25" customHeight="1" x14ac:dyDescent="0.3">
      <c r="A196" s="1"/>
      <c r="B196" s="2"/>
      <c r="C196" s="2"/>
      <c r="D196" s="2"/>
      <c r="E196" s="2"/>
      <c r="F196" s="2"/>
      <c r="G196" s="2"/>
      <c r="H196" s="3"/>
      <c r="I196" s="3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spans="1:40" ht="14.25" customHeight="1" x14ac:dyDescent="0.3">
      <c r="A197" s="1"/>
      <c r="B197" s="2"/>
      <c r="C197" s="2"/>
      <c r="D197" s="2"/>
      <c r="E197" s="2"/>
      <c r="F197" s="2"/>
      <c r="G197" s="2"/>
      <c r="H197" s="3"/>
      <c r="I197" s="3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spans="1:40" ht="14.25" customHeight="1" x14ac:dyDescent="0.3">
      <c r="A198" s="1"/>
      <c r="B198" s="2"/>
      <c r="C198" s="2"/>
      <c r="D198" s="2"/>
      <c r="E198" s="2"/>
      <c r="F198" s="2"/>
      <c r="G198" s="2"/>
      <c r="H198" s="3"/>
      <c r="I198" s="3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spans="1:40" ht="14.25" customHeight="1" x14ac:dyDescent="0.3">
      <c r="A199" s="1"/>
      <c r="B199" s="2"/>
      <c r="C199" s="2"/>
      <c r="D199" s="2"/>
      <c r="E199" s="2"/>
      <c r="F199" s="2"/>
      <c r="G199" s="2"/>
      <c r="H199" s="3"/>
      <c r="I199" s="3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spans="1:40" ht="14.25" customHeight="1" x14ac:dyDescent="0.3">
      <c r="A200" s="1"/>
      <c r="B200" s="2"/>
      <c r="C200" s="2"/>
      <c r="D200" s="2"/>
      <c r="E200" s="2"/>
      <c r="F200" s="2"/>
      <c r="G200" s="2"/>
      <c r="H200" s="3"/>
      <c r="I200" s="3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spans="1:40" ht="14.25" customHeight="1" x14ac:dyDescent="0.3">
      <c r="A201" s="1"/>
      <c r="B201" s="2"/>
      <c r="C201" s="2"/>
      <c r="D201" s="2"/>
      <c r="E201" s="2"/>
      <c r="F201" s="2"/>
      <c r="G201" s="2"/>
      <c r="H201" s="3"/>
      <c r="I201" s="3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spans="1:40" ht="14.25" customHeight="1" x14ac:dyDescent="0.3">
      <c r="A202" s="1"/>
      <c r="B202" s="2"/>
      <c r="C202" s="2"/>
      <c r="D202" s="2"/>
      <c r="E202" s="2"/>
      <c r="F202" s="2"/>
      <c r="G202" s="2"/>
      <c r="H202" s="3"/>
      <c r="I202" s="3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spans="1:40" ht="14.25" customHeight="1" x14ac:dyDescent="0.3">
      <c r="A203" s="1"/>
      <c r="B203" s="2"/>
      <c r="C203" s="2"/>
      <c r="D203" s="2"/>
      <c r="E203" s="2"/>
      <c r="F203" s="2"/>
      <c r="G203" s="2"/>
      <c r="H203" s="3"/>
      <c r="I203" s="3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spans="1:40" ht="14.25" customHeight="1" x14ac:dyDescent="0.3">
      <c r="A204" s="1"/>
      <c r="B204" s="2"/>
      <c r="C204" s="2"/>
      <c r="D204" s="2"/>
      <c r="E204" s="2"/>
      <c r="F204" s="2"/>
      <c r="G204" s="2"/>
      <c r="H204" s="3"/>
      <c r="I204" s="3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spans="1:40" ht="14.25" customHeight="1" x14ac:dyDescent="0.3">
      <c r="A205" s="1"/>
      <c r="B205" s="2"/>
      <c r="C205" s="2"/>
      <c r="D205" s="2"/>
      <c r="E205" s="2"/>
      <c r="F205" s="2"/>
      <c r="G205" s="2"/>
      <c r="H205" s="3"/>
      <c r="I205" s="3"/>
      <c r="J205" s="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spans="1:40" ht="14.25" customHeight="1" x14ac:dyDescent="0.3">
      <c r="A206" s="1"/>
      <c r="B206" s="2"/>
      <c r="C206" s="2"/>
      <c r="D206" s="2"/>
      <c r="E206" s="2"/>
      <c r="F206" s="2"/>
      <c r="G206" s="2"/>
      <c r="H206" s="3"/>
      <c r="I206" s="3"/>
      <c r="J206" s="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spans="1:40" ht="14.25" customHeight="1" x14ac:dyDescent="0.3">
      <c r="A207" s="1"/>
      <c r="B207" s="2"/>
      <c r="C207" s="2"/>
      <c r="D207" s="2"/>
      <c r="E207" s="2"/>
      <c r="F207" s="2"/>
      <c r="G207" s="2"/>
      <c r="H207" s="3"/>
      <c r="I207" s="3"/>
      <c r="J207" s="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spans="1:40" ht="14.25" customHeight="1" x14ac:dyDescent="0.3">
      <c r="A208" s="1"/>
      <c r="B208" s="2"/>
      <c r="C208" s="2"/>
      <c r="D208" s="2"/>
      <c r="E208" s="2"/>
      <c r="F208" s="2"/>
      <c r="G208" s="2"/>
      <c r="H208" s="3"/>
      <c r="I208" s="3"/>
      <c r="J208" s="3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spans="1:40" ht="14.25" customHeight="1" x14ac:dyDescent="0.3">
      <c r="A209" s="1"/>
      <c r="B209" s="2"/>
      <c r="C209" s="2"/>
      <c r="D209" s="2"/>
      <c r="E209" s="2"/>
      <c r="F209" s="2"/>
      <c r="G209" s="2"/>
      <c r="H209" s="3"/>
      <c r="I209" s="3"/>
      <c r="J209" s="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spans="1:40" ht="14.25" customHeight="1" x14ac:dyDescent="0.3">
      <c r="A210" s="1"/>
      <c r="B210" s="2"/>
      <c r="C210" s="2"/>
      <c r="D210" s="2"/>
      <c r="E210" s="2"/>
      <c r="F210" s="2"/>
      <c r="G210" s="2"/>
      <c r="H210" s="3"/>
      <c r="I210" s="3"/>
      <c r="J210" s="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spans="1:40" ht="14.25" customHeight="1" x14ac:dyDescent="0.3">
      <c r="A211" s="1"/>
      <c r="B211" s="2"/>
      <c r="C211" s="2"/>
      <c r="D211" s="2"/>
      <c r="E211" s="2"/>
      <c r="F211" s="2"/>
      <c r="G211" s="2"/>
      <c r="H211" s="3"/>
      <c r="I211" s="3"/>
      <c r="J211" s="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spans="1:40" ht="14.25" customHeight="1" x14ac:dyDescent="0.3">
      <c r="A212" s="1"/>
      <c r="B212" s="2"/>
      <c r="C212" s="2"/>
      <c r="D212" s="2"/>
      <c r="E212" s="2"/>
      <c r="F212" s="2"/>
      <c r="G212" s="2"/>
      <c r="H212" s="3"/>
      <c r="I212" s="3"/>
      <c r="J212" s="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spans="1:40" ht="14.25" customHeight="1" x14ac:dyDescent="0.3">
      <c r="A213" s="1"/>
      <c r="B213" s="2"/>
      <c r="C213" s="2"/>
      <c r="D213" s="2"/>
      <c r="E213" s="2"/>
      <c r="F213" s="2"/>
      <c r="G213" s="2"/>
      <c r="H213" s="3"/>
      <c r="I213" s="3"/>
      <c r="J213" s="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spans="1:40" ht="14.25" customHeight="1" x14ac:dyDescent="0.3">
      <c r="A214" s="1"/>
      <c r="B214" s="2"/>
      <c r="C214" s="2"/>
      <c r="D214" s="2"/>
      <c r="E214" s="2"/>
      <c r="F214" s="2"/>
      <c r="G214" s="2"/>
      <c r="H214" s="3"/>
      <c r="I214" s="3"/>
      <c r="J214" s="3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spans="1:40" ht="14.25" customHeight="1" x14ac:dyDescent="0.3">
      <c r="A215" s="1"/>
      <c r="B215" s="2"/>
      <c r="C215" s="2"/>
      <c r="D215" s="2"/>
      <c r="E215" s="2"/>
      <c r="F215" s="2"/>
      <c r="G215" s="2"/>
      <c r="H215" s="3"/>
      <c r="I215" s="3"/>
      <c r="J215" s="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spans="1:40" ht="14.25" customHeight="1" x14ac:dyDescent="0.3">
      <c r="A216" s="1"/>
      <c r="B216" s="2"/>
      <c r="C216" s="2"/>
      <c r="D216" s="2"/>
      <c r="E216" s="2"/>
      <c r="F216" s="2"/>
      <c r="G216" s="2"/>
      <c r="H216" s="3"/>
      <c r="I216" s="3"/>
      <c r="J216" s="3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spans="1:40" ht="14.25" customHeight="1" x14ac:dyDescent="0.3">
      <c r="A217" s="1"/>
      <c r="B217" s="2"/>
      <c r="C217" s="2"/>
      <c r="D217" s="2"/>
      <c r="E217" s="2"/>
      <c r="F217" s="2"/>
      <c r="G217" s="2"/>
      <c r="H217" s="3"/>
      <c r="I217" s="3"/>
      <c r="J217" s="3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spans="1:40" ht="14.25" customHeight="1" x14ac:dyDescent="0.3">
      <c r="A218" s="1"/>
      <c r="B218" s="2"/>
      <c r="C218" s="2"/>
      <c r="D218" s="2"/>
      <c r="E218" s="2"/>
      <c r="F218" s="2"/>
      <c r="G218" s="2"/>
      <c r="H218" s="3"/>
      <c r="I218" s="3"/>
      <c r="J218" s="3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spans="1:40" ht="14.25" customHeight="1" x14ac:dyDescent="0.3">
      <c r="A219" s="1"/>
      <c r="B219" s="2"/>
      <c r="C219" s="2"/>
      <c r="D219" s="2"/>
      <c r="E219" s="2"/>
      <c r="F219" s="2"/>
      <c r="G219" s="2"/>
      <c r="H219" s="3"/>
      <c r="I219" s="3"/>
      <c r="J219" s="3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spans="1:40" ht="14.25" customHeight="1" x14ac:dyDescent="0.3">
      <c r="A220" s="1"/>
      <c r="B220" s="2"/>
      <c r="C220" s="2"/>
      <c r="D220" s="2"/>
      <c r="E220" s="2"/>
      <c r="F220" s="2"/>
      <c r="G220" s="2"/>
      <c r="H220" s="3"/>
      <c r="I220" s="3"/>
      <c r="J220" s="3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spans="1:40" ht="14.25" customHeight="1" x14ac:dyDescent="0.3">
      <c r="A221" s="1"/>
      <c r="B221" s="2"/>
      <c r="C221" s="2"/>
      <c r="D221" s="2"/>
      <c r="E221" s="2"/>
      <c r="F221" s="2"/>
      <c r="G221" s="2"/>
      <c r="H221" s="3"/>
      <c r="I221" s="3"/>
      <c r="J221" s="3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spans="1:40" ht="14.25" customHeight="1" x14ac:dyDescent="0.3">
      <c r="A222" s="1"/>
      <c r="B222" s="2"/>
      <c r="C222" s="2"/>
      <c r="D222" s="2"/>
      <c r="E222" s="2"/>
      <c r="F222" s="2"/>
      <c r="G222" s="2"/>
      <c r="H222" s="3"/>
      <c r="I222" s="3"/>
      <c r="J222" s="3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spans="1:40" ht="14.25" customHeight="1" x14ac:dyDescent="0.3">
      <c r="A223" s="1"/>
      <c r="B223" s="2"/>
      <c r="C223" s="2"/>
      <c r="D223" s="2"/>
      <c r="E223" s="2"/>
      <c r="F223" s="2"/>
      <c r="G223" s="2"/>
      <c r="H223" s="3"/>
      <c r="I223" s="3"/>
      <c r="J223" s="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spans="1:40" ht="14.25" customHeight="1" x14ac:dyDescent="0.3">
      <c r="A224" s="1"/>
      <c r="B224" s="2"/>
      <c r="C224" s="2"/>
      <c r="D224" s="2"/>
      <c r="E224" s="2"/>
      <c r="F224" s="2"/>
      <c r="G224" s="2"/>
      <c r="H224" s="3"/>
      <c r="I224" s="3"/>
      <c r="J224" s="3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spans="1:40" ht="14.25" customHeight="1" x14ac:dyDescent="0.3">
      <c r="A225" s="1"/>
      <c r="B225" s="2"/>
      <c r="C225" s="2"/>
      <c r="D225" s="2"/>
      <c r="E225" s="2"/>
      <c r="F225" s="2"/>
      <c r="G225" s="2"/>
      <c r="H225" s="3"/>
      <c r="I225" s="3"/>
      <c r="J225" s="3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spans="1:40" ht="14.25" customHeight="1" x14ac:dyDescent="0.3">
      <c r="A226" s="1"/>
      <c r="B226" s="2"/>
      <c r="C226" s="2"/>
      <c r="D226" s="2"/>
      <c r="E226" s="2"/>
      <c r="F226" s="2"/>
      <c r="G226" s="2"/>
      <c r="H226" s="3"/>
      <c r="I226" s="3"/>
      <c r="J226" s="3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spans="1:40" ht="14.25" customHeight="1" x14ac:dyDescent="0.3">
      <c r="A227" s="1"/>
      <c r="B227" s="2"/>
      <c r="C227" s="2"/>
      <c r="D227" s="2"/>
      <c r="E227" s="2"/>
      <c r="F227" s="2"/>
      <c r="G227" s="2"/>
      <c r="H227" s="3"/>
      <c r="I227" s="3"/>
      <c r="J227" s="3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spans="1:40" ht="14.25" customHeight="1" x14ac:dyDescent="0.3">
      <c r="A228" s="1"/>
      <c r="B228" s="2"/>
      <c r="C228" s="2"/>
      <c r="D228" s="2"/>
      <c r="E228" s="2"/>
      <c r="F228" s="2"/>
      <c r="G228" s="2"/>
      <c r="H228" s="3"/>
      <c r="I228" s="3"/>
      <c r="J228" s="3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spans="1:40" ht="14.25" customHeight="1" x14ac:dyDescent="0.3">
      <c r="A229" s="1"/>
      <c r="B229" s="2"/>
      <c r="C229" s="2"/>
      <c r="D229" s="2"/>
      <c r="E229" s="2"/>
      <c r="F229" s="2"/>
      <c r="G229" s="2"/>
      <c r="H229" s="3"/>
      <c r="I229" s="3"/>
      <c r="J229" s="3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spans="1:40" ht="14.25" customHeight="1" x14ac:dyDescent="0.3">
      <c r="A230" s="1"/>
      <c r="B230" s="2"/>
      <c r="C230" s="2"/>
      <c r="D230" s="2"/>
      <c r="E230" s="2"/>
      <c r="F230" s="2"/>
      <c r="G230" s="2"/>
      <c r="H230" s="3"/>
      <c r="I230" s="3"/>
      <c r="J230" s="3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spans="1:40" ht="14.25" customHeight="1" x14ac:dyDescent="0.3">
      <c r="A231" s="1"/>
      <c r="B231" s="2"/>
      <c r="C231" s="2"/>
      <c r="D231" s="2"/>
      <c r="E231" s="2"/>
      <c r="F231" s="2"/>
      <c r="G231" s="2"/>
      <c r="H231" s="3"/>
      <c r="I231" s="3"/>
      <c r="J231" s="3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spans="1:40" ht="14.25" customHeight="1" x14ac:dyDescent="0.3">
      <c r="A232" s="1"/>
      <c r="B232" s="2"/>
      <c r="C232" s="2"/>
      <c r="D232" s="2"/>
      <c r="E232" s="2"/>
      <c r="F232" s="2"/>
      <c r="G232" s="2"/>
      <c r="H232" s="3"/>
      <c r="I232" s="3"/>
      <c r="J232" s="3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spans="1:40" ht="14.25" customHeight="1" x14ac:dyDescent="0.3">
      <c r="A233" s="1"/>
      <c r="B233" s="2"/>
      <c r="C233" s="2"/>
      <c r="D233" s="2"/>
      <c r="E233" s="2"/>
      <c r="F233" s="2"/>
      <c r="G233" s="2"/>
      <c r="H233" s="3"/>
      <c r="I233" s="3"/>
      <c r="J233" s="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spans="1:40" ht="14.25" customHeight="1" x14ac:dyDescent="0.3">
      <c r="A234" s="1"/>
      <c r="B234" s="2"/>
      <c r="C234" s="2"/>
      <c r="D234" s="2"/>
      <c r="E234" s="2"/>
      <c r="F234" s="2"/>
      <c r="G234" s="2"/>
      <c r="H234" s="3"/>
      <c r="I234" s="3"/>
      <c r="J234" s="3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spans="1:40" ht="14.25" customHeight="1" x14ac:dyDescent="0.3">
      <c r="A235" s="1"/>
      <c r="B235" s="2"/>
      <c r="C235" s="2"/>
      <c r="D235" s="2"/>
      <c r="E235" s="2"/>
      <c r="F235" s="2"/>
      <c r="G235" s="2"/>
      <c r="H235" s="3"/>
      <c r="I235" s="3"/>
      <c r="J235" s="3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spans="1:40" ht="14.25" customHeight="1" x14ac:dyDescent="0.3">
      <c r="A236" s="1"/>
      <c r="B236" s="2"/>
      <c r="C236" s="2"/>
      <c r="D236" s="2"/>
      <c r="E236" s="2"/>
      <c r="F236" s="2"/>
      <c r="G236" s="2"/>
      <c r="H236" s="3"/>
      <c r="I236" s="3"/>
      <c r="J236" s="3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spans="1:40" ht="14.25" customHeight="1" x14ac:dyDescent="0.3">
      <c r="A237" s="1"/>
      <c r="B237" s="2"/>
      <c r="C237" s="2"/>
      <c r="D237" s="2"/>
      <c r="E237" s="2"/>
      <c r="F237" s="2"/>
      <c r="G237" s="2"/>
      <c r="H237" s="3"/>
      <c r="I237" s="3"/>
      <c r="J237" s="3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spans="1:40" ht="14.25" customHeight="1" x14ac:dyDescent="0.3">
      <c r="A238" s="1"/>
      <c r="B238" s="2"/>
      <c r="C238" s="2"/>
      <c r="D238" s="2"/>
      <c r="E238" s="2"/>
      <c r="F238" s="2"/>
      <c r="G238" s="2"/>
      <c r="H238" s="3"/>
      <c r="I238" s="3"/>
      <c r="J238" s="3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spans="1:40" ht="14.25" customHeight="1" x14ac:dyDescent="0.3">
      <c r="A239" s="1"/>
      <c r="B239" s="2"/>
      <c r="C239" s="2"/>
      <c r="D239" s="2"/>
      <c r="E239" s="2"/>
      <c r="F239" s="2"/>
      <c r="G239" s="2"/>
      <c r="H239" s="3"/>
      <c r="I239" s="3"/>
      <c r="J239" s="3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spans="1:40" ht="14.25" customHeight="1" x14ac:dyDescent="0.3">
      <c r="A240" s="1"/>
      <c r="B240" s="2"/>
      <c r="C240" s="2"/>
      <c r="D240" s="2"/>
      <c r="E240" s="2"/>
      <c r="F240" s="2"/>
      <c r="G240" s="2"/>
      <c r="H240" s="3"/>
      <c r="I240" s="3"/>
      <c r="J240" s="3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spans="1:40" ht="14.25" customHeight="1" x14ac:dyDescent="0.3">
      <c r="A241" s="1"/>
      <c r="B241" s="2"/>
      <c r="C241" s="2"/>
      <c r="D241" s="2"/>
      <c r="E241" s="2"/>
      <c r="F241" s="2"/>
      <c r="G241" s="2"/>
      <c r="H241" s="3"/>
      <c r="I241" s="3"/>
      <c r="J241" s="3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spans="1:40" ht="14.25" customHeight="1" x14ac:dyDescent="0.3">
      <c r="A242" s="1"/>
      <c r="B242" s="2"/>
      <c r="C242" s="2"/>
      <c r="D242" s="2"/>
      <c r="E242" s="2"/>
      <c r="F242" s="2"/>
      <c r="G242" s="2"/>
      <c r="H242" s="3"/>
      <c r="I242" s="3"/>
      <c r="J242" s="3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spans="1:40" ht="14.25" customHeight="1" x14ac:dyDescent="0.3">
      <c r="A243" s="1"/>
      <c r="B243" s="2"/>
      <c r="C243" s="2"/>
      <c r="D243" s="2"/>
      <c r="E243" s="2"/>
      <c r="F243" s="2"/>
      <c r="G243" s="2"/>
      <c r="H243" s="3"/>
      <c r="I243" s="3"/>
      <c r="J243" s="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spans="1:40" ht="14.25" customHeight="1" x14ac:dyDescent="0.3">
      <c r="A244" s="1"/>
      <c r="B244" s="2"/>
      <c r="C244" s="2"/>
      <c r="D244" s="2"/>
      <c r="E244" s="2"/>
      <c r="F244" s="2"/>
      <c r="G244" s="2"/>
      <c r="H244" s="3"/>
      <c r="I244" s="3"/>
      <c r="J244" s="3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spans="1:40" ht="14.25" customHeight="1" x14ac:dyDescent="0.3">
      <c r="A245" s="1"/>
      <c r="B245" s="2"/>
      <c r="C245" s="2"/>
      <c r="D245" s="2"/>
      <c r="E245" s="2"/>
      <c r="F245" s="2"/>
      <c r="G245" s="2"/>
      <c r="H245" s="3"/>
      <c r="I245" s="3"/>
      <c r="J245" s="3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spans="1:40" ht="14.25" customHeight="1" x14ac:dyDescent="0.3">
      <c r="A246" s="1"/>
      <c r="B246" s="2"/>
      <c r="C246" s="2"/>
      <c r="D246" s="2"/>
      <c r="E246" s="2"/>
      <c r="F246" s="2"/>
      <c r="G246" s="2"/>
      <c r="H246" s="3"/>
      <c r="I246" s="3"/>
      <c r="J246" s="3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spans="1:40" ht="14.25" customHeight="1" x14ac:dyDescent="0.3">
      <c r="A247" s="1"/>
      <c r="B247" s="2"/>
      <c r="C247" s="2"/>
      <c r="D247" s="2"/>
      <c r="E247" s="2"/>
      <c r="F247" s="2"/>
      <c r="G247" s="2"/>
      <c r="H247" s="3"/>
      <c r="I247" s="3"/>
      <c r="J247" s="3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spans="1:40" ht="14.25" customHeight="1" x14ac:dyDescent="0.3">
      <c r="A248" s="1"/>
      <c r="B248" s="2"/>
      <c r="C248" s="2"/>
      <c r="D248" s="2"/>
      <c r="E248" s="2"/>
      <c r="F248" s="2"/>
      <c r="G248" s="2"/>
      <c r="H248" s="3"/>
      <c r="I248" s="3"/>
      <c r="J248" s="3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spans="1:40" ht="14.25" customHeight="1" x14ac:dyDescent="0.3">
      <c r="A249" s="1"/>
      <c r="B249" s="2"/>
      <c r="C249" s="2"/>
      <c r="D249" s="2"/>
      <c r="E249" s="2"/>
      <c r="F249" s="2"/>
      <c r="G249" s="2"/>
      <c r="H249" s="3"/>
      <c r="I249" s="3"/>
      <c r="J249" s="3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spans="1:40" ht="14.25" customHeight="1" x14ac:dyDescent="0.3">
      <c r="A250" s="1"/>
      <c r="B250" s="2"/>
      <c r="C250" s="2"/>
      <c r="D250" s="2"/>
      <c r="E250" s="2"/>
      <c r="F250" s="2"/>
      <c r="G250" s="2"/>
      <c r="H250" s="3"/>
      <c r="I250" s="3"/>
      <c r="J250" s="3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spans="1:40" ht="14.25" customHeight="1" x14ac:dyDescent="0.3">
      <c r="A251" s="1"/>
      <c r="B251" s="2"/>
      <c r="C251" s="2"/>
      <c r="D251" s="2"/>
      <c r="E251" s="2"/>
      <c r="F251" s="2"/>
      <c r="G251" s="2"/>
      <c r="H251" s="3"/>
      <c r="I251" s="3"/>
      <c r="J251" s="3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spans="1:40" ht="14.25" customHeight="1" x14ac:dyDescent="0.3">
      <c r="A252" s="1"/>
      <c r="B252" s="2"/>
      <c r="C252" s="2"/>
      <c r="D252" s="2"/>
      <c r="E252" s="2"/>
      <c r="F252" s="2"/>
      <c r="G252" s="2"/>
      <c r="H252" s="3"/>
      <c r="I252" s="3"/>
      <c r="J252" s="3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spans="1:40" ht="14.25" customHeight="1" x14ac:dyDescent="0.3">
      <c r="A253" s="1"/>
      <c r="B253" s="2"/>
      <c r="C253" s="2"/>
      <c r="D253" s="2"/>
      <c r="E253" s="2"/>
      <c r="F253" s="2"/>
      <c r="G253" s="2"/>
      <c r="H253" s="3"/>
      <c r="I253" s="3"/>
      <c r="J253" s="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spans="1:40" ht="14.25" customHeight="1" x14ac:dyDescent="0.3">
      <c r="A254" s="1"/>
      <c r="B254" s="2"/>
      <c r="C254" s="2"/>
      <c r="D254" s="2"/>
      <c r="E254" s="2"/>
      <c r="F254" s="2"/>
      <c r="G254" s="2"/>
      <c r="H254" s="3"/>
      <c r="I254" s="3"/>
      <c r="J254" s="3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spans="1:40" ht="14.25" customHeight="1" x14ac:dyDescent="0.3">
      <c r="A255" s="1"/>
      <c r="B255" s="2"/>
      <c r="C255" s="2"/>
      <c r="D255" s="2"/>
      <c r="E255" s="2"/>
      <c r="F255" s="2"/>
      <c r="G255" s="2"/>
      <c r="H255" s="3"/>
      <c r="I255" s="3"/>
      <c r="J255" s="3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spans="1:40" ht="14.25" customHeight="1" x14ac:dyDescent="0.3">
      <c r="A256" s="1"/>
      <c r="B256" s="2"/>
      <c r="C256" s="2"/>
      <c r="D256" s="2"/>
      <c r="E256" s="2"/>
      <c r="F256" s="2"/>
      <c r="G256" s="2"/>
      <c r="H256" s="3"/>
      <c r="I256" s="3"/>
      <c r="J256" s="3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spans="1:40" ht="14.25" customHeight="1" x14ac:dyDescent="0.3">
      <c r="A257" s="1"/>
      <c r="B257" s="2"/>
      <c r="C257" s="2"/>
      <c r="D257" s="2"/>
      <c r="E257" s="2"/>
      <c r="F257" s="2"/>
      <c r="G257" s="2"/>
      <c r="H257" s="3"/>
      <c r="I257" s="3"/>
      <c r="J257" s="3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spans="1:40" ht="14.25" customHeight="1" x14ac:dyDescent="0.3">
      <c r="A258" s="1"/>
      <c r="B258" s="2"/>
      <c r="C258" s="2"/>
      <c r="D258" s="2"/>
      <c r="E258" s="2"/>
      <c r="F258" s="2"/>
      <c r="G258" s="2"/>
      <c r="H258" s="3"/>
      <c r="I258" s="3"/>
      <c r="J258" s="3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spans="1:40" ht="14.25" customHeight="1" x14ac:dyDescent="0.3">
      <c r="A259" s="1"/>
      <c r="B259" s="2"/>
      <c r="C259" s="2"/>
      <c r="D259" s="2"/>
      <c r="E259" s="2"/>
      <c r="F259" s="2"/>
      <c r="G259" s="2"/>
      <c r="H259" s="3"/>
      <c r="I259" s="3"/>
      <c r="J259" s="3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spans="1:40" ht="14.25" customHeight="1" x14ac:dyDescent="0.3">
      <c r="A260" s="1"/>
      <c r="B260" s="2"/>
      <c r="C260" s="2"/>
      <c r="D260" s="2"/>
      <c r="E260" s="2"/>
      <c r="F260" s="2"/>
      <c r="G260" s="2"/>
      <c r="H260" s="3"/>
      <c r="I260" s="3"/>
      <c r="J260" s="3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spans="1:40" ht="14.25" customHeight="1" x14ac:dyDescent="0.3">
      <c r="A261" s="1"/>
      <c r="B261" s="2"/>
      <c r="C261" s="2"/>
      <c r="D261" s="2"/>
      <c r="E261" s="2"/>
      <c r="F261" s="2"/>
      <c r="G261" s="2"/>
      <c r="H261" s="3"/>
      <c r="I261" s="3"/>
      <c r="J261" s="3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spans="1:40" ht="14.25" customHeight="1" x14ac:dyDescent="0.3">
      <c r="A262" s="1"/>
      <c r="B262" s="2"/>
      <c r="C262" s="2"/>
      <c r="D262" s="2"/>
      <c r="E262" s="2"/>
      <c r="F262" s="2"/>
      <c r="G262" s="2"/>
      <c r="H262" s="3"/>
      <c r="I262" s="3"/>
      <c r="J262" s="3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spans="1:40" ht="14.25" customHeight="1" x14ac:dyDescent="0.3">
      <c r="A263" s="1"/>
      <c r="B263" s="2"/>
      <c r="C263" s="2"/>
      <c r="D263" s="2"/>
      <c r="E263" s="2"/>
      <c r="F263" s="2"/>
      <c r="G263" s="2"/>
      <c r="H263" s="3"/>
      <c r="I263" s="3"/>
      <c r="J263" s="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spans="1:40" ht="14.25" customHeight="1" x14ac:dyDescent="0.3">
      <c r="A264" s="1"/>
      <c r="B264" s="2"/>
      <c r="C264" s="2"/>
      <c r="D264" s="2"/>
      <c r="E264" s="2"/>
      <c r="F264" s="2"/>
      <c r="G264" s="2"/>
      <c r="H264" s="3"/>
      <c r="I264" s="3"/>
      <c r="J264" s="3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spans="1:40" ht="14.25" customHeight="1" x14ac:dyDescent="0.3">
      <c r="A265" s="1"/>
      <c r="B265" s="2"/>
      <c r="C265" s="2"/>
      <c r="D265" s="2"/>
      <c r="E265" s="2"/>
      <c r="F265" s="2"/>
      <c r="G265" s="2"/>
      <c r="H265" s="3"/>
      <c r="I265" s="3"/>
      <c r="J265" s="3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spans="1:40" ht="14.25" customHeight="1" x14ac:dyDescent="0.3">
      <c r="A266" s="1"/>
      <c r="B266" s="2"/>
      <c r="C266" s="2"/>
      <c r="D266" s="2"/>
      <c r="E266" s="2"/>
      <c r="F266" s="2"/>
      <c r="G266" s="2"/>
      <c r="H266" s="3"/>
      <c r="I266" s="3"/>
      <c r="J266" s="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spans="1:40" ht="14.25" customHeight="1" x14ac:dyDescent="0.3">
      <c r="A267" s="1"/>
      <c r="B267" s="2"/>
      <c r="C267" s="2"/>
      <c r="D267" s="2"/>
      <c r="E267" s="2"/>
      <c r="F267" s="2"/>
      <c r="G267" s="2"/>
      <c r="H267" s="3"/>
      <c r="I267" s="3"/>
      <c r="J267" s="3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spans="1:40" ht="14.25" customHeight="1" x14ac:dyDescent="0.3">
      <c r="A268" s="1"/>
      <c r="B268" s="2"/>
      <c r="C268" s="2"/>
      <c r="D268" s="2"/>
      <c r="E268" s="2"/>
      <c r="F268" s="2"/>
      <c r="G268" s="2"/>
      <c r="H268" s="3"/>
      <c r="I268" s="3"/>
      <c r="J268" s="3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spans="1:40" ht="14.25" customHeight="1" x14ac:dyDescent="0.3">
      <c r="A269" s="1"/>
      <c r="B269" s="2"/>
      <c r="C269" s="2"/>
      <c r="D269" s="2"/>
      <c r="E269" s="2"/>
      <c r="F269" s="2"/>
      <c r="G269" s="2"/>
      <c r="H269" s="3"/>
      <c r="I269" s="3"/>
      <c r="J269" s="3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spans="1:40" ht="14.25" customHeight="1" x14ac:dyDescent="0.3">
      <c r="A270" s="1"/>
      <c r="B270" s="2"/>
      <c r="C270" s="2"/>
      <c r="D270" s="2"/>
      <c r="E270" s="2"/>
      <c r="F270" s="2"/>
      <c r="G270" s="2"/>
      <c r="H270" s="3"/>
      <c r="I270" s="3"/>
      <c r="J270" s="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spans="1:40" ht="14.25" customHeight="1" x14ac:dyDescent="0.3">
      <c r="A271" s="1"/>
      <c r="B271" s="2"/>
      <c r="C271" s="2"/>
      <c r="D271" s="2"/>
      <c r="E271" s="2"/>
      <c r="F271" s="2"/>
      <c r="G271" s="2"/>
      <c r="H271" s="3"/>
      <c r="I271" s="3"/>
      <c r="J271" s="3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spans="1:40" ht="14.25" customHeight="1" x14ac:dyDescent="0.3">
      <c r="A272" s="1"/>
      <c r="B272" s="2"/>
      <c r="C272" s="2"/>
      <c r="D272" s="2"/>
      <c r="E272" s="2"/>
      <c r="F272" s="2"/>
      <c r="G272" s="2"/>
      <c r="H272" s="3"/>
      <c r="I272" s="3"/>
      <c r="J272" s="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spans="1:40" ht="14.25" customHeight="1" x14ac:dyDescent="0.3">
      <c r="A273" s="1"/>
      <c r="B273" s="2"/>
      <c r="C273" s="2"/>
      <c r="D273" s="2"/>
      <c r="E273" s="2"/>
      <c r="F273" s="2"/>
      <c r="G273" s="2"/>
      <c r="H273" s="3"/>
      <c r="I273" s="3"/>
      <c r="J273" s="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spans="1:40" ht="14.25" customHeight="1" x14ac:dyDescent="0.3">
      <c r="A274" s="1"/>
      <c r="B274" s="2"/>
      <c r="C274" s="2"/>
      <c r="D274" s="2"/>
      <c r="E274" s="2"/>
      <c r="F274" s="2"/>
      <c r="G274" s="2"/>
      <c r="H274" s="3"/>
      <c r="I274" s="3"/>
      <c r="J274" s="3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spans="1:40" ht="14.25" customHeight="1" x14ac:dyDescent="0.3">
      <c r="A275" s="1"/>
      <c r="B275" s="2"/>
      <c r="C275" s="2"/>
      <c r="D275" s="2"/>
      <c r="E275" s="2"/>
      <c r="F275" s="2"/>
      <c r="G275" s="2"/>
      <c r="H275" s="3"/>
      <c r="I275" s="3"/>
      <c r="J275" s="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spans="1:40" ht="14.25" customHeight="1" x14ac:dyDescent="0.3">
      <c r="A276" s="1"/>
      <c r="B276" s="2"/>
      <c r="C276" s="2"/>
      <c r="D276" s="2"/>
      <c r="E276" s="2"/>
      <c r="F276" s="2"/>
      <c r="G276" s="2"/>
      <c r="H276" s="3"/>
      <c r="I276" s="3"/>
      <c r="J276" s="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spans="1:40" ht="14.25" customHeight="1" x14ac:dyDescent="0.3">
      <c r="A277" s="1"/>
      <c r="B277" s="2"/>
      <c r="C277" s="2"/>
      <c r="D277" s="2"/>
      <c r="E277" s="2"/>
      <c r="F277" s="2"/>
      <c r="G277" s="2"/>
      <c r="H277" s="3"/>
      <c r="I277" s="3"/>
      <c r="J277" s="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spans="1:40" ht="14.25" customHeight="1" x14ac:dyDescent="0.3">
      <c r="A278" s="1"/>
      <c r="B278" s="2"/>
      <c r="C278" s="2"/>
      <c r="D278" s="2"/>
      <c r="E278" s="2"/>
      <c r="F278" s="2"/>
      <c r="G278" s="2"/>
      <c r="H278" s="3"/>
      <c r="I278" s="3"/>
      <c r="J278" s="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spans="1:40" ht="14.25" customHeight="1" x14ac:dyDescent="0.3">
      <c r="A279" s="1"/>
      <c r="B279" s="2"/>
      <c r="C279" s="2"/>
      <c r="D279" s="2"/>
      <c r="E279" s="2"/>
      <c r="F279" s="2"/>
      <c r="G279" s="2"/>
      <c r="H279" s="3"/>
      <c r="I279" s="3"/>
      <c r="J279" s="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spans="1:40" ht="14.25" customHeight="1" x14ac:dyDescent="0.3">
      <c r="A280" s="1"/>
      <c r="B280" s="2"/>
      <c r="C280" s="2"/>
      <c r="D280" s="2"/>
      <c r="E280" s="2"/>
      <c r="F280" s="2"/>
      <c r="G280" s="2"/>
      <c r="H280" s="3"/>
      <c r="I280" s="3"/>
      <c r="J280" s="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spans="1:40" ht="14.25" customHeight="1" x14ac:dyDescent="0.3">
      <c r="A281" s="1"/>
      <c r="B281" s="2"/>
      <c r="C281" s="2"/>
      <c r="D281" s="2"/>
      <c r="E281" s="2"/>
      <c r="F281" s="2"/>
      <c r="G281" s="2"/>
      <c r="H281" s="3"/>
      <c r="I281" s="3"/>
      <c r="J281" s="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spans="1:40" ht="14.25" customHeight="1" x14ac:dyDescent="0.3">
      <c r="A282" s="1"/>
      <c r="B282" s="2"/>
      <c r="C282" s="2"/>
      <c r="D282" s="2"/>
      <c r="E282" s="2"/>
      <c r="F282" s="2"/>
      <c r="G282" s="2"/>
      <c r="H282" s="3"/>
      <c r="I282" s="3"/>
      <c r="J282" s="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spans="1:40" ht="14.25" customHeight="1" x14ac:dyDescent="0.3">
      <c r="A283" s="1"/>
      <c r="B283" s="2"/>
      <c r="C283" s="2"/>
      <c r="D283" s="2"/>
      <c r="E283" s="2"/>
      <c r="F283" s="2"/>
      <c r="G283" s="2"/>
      <c r="H283" s="3"/>
      <c r="I283" s="3"/>
      <c r="J283" s="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spans="1:40" ht="14.25" customHeight="1" x14ac:dyDescent="0.3">
      <c r="A284" s="1"/>
      <c r="B284" s="2"/>
      <c r="C284" s="2"/>
      <c r="D284" s="2"/>
      <c r="E284" s="2"/>
      <c r="F284" s="2"/>
      <c r="G284" s="2"/>
      <c r="H284" s="3"/>
      <c r="I284" s="3"/>
      <c r="J284" s="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spans="1:40" ht="14.25" customHeight="1" x14ac:dyDescent="0.3">
      <c r="A285" s="1"/>
      <c r="B285" s="2"/>
      <c r="C285" s="2"/>
      <c r="D285" s="2"/>
      <c r="E285" s="2"/>
      <c r="F285" s="2"/>
      <c r="G285" s="2"/>
      <c r="H285" s="3"/>
      <c r="I285" s="3"/>
      <c r="J285" s="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spans="1:40" ht="14.25" customHeight="1" x14ac:dyDescent="0.3">
      <c r="A286" s="1"/>
      <c r="B286" s="2"/>
      <c r="C286" s="2"/>
      <c r="D286" s="2"/>
      <c r="E286" s="2"/>
      <c r="F286" s="2"/>
      <c r="G286" s="2"/>
      <c r="H286" s="3"/>
      <c r="I286" s="3"/>
      <c r="J286" s="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spans="1:40" ht="14.25" customHeight="1" x14ac:dyDescent="0.3">
      <c r="A287" s="1"/>
      <c r="B287" s="2"/>
      <c r="C287" s="2"/>
      <c r="D287" s="2"/>
      <c r="E287" s="2"/>
      <c r="F287" s="2"/>
      <c r="G287" s="2"/>
      <c r="H287" s="3"/>
      <c r="I287" s="3"/>
      <c r="J287" s="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spans="1:40" ht="14.25" customHeight="1" x14ac:dyDescent="0.3">
      <c r="A288" s="1"/>
      <c r="B288" s="2"/>
      <c r="C288" s="2"/>
      <c r="D288" s="2"/>
      <c r="E288" s="2"/>
      <c r="F288" s="2"/>
      <c r="G288" s="2"/>
      <c r="H288" s="3"/>
      <c r="I288" s="3"/>
      <c r="J288" s="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spans="1:40" ht="14.25" customHeight="1" x14ac:dyDescent="0.3">
      <c r="A289" s="1"/>
      <c r="B289" s="2"/>
      <c r="C289" s="2"/>
      <c r="D289" s="2"/>
      <c r="E289" s="2"/>
      <c r="F289" s="2"/>
      <c r="G289" s="2"/>
      <c r="H289" s="3"/>
      <c r="I289" s="3"/>
      <c r="J289" s="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spans="1:40" ht="14.25" customHeight="1" x14ac:dyDescent="0.3">
      <c r="A290" s="1"/>
      <c r="B290" s="2"/>
      <c r="C290" s="2"/>
      <c r="D290" s="2"/>
      <c r="E290" s="2"/>
      <c r="F290" s="2"/>
      <c r="G290" s="2"/>
      <c r="H290" s="3"/>
      <c r="I290" s="3"/>
      <c r="J290" s="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spans="1:40" ht="14.25" customHeight="1" x14ac:dyDescent="0.3">
      <c r="A291" s="1"/>
      <c r="B291" s="2"/>
      <c r="C291" s="2"/>
      <c r="D291" s="2"/>
      <c r="E291" s="2"/>
      <c r="F291" s="2"/>
      <c r="G291" s="2"/>
      <c r="H291" s="3"/>
      <c r="I291" s="3"/>
      <c r="J291" s="3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spans="1:40" ht="14.25" customHeight="1" x14ac:dyDescent="0.3">
      <c r="A292" s="1"/>
      <c r="B292" s="2"/>
      <c r="C292" s="2"/>
      <c r="D292" s="2"/>
      <c r="E292" s="2"/>
      <c r="F292" s="2"/>
      <c r="G292" s="2"/>
      <c r="H292" s="3"/>
      <c r="I292" s="3"/>
      <c r="J292" s="3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spans="1:40" ht="14.25" customHeight="1" x14ac:dyDescent="0.3">
      <c r="A293" s="1"/>
      <c r="B293" s="2"/>
      <c r="C293" s="2"/>
      <c r="D293" s="2"/>
      <c r="E293" s="2"/>
      <c r="F293" s="2"/>
      <c r="G293" s="2"/>
      <c r="H293" s="3"/>
      <c r="I293" s="3"/>
      <c r="J293" s="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spans="1:40" ht="14.25" customHeight="1" x14ac:dyDescent="0.3">
      <c r="A294" s="1"/>
      <c r="B294" s="2"/>
      <c r="C294" s="2"/>
      <c r="D294" s="2"/>
      <c r="E294" s="2"/>
      <c r="F294" s="2"/>
      <c r="G294" s="2"/>
      <c r="H294" s="3"/>
      <c r="I294" s="3"/>
      <c r="J294" s="3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spans="1:40" ht="14.25" customHeight="1" x14ac:dyDescent="0.3">
      <c r="A295" s="1"/>
      <c r="B295" s="2"/>
      <c r="C295" s="2"/>
      <c r="D295" s="2"/>
      <c r="E295" s="2"/>
      <c r="F295" s="2"/>
      <c r="G295" s="2"/>
      <c r="H295" s="3"/>
      <c r="I295" s="3"/>
      <c r="J295" s="3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spans="1:40" ht="14.25" customHeight="1" x14ac:dyDescent="0.3">
      <c r="A296" s="1"/>
      <c r="B296" s="2"/>
      <c r="C296" s="2"/>
      <c r="D296" s="2"/>
      <c r="E296" s="2"/>
      <c r="F296" s="2"/>
      <c r="G296" s="2"/>
      <c r="H296" s="3"/>
      <c r="I296" s="3"/>
      <c r="J296" s="3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spans="1:40" ht="14.25" customHeight="1" x14ac:dyDescent="0.3">
      <c r="A297" s="1"/>
      <c r="B297" s="2"/>
      <c r="C297" s="2"/>
      <c r="D297" s="2"/>
      <c r="E297" s="2"/>
      <c r="F297" s="2"/>
      <c r="G297" s="2"/>
      <c r="H297" s="3"/>
      <c r="I297" s="3"/>
      <c r="J297" s="3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spans="1:40" ht="14.25" customHeight="1" x14ac:dyDescent="0.3">
      <c r="A298" s="1"/>
      <c r="B298" s="2"/>
      <c r="C298" s="2"/>
      <c r="D298" s="2"/>
      <c r="E298" s="2"/>
      <c r="F298" s="2"/>
      <c r="G298" s="2"/>
      <c r="H298" s="3"/>
      <c r="I298" s="3"/>
      <c r="J298" s="3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spans="1:40" ht="14.25" customHeight="1" x14ac:dyDescent="0.3">
      <c r="A299" s="1"/>
      <c r="B299" s="2"/>
      <c r="C299" s="2"/>
      <c r="D299" s="2"/>
      <c r="E299" s="2"/>
      <c r="F299" s="2"/>
      <c r="G299" s="2"/>
      <c r="H299" s="3"/>
      <c r="I299" s="3"/>
      <c r="J299" s="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spans="1:40" ht="14.25" customHeight="1" x14ac:dyDescent="0.3">
      <c r="A300" s="1"/>
      <c r="B300" s="2"/>
      <c r="C300" s="2"/>
      <c r="D300" s="2"/>
      <c r="E300" s="2"/>
      <c r="F300" s="2"/>
      <c r="G300" s="2"/>
      <c r="H300" s="3"/>
      <c r="I300" s="3"/>
      <c r="J300" s="3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spans="1:40" ht="14.25" customHeight="1" x14ac:dyDescent="0.3">
      <c r="A301" s="1"/>
      <c r="B301" s="2"/>
      <c r="C301" s="2"/>
      <c r="D301" s="2"/>
      <c r="E301" s="2"/>
      <c r="F301" s="2"/>
      <c r="G301" s="2"/>
      <c r="H301" s="3"/>
      <c r="I301" s="3"/>
      <c r="J301" s="3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spans="1:40" ht="14.25" customHeight="1" x14ac:dyDescent="0.3">
      <c r="A302" s="1"/>
      <c r="B302" s="2"/>
      <c r="C302" s="2"/>
      <c r="D302" s="2"/>
      <c r="E302" s="2"/>
      <c r="F302" s="2"/>
      <c r="G302" s="2"/>
      <c r="H302" s="3"/>
      <c r="I302" s="3"/>
      <c r="J302" s="3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spans="1:40" ht="14.25" customHeight="1" x14ac:dyDescent="0.3">
      <c r="A303" s="1"/>
      <c r="B303" s="2"/>
      <c r="C303" s="2"/>
      <c r="D303" s="2"/>
      <c r="E303" s="2"/>
      <c r="F303" s="2"/>
      <c r="G303" s="2"/>
      <c r="H303" s="3"/>
      <c r="I303" s="3"/>
      <c r="J303" s="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spans="1:40" ht="14.25" customHeight="1" x14ac:dyDescent="0.3">
      <c r="A304" s="1"/>
      <c r="B304" s="2"/>
      <c r="C304" s="2"/>
      <c r="D304" s="2"/>
      <c r="E304" s="2"/>
      <c r="F304" s="2"/>
      <c r="G304" s="2"/>
      <c r="H304" s="3"/>
      <c r="I304" s="3"/>
      <c r="J304" s="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spans="1:40" ht="14.25" customHeight="1" x14ac:dyDescent="0.3">
      <c r="A305" s="1"/>
      <c r="B305" s="2"/>
      <c r="C305" s="2"/>
      <c r="D305" s="2"/>
      <c r="E305" s="2"/>
      <c r="F305" s="2"/>
      <c r="G305" s="2"/>
      <c r="H305" s="3"/>
      <c r="I305" s="3"/>
      <c r="J305" s="3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spans="1:40" ht="14.25" customHeight="1" x14ac:dyDescent="0.3">
      <c r="A306" s="1"/>
      <c r="B306" s="2"/>
      <c r="C306" s="2"/>
      <c r="D306" s="2"/>
      <c r="E306" s="2"/>
      <c r="F306" s="2"/>
      <c r="G306" s="2"/>
      <c r="H306" s="3"/>
      <c r="I306" s="3"/>
      <c r="J306" s="3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spans="1:40" ht="14.25" customHeight="1" x14ac:dyDescent="0.3">
      <c r="A307" s="1"/>
      <c r="B307" s="2"/>
      <c r="C307" s="2"/>
      <c r="D307" s="2"/>
      <c r="E307" s="2"/>
      <c r="F307" s="2"/>
      <c r="G307" s="2"/>
      <c r="H307" s="3"/>
      <c r="I307" s="3"/>
      <c r="J307" s="3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spans="1:40" ht="14.25" customHeight="1" x14ac:dyDescent="0.3">
      <c r="A308" s="1"/>
      <c r="B308" s="2"/>
      <c r="C308" s="2"/>
      <c r="D308" s="2"/>
      <c r="E308" s="2"/>
      <c r="F308" s="2"/>
      <c r="G308" s="2"/>
      <c r="H308" s="3"/>
      <c r="I308" s="3"/>
      <c r="J308" s="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spans="1:40" ht="14.25" customHeight="1" x14ac:dyDescent="0.3">
      <c r="A309" s="1"/>
      <c r="B309" s="2"/>
      <c r="C309" s="2"/>
      <c r="D309" s="2"/>
      <c r="E309" s="2"/>
      <c r="F309" s="2"/>
      <c r="G309" s="2"/>
      <c r="H309" s="3"/>
      <c r="I309" s="3"/>
      <c r="J309" s="3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spans="1:40" ht="14.25" customHeight="1" x14ac:dyDescent="0.3">
      <c r="A310" s="1"/>
      <c r="B310" s="2"/>
      <c r="C310" s="2"/>
      <c r="D310" s="2"/>
      <c r="E310" s="2"/>
      <c r="F310" s="2"/>
      <c r="G310" s="2"/>
      <c r="H310" s="3"/>
      <c r="I310" s="3"/>
      <c r="J310" s="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spans="1:40" ht="14.25" customHeight="1" x14ac:dyDescent="0.3">
      <c r="A311" s="1"/>
      <c r="B311" s="2"/>
      <c r="C311" s="2"/>
      <c r="D311" s="2"/>
      <c r="E311" s="2"/>
      <c r="F311" s="2"/>
      <c r="G311" s="2"/>
      <c r="H311" s="3"/>
      <c r="I311" s="3"/>
      <c r="J311" s="3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spans="1:40" ht="14.25" customHeight="1" x14ac:dyDescent="0.3">
      <c r="A312" s="1"/>
      <c r="B312" s="2"/>
      <c r="C312" s="2"/>
      <c r="D312" s="2"/>
      <c r="E312" s="2"/>
      <c r="F312" s="2"/>
      <c r="G312" s="2"/>
      <c r="H312" s="3"/>
      <c r="I312" s="3"/>
      <c r="J312" s="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spans="1:40" ht="14.25" customHeight="1" x14ac:dyDescent="0.3">
      <c r="A313" s="1"/>
      <c r="B313" s="2"/>
      <c r="C313" s="2"/>
      <c r="D313" s="2"/>
      <c r="E313" s="2"/>
      <c r="F313" s="2"/>
      <c r="G313" s="2"/>
      <c r="H313" s="3"/>
      <c r="I313" s="3"/>
      <c r="J313" s="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spans="1:40" ht="14.25" customHeight="1" x14ac:dyDescent="0.3">
      <c r="A314" s="1"/>
      <c r="B314" s="2"/>
      <c r="C314" s="2"/>
      <c r="D314" s="2"/>
      <c r="E314" s="2"/>
      <c r="F314" s="2"/>
      <c r="G314" s="2"/>
      <c r="H314" s="3"/>
      <c r="I314" s="3"/>
      <c r="J314" s="3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spans="1:40" ht="14.25" customHeight="1" x14ac:dyDescent="0.3">
      <c r="A315" s="1"/>
      <c r="B315" s="2"/>
      <c r="C315" s="2"/>
      <c r="D315" s="2"/>
      <c r="E315" s="2"/>
      <c r="F315" s="2"/>
      <c r="G315" s="2"/>
      <c r="H315" s="3"/>
      <c r="I315" s="3"/>
      <c r="J315" s="3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spans="1:40" ht="14.25" customHeight="1" x14ac:dyDescent="0.3">
      <c r="A316" s="1"/>
      <c r="B316" s="2"/>
      <c r="C316" s="2"/>
      <c r="D316" s="2"/>
      <c r="E316" s="2"/>
      <c r="F316" s="2"/>
      <c r="G316" s="2"/>
      <c r="H316" s="3"/>
      <c r="I316" s="3"/>
      <c r="J316" s="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spans="1:40" ht="14.25" customHeight="1" x14ac:dyDescent="0.3">
      <c r="A317" s="1"/>
      <c r="B317" s="2"/>
      <c r="C317" s="2"/>
      <c r="D317" s="2"/>
      <c r="E317" s="2"/>
      <c r="F317" s="2"/>
      <c r="G317" s="2"/>
      <c r="H317" s="3"/>
      <c r="I317" s="3"/>
      <c r="J317" s="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spans="1:40" ht="14.25" customHeight="1" x14ac:dyDescent="0.3">
      <c r="A318" s="1"/>
      <c r="B318" s="2"/>
      <c r="C318" s="2"/>
      <c r="D318" s="2"/>
      <c r="E318" s="2"/>
      <c r="F318" s="2"/>
      <c r="G318" s="2"/>
      <c r="H318" s="3"/>
      <c r="I318" s="3"/>
      <c r="J318" s="3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spans="1:40" ht="14.25" customHeight="1" x14ac:dyDescent="0.3">
      <c r="A319" s="1"/>
      <c r="B319" s="2"/>
      <c r="C319" s="2"/>
      <c r="D319" s="2"/>
      <c r="E319" s="2"/>
      <c r="F319" s="2"/>
      <c r="G319" s="2"/>
      <c r="H319" s="3"/>
      <c r="I319" s="3"/>
      <c r="J319" s="3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spans="1:40" ht="14.25" customHeight="1" x14ac:dyDescent="0.3">
      <c r="A320" s="1"/>
      <c r="B320" s="2"/>
      <c r="C320" s="2"/>
      <c r="D320" s="2"/>
      <c r="E320" s="2"/>
      <c r="F320" s="2"/>
      <c r="G320" s="2"/>
      <c r="H320" s="3"/>
      <c r="I320" s="3"/>
      <c r="J320" s="3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spans="1:40" ht="14.25" customHeight="1" x14ac:dyDescent="0.3">
      <c r="A321" s="1"/>
      <c r="B321" s="2"/>
      <c r="C321" s="2"/>
      <c r="D321" s="2"/>
      <c r="E321" s="2"/>
      <c r="F321" s="2"/>
      <c r="G321" s="2"/>
      <c r="H321" s="3"/>
      <c r="I321" s="3"/>
      <c r="J321" s="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spans="1:40" ht="14.25" customHeight="1" x14ac:dyDescent="0.3">
      <c r="A322" s="1"/>
      <c r="B322" s="2"/>
      <c r="C322" s="2"/>
      <c r="D322" s="2"/>
      <c r="E322" s="2"/>
      <c r="F322" s="2"/>
      <c r="G322" s="2"/>
      <c r="H322" s="3"/>
      <c r="I322" s="3"/>
      <c r="J322" s="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spans="1:40" ht="14.25" customHeight="1" x14ac:dyDescent="0.3">
      <c r="A323" s="1"/>
      <c r="B323" s="2"/>
      <c r="C323" s="2"/>
      <c r="D323" s="2"/>
      <c r="E323" s="2"/>
      <c r="F323" s="2"/>
      <c r="G323" s="2"/>
      <c r="H323" s="3"/>
      <c r="I323" s="3"/>
      <c r="J323" s="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spans="1:40" ht="14.25" customHeight="1" x14ac:dyDescent="0.3">
      <c r="A324" s="1"/>
      <c r="B324" s="2"/>
      <c r="C324" s="2"/>
      <c r="D324" s="2"/>
      <c r="E324" s="2"/>
      <c r="F324" s="2"/>
      <c r="G324" s="2"/>
      <c r="H324" s="3"/>
      <c r="I324" s="3"/>
      <c r="J324" s="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spans="1:40" ht="14.25" customHeight="1" x14ac:dyDescent="0.3">
      <c r="A325" s="1"/>
      <c r="B325" s="2"/>
      <c r="C325" s="2"/>
      <c r="D325" s="2"/>
      <c r="E325" s="2"/>
      <c r="F325" s="2"/>
      <c r="G325" s="2"/>
      <c r="H325" s="3"/>
      <c r="I325" s="3"/>
      <c r="J325" s="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spans="1:40" ht="14.25" customHeight="1" x14ac:dyDescent="0.3">
      <c r="A326" s="1"/>
      <c r="B326" s="2"/>
      <c r="C326" s="2"/>
      <c r="D326" s="2"/>
      <c r="E326" s="2"/>
      <c r="F326" s="2"/>
      <c r="G326" s="2"/>
      <c r="H326" s="3"/>
      <c r="I326" s="3"/>
      <c r="J326" s="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spans="1:40" ht="14.25" customHeight="1" x14ac:dyDescent="0.3">
      <c r="A327" s="1"/>
      <c r="B327" s="2"/>
      <c r="C327" s="2"/>
      <c r="D327" s="2"/>
      <c r="E327" s="2"/>
      <c r="F327" s="2"/>
      <c r="G327" s="2"/>
      <c r="H327" s="3"/>
      <c r="I327" s="3"/>
      <c r="J327" s="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spans="1:40" ht="14.25" customHeight="1" x14ac:dyDescent="0.3">
      <c r="A328" s="1"/>
      <c r="B328" s="2"/>
      <c r="C328" s="2"/>
      <c r="D328" s="2"/>
      <c r="E328" s="2"/>
      <c r="F328" s="2"/>
      <c r="G328" s="2"/>
      <c r="H328" s="3"/>
      <c r="I328" s="3"/>
      <c r="J328" s="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spans="1:40" ht="14.25" customHeight="1" x14ac:dyDescent="0.3">
      <c r="A329" s="1"/>
      <c r="B329" s="2"/>
      <c r="C329" s="2"/>
      <c r="D329" s="2"/>
      <c r="E329" s="2"/>
      <c r="F329" s="2"/>
      <c r="G329" s="2"/>
      <c r="H329" s="3"/>
      <c r="I329" s="3"/>
      <c r="J329" s="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spans="1:40" ht="14.25" customHeight="1" x14ac:dyDescent="0.3">
      <c r="A330" s="1"/>
      <c r="B330" s="2"/>
      <c r="C330" s="2"/>
      <c r="D330" s="2"/>
      <c r="E330" s="2"/>
      <c r="F330" s="2"/>
      <c r="G330" s="2"/>
      <c r="H330" s="3"/>
      <c r="I330" s="3"/>
      <c r="J330" s="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spans="1:40" ht="14.25" customHeight="1" x14ac:dyDescent="0.3">
      <c r="A331" s="1"/>
      <c r="B331" s="2"/>
      <c r="C331" s="2"/>
      <c r="D331" s="2"/>
      <c r="E331" s="2"/>
      <c r="F331" s="2"/>
      <c r="G331" s="2"/>
      <c r="H331" s="3"/>
      <c r="I331" s="3"/>
      <c r="J331" s="3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spans="1:40" ht="14.25" customHeight="1" x14ac:dyDescent="0.3">
      <c r="A332" s="1"/>
      <c r="B332" s="2"/>
      <c r="C332" s="2"/>
      <c r="D332" s="2"/>
      <c r="E332" s="2"/>
      <c r="F332" s="2"/>
      <c r="G332" s="2"/>
      <c r="H332" s="3"/>
      <c r="I332" s="3"/>
      <c r="J332" s="3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spans="1:40" ht="14.25" customHeight="1" x14ac:dyDescent="0.3">
      <c r="A333" s="1"/>
      <c r="B333" s="2"/>
      <c r="C333" s="2"/>
      <c r="D333" s="2"/>
      <c r="E333" s="2"/>
      <c r="F333" s="2"/>
      <c r="G333" s="2"/>
      <c r="H333" s="3"/>
      <c r="I333" s="3"/>
      <c r="J333" s="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spans="1:40" ht="14.25" customHeight="1" x14ac:dyDescent="0.3">
      <c r="A334" s="1"/>
      <c r="B334" s="2"/>
      <c r="C334" s="2"/>
      <c r="D334" s="2"/>
      <c r="E334" s="2"/>
      <c r="F334" s="2"/>
      <c r="G334" s="2"/>
      <c r="H334" s="3"/>
      <c r="I334" s="3"/>
      <c r="J334" s="3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spans="1:40" ht="14.25" customHeight="1" x14ac:dyDescent="0.3">
      <c r="A335" s="1"/>
      <c r="B335" s="2"/>
      <c r="C335" s="2"/>
      <c r="D335" s="2"/>
      <c r="E335" s="2"/>
      <c r="F335" s="2"/>
      <c r="G335" s="2"/>
      <c r="H335" s="3"/>
      <c r="I335" s="3"/>
      <c r="J335" s="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spans="1:40" ht="14.25" customHeight="1" x14ac:dyDescent="0.3">
      <c r="A336" s="1"/>
      <c r="B336" s="2"/>
      <c r="C336" s="2"/>
      <c r="D336" s="2"/>
      <c r="E336" s="2"/>
      <c r="F336" s="2"/>
      <c r="G336" s="2"/>
      <c r="H336" s="3"/>
      <c r="I336" s="3"/>
      <c r="J336" s="3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spans="1:40" ht="14.25" customHeight="1" x14ac:dyDescent="0.3">
      <c r="A337" s="1"/>
      <c r="B337" s="2"/>
      <c r="C337" s="2"/>
      <c r="D337" s="2"/>
      <c r="E337" s="2"/>
      <c r="F337" s="2"/>
      <c r="G337" s="2"/>
      <c r="H337" s="3"/>
      <c r="I337" s="3"/>
      <c r="J337" s="3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spans="1:40" ht="14.25" customHeight="1" x14ac:dyDescent="0.3">
      <c r="A338" s="1"/>
      <c r="B338" s="2"/>
      <c r="C338" s="2"/>
      <c r="D338" s="2"/>
      <c r="E338" s="2"/>
      <c r="F338" s="2"/>
      <c r="G338" s="2"/>
      <c r="H338" s="3"/>
      <c r="I338" s="3"/>
      <c r="J338" s="3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spans="1:40" ht="14.25" customHeight="1" x14ac:dyDescent="0.3">
      <c r="A339" s="1"/>
      <c r="B339" s="2"/>
      <c r="C339" s="2"/>
      <c r="D339" s="2"/>
      <c r="E339" s="2"/>
      <c r="F339" s="2"/>
      <c r="G339" s="2"/>
      <c r="H339" s="3"/>
      <c r="I339" s="3"/>
      <c r="J339" s="3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spans="1:40" ht="14.25" customHeight="1" x14ac:dyDescent="0.3">
      <c r="A340" s="1"/>
      <c r="B340" s="2"/>
      <c r="C340" s="2"/>
      <c r="D340" s="2"/>
      <c r="E340" s="2"/>
      <c r="F340" s="2"/>
      <c r="G340" s="2"/>
      <c r="H340" s="3"/>
      <c r="I340" s="3"/>
      <c r="J340" s="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spans="1:40" ht="14.25" customHeight="1" x14ac:dyDescent="0.3">
      <c r="A341" s="1"/>
      <c r="B341" s="2"/>
      <c r="C341" s="2"/>
      <c r="D341" s="2"/>
      <c r="E341" s="2"/>
      <c r="F341" s="2"/>
      <c r="G341" s="2"/>
      <c r="H341" s="3"/>
      <c r="I341" s="3"/>
      <c r="J341" s="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spans="1:40" ht="14.25" customHeight="1" x14ac:dyDescent="0.3">
      <c r="A342" s="1"/>
      <c r="B342" s="2"/>
      <c r="C342" s="2"/>
      <c r="D342" s="2"/>
      <c r="E342" s="2"/>
      <c r="F342" s="2"/>
      <c r="G342" s="2"/>
      <c r="H342" s="3"/>
      <c r="I342" s="3"/>
      <c r="J342" s="3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spans="1:40" ht="14.25" customHeight="1" x14ac:dyDescent="0.3">
      <c r="A343" s="1"/>
      <c r="B343" s="2"/>
      <c r="C343" s="2"/>
      <c r="D343" s="2"/>
      <c r="E343" s="2"/>
      <c r="F343" s="2"/>
      <c r="G343" s="2"/>
      <c r="H343" s="3"/>
      <c r="I343" s="3"/>
      <c r="J343" s="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spans="1:40" ht="14.25" customHeight="1" x14ac:dyDescent="0.3">
      <c r="A344" s="1"/>
      <c r="B344" s="2"/>
      <c r="C344" s="2"/>
      <c r="D344" s="2"/>
      <c r="E344" s="2"/>
      <c r="F344" s="2"/>
      <c r="G344" s="2"/>
      <c r="H344" s="3"/>
      <c r="I344" s="3"/>
      <c r="J344" s="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spans="1:40" ht="14.25" customHeight="1" x14ac:dyDescent="0.3">
      <c r="A345" s="1"/>
      <c r="B345" s="2"/>
      <c r="C345" s="2"/>
      <c r="D345" s="2"/>
      <c r="E345" s="2"/>
      <c r="F345" s="2"/>
      <c r="G345" s="2"/>
      <c r="H345" s="3"/>
      <c r="I345" s="3"/>
      <c r="J345" s="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spans="1:40" ht="14.25" customHeight="1" x14ac:dyDescent="0.3">
      <c r="A346" s="1"/>
      <c r="B346" s="2"/>
      <c r="C346" s="2"/>
      <c r="D346" s="2"/>
      <c r="E346" s="2"/>
      <c r="F346" s="2"/>
      <c r="G346" s="2"/>
      <c r="H346" s="3"/>
      <c r="I346" s="3"/>
      <c r="J346" s="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spans="1:40" ht="14.25" customHeight="1" x14ac:dyDescent="0.3">
      <c r="A347" s="1"/>
      <c r="B347" s="2"/>
      <c r="C347" s="2"/>
      <c r="D347" s="2"/>
      <c r="E347" s="2"/>
      <c r="F347" s="2"/>
      <c r="G347" s="2"/>
      <c r="H347" s="3"/>
      <c r="I347" s="3"/>
      <c r="J347" s="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spans="1:40" ht="14.25" customHeight="1" x14ac:dyDescent="0.3">
      <c r="A348" s="1"/>
      <c r="B348" s="2"/>
      <c r="C348" s="2"/>
      <c r="D348" s="2"/>
      <c r="E348" s="2"/>
      <c r="F348" s="2"/>
      <c r="G348" s="2"/>
      <c r="H348" s="3"/>
      <c r="I348" s="3"/>
      <c r="J348" s="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spans="1:40" ht="14.25" customHeight="1" x14ac:dyDescent="0.3">
      <c r="A349" s="1"/>
      <c r="B349" s="2"/>
      <c r="C349" s="2"/>
      <c r="D349" s="2"/>
      <c r="E349" s="2"/>
      <c r="F349" s="2"/>
      <c r="G349" s="2"/>
      <c r="H349" s="3"/>
      <c r="I349" s="3"/>
      <c r="J349" s="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spans="1:40" ht="14.25" customHeight="1" x14ac:dyDescent="0.3">
      <c r="A350" s="1"/>
      <c r="B350" s="2"/>
      <c r="C350" s="2"/>
      <c r="D350" s="2"/>
      <c r="E350" s="2"/>
      <c r="F350" s="2"/>
      <c r="G350" s="2"/>
      <c r="H350" s="3"/>
      <c r="I350" s="3"/>
      <c r="J350" s="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spans="1:40" ht="14.25" customHeight="1" x14ac:dyDescent="0.3">
      <c r="A351" s="1"/>
      <c r="B351" s="2"/>
      <c r="C351" s="2"/>
      <c r="D351" s="2"/>
      <c r="E351" s="2"/>
      <c r="F351" s="2"/>
      <c r="G351" s="2"/>
      <c r="H351" s="3"/>
      <c r="I351" s="3"/>
      <c r="J351" s="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spans="1:40" ht="14.25" customHeight="1" x14ac:dyDescent="0.3">
      <c r="A352" s="1"/>
      <c r="B352" s="2"/>
      <c r="C352" s="2"/>
      <c r="D352" s="2"/>
      <c r="E352" s="2"/>
      <c r="F352" s="2"/>
      <c r="G352" s="2"/>
      <c r="H352" s="3"/>
      <c r="I352" s="3"/>
      <c r="J352" s="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spans="1:40" ht="14.25" customHeight="1" x14ac:dyDescent="0.3">
      <c r="A353" s="1"/>
      <c r="B353" s="2"/>
      <c r="C353" s="2"/>
      <c r="D353" s="2"/>
      <c r="E353" s="2"/>
      <c r="F353" s="2"/>
      <c r="G353" s="2"/>
      <c r="H353" s="3"/>
      <c r="I353" s="3"/>
      <c r="J353" s="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spans="1:40" ht="14.25" customHeight="1" x14ac:dyDescent="0.3">
      <c r="A354" s="1"/>
      <c r="B354" s="2"/>
      <c r="C354" s="2"/>
      <c r="D354" s="2"/>
      <c r="E354" s="2"/>
      <c r="F354" s="2"/>
      <c r="G354" s="2"/>
      <c r="H354" s="3"/>
      <c r="I354" s="3"/>
      <c r="J354" s="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spans="1:40" ht="14.25" customHeight="1" x14ac:dyDescent="0.3">
      <c r="A355" s="1"/>
      <c r="B355" s="2"/>
      <c r="C355" s="2"/>
      <c r="D355" s="2"/>
      <c r="E355" s="2"/>
      <c r="F355" s="2"/>
      <c r="G355" s="2"/>
      <c r="H355" s="3"/>
      <c r="I355" s="3"/>
      <c r="J355" s="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spans="1:40" ht="14.25" customHeight="1" x14ac:dyDescent="0.3">
      <c r="A356" s="1"/>
      <c r="B356" s="2"/>
      <c r="C356" s="2"/>
      <c r="D356" s="2"/>
      <c r="E356" s="2"/>
      <c r="F356" s="2"/>
      <c r="G356" s="2"/>
      <c r="H356" s="3"/>
      <c r="I356" s="3"/>
      <c r="J356" s="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spans="1:40" ht="14.25" customHeight="1" x14ac:dyDescent="0.3">
      <c r="A357" s="1"/>
      <c r="B357" s="2"/>
      <c r="C357" s="2"/>
      <c r="D357" s="2"/>
      <c r="E357" s="2"/>
      <c r="F357" s="2"/>
      <c r="G357" s="2"/>
      <c r="H357" s="3"/>
      <c r="I357" s="3"/>
      <c r="J357" s="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spans="1:40" ht="14.25" customHeight="1" x14ac:dyDescent="0.3">
      <c r="A358" s="1"/>
      <c r="B358" s="2"/>
      <c r="C358" s="2"/>
      <c r="D358" s="2"/>
      <c r="E358" s="2"/>
      <c r="F358" s="2"/>
      <c r="G358" s="2"/>
      <c r="H358" s="3"/>
      <c r="I358" s="3"/>
      <c r="J358" s="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spans="1:40" ht="14.25" customHeight="1" x14ac:dyDescent="0.3">
      <c r="A359" s="1"/>
      <c r="B359" s="2"/>
      <c r="C359" s="2"/>
      <c r="D359" s="2"/>
      <c r="E359" s="2"/>
      <c r="F359" s="2"/>
      <c r="G359" s="2"/>
      <c r="H359" s="3"/>
      <c r="I359" s="3"/>
      <c r="J359" s="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spans="1:40" ht="14.25" customHeight="1" x14ac:dyDescent="0.3">
      <c r="A360" s="1"/>
      <c r="B360" s="2"/>
      <c r="C360" s="2"/>
      <c r="D360" s="2"/>
      <c r="E360" s="2"/>
      <c r="F360" s="2"/>
      <c r="G360" s="2"/>
      <c r="H360" s="3"/>
      <c r="I360" s="3"/>
      <c r="J360" s="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spans="1:40" ht="14.25" customHeight="1" x14ac:dyDescent="0.3">
      <c r="A361" s="1"/>
      <c r="B361" s="2"/>
      <c r="C361" s="2"/>
      <c r="D361" s="2"/>
      <c r="E361" s="2"/>
      <c r="F361" s="2"/>
      <c r="G361" s="2"/>
      <c r="H361" s="3"/>
      <c r="I361" s="3"/>
      <c r="J361" s="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spans="1:40" ht="14.25" customHeight="1" x14ac:dyDescent="0.3">
      <c r="A362" s="1"/>
      <c r="B362" s="2"/>
      <c r="C362" s="2"/>
      <c r="D362" s="2"/>
      <c r="E362" s="2"/>
      <c r="F362" s="2"/>
      <c r="G362" s="2"/>
      <c r="H362" s="3"/>
      <c r="I362" s="3"/>
      <c r="J362" s="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spans="1:40" ht="14.25" customHeight="1" x14ac:dyDescent="0.3">
      <c r="A363" s="1"/>
      <c r="B363" s="2"/>
      <c r="C363" s="2"/>
      <c r="D363" s="2"/>
      <c r="E363" s="2"/>
      <c r="F363" s="2"/>
      <c r="G363" s="2"/>
      <c r="H363" s="3"/>
      <c r="I363" s="3"/>
      <c r="J363" s="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spans="1:40" ht="14.25" customHeight="1" x14ac:dyDescent="0.3">
      <c r="A364" s="1"/>
      <c r="B364" s="2"/>
      <c r="C364" s="2"/>
      <c r="D364" s="2"/>
      <c r="E364" s="2"/>
      <c r="F364" s="2"/>
      <c r="G364" s="2"/>
      <c r="H364" s="3"/>
      <c r="I364" s="3"/>
      <c r="J364" s="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spans="1:40" ht="14.25" customHeight="1" x14ac:dyDescent="0.3">
      <c r="A365" s="1"/>
      <c r="B365" s="2"/>
      <c r="C365" s="2"/>
      <c r="D365" s="2"/>
      <c r="E365" s="2"/>
      <c r="F365" s="2"/>
      <c r="G365" s="2"/>
      <c r="H365" s="3"/>
      <c r="I365" s="3"/>
      <c r="J365" s="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spans="1:40" ht="14.25" customHeight="1" x14ac:dyDescent="0.3">
      <c r="A366" s="1"/>
      <c r="B366" s="2"/>
      <c r="C366" s="2"/>
      <c r="D366" s="2"/>
      <c r="E366" s="2"/>
      <c r="F366" s="2"/>
      <c r="G366" s="2"/>
      <c r="H366" s="3"/>
      <c r="I366" s="3"/>
      <c r="J366" s="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spans="1:40" ht="14.25" customHeight="1" x14ac:dyDescent="0.3">
      <c r="A367" s="1"/>
      <c r="B367" s="2"/>
      <c r="C367" s="2"/>
      <c r="D367" s="2"/>
      <c r="E367" s="2"/>
      <c r="F367" s="2"/>
      <c r="G367" s="2"/>
      <c r="H367" s="3"/>
      <c r="I367" s="3"/>
      <c r="J367" s="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spans="1:40" ht="14.25" customHeight="1" x14ac:dyDescent="0.3">
      <c r="A368" s="1"/>
      <c r="B368" s="2"/>
      <c r="C368" s="2"/>
      <c r="D368" s="2"/>
      <c r="E368" s="2"/>
      <c r="F368" s="2"/>
      <c r="G368" s="2"/>
      <c r="H368" s="3"/>
      <c r="I368" s="3"/>
      <c r="J368" s="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spans="1:40" ht="14.25" customHeight="1" x14ac:dyDescent="0.3">
      <c r="A369" s="1"/>
      <c r="B369" s="2"/>
      <c r="C369" s="2"/>
      <c r="D369" s="2"/>
      <c r="E369" s="2"/>
      <c r="F369" s="2"/>
      <c r="G369" s="2"/>
      <c r="H369" s="3"/>
      <c r="I369" s="3"/>
      <c r="J369" s="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spans="1:40" ht="14.25" customHeight="1" x14ac:dyDescent="0.3">
      <c r="A370" s="1"/>
      <c r="B370" s="2"/>
      <c r="C370" s="2"/>
      <c r="D370" s="2"/>
      <c r="E370" s="2"/>
      <c r="F370" s="2"/>
      <c r="G370" s="2"/>
      <c r="H370" s="3"/>
      <c r="I370" s="3"/>
      <c r="J370" s="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spans="1:40" ht="14.25" customHeight="1" x14ac:dyDescent="0.3">
      <c r="A371" s="1"/>
      <c r="B371" s="2"/>
      <c r="C371" s="2"/>
      <c r="D371" s="2"/>
      <c r="E371" s="2"/>
      <c r="F371" s="2"/>
      <c r="G371" s="2"/>
      <c r="H371" s="3"/>
      <c r="I371" s="3"/>
      <c r="J371" s="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spans="1:40" ht="14.25" customHeight="1" x14ac:dyDescent="0.3">
      <c r="A372" s="1"/>
      <c r="B372" s="2"/>
      <c r="C372" s="2"/>
      <c r="D372" s="2"/>
      <c r="E372" s="2"/>
      <c r="F372" s="2"/>
      <c r="G372" s="2"/>
      <c r="H372" s="3"/>
      <c r="I372" s="3"/>
      <c r="J372" s="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spans="1:40" ht="14.25" customHeight="1" x14ac:dyDescent="0.3">
      <c r="A373" s="1"/>
      <c r="B373" s="2"/>
      <c r="C373" s="2"/>
      <c r="D373" s="2"/>
      <c r="E373" s="2"/>
      <c r="F373" s="2"/>
      <c r="G373" s="2"/>
      <c r="H373" s="3"/>
      <c r="I373" s="3"/>
      <c r="J373" s="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spans="1:40" ht="14.25" customHeight="1" x14ac:dyDescent="0.3">
      <c r="A374" s="1"/>
      <c r="B374" s="2"/>
      <c r="C374" s="2"/>
      <c r="D374" s="2"/>
      <c r="E374" s="2"/>
      <c r="F374" s="2"/>
      <c r="G374" s="2"/>
      <c r="H374" s="3"/>
      <c r="I374" s="3"/>
      <c r="J374" s="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spans="1:40" ht="14.25" customHeight="1" x14ac:dyDescent="0.3">
      <c r="A375" s="1"/>
      <c r="B375" s="2"/>
      <c r="C375" s="2"/>
      <c r="D375" s="2"/>
      <c r="E375" s="2"/>
      <c r="F375" s="2"/>
      <c r="G375" s="2"/>
      <c r="H375" s="3"/>
      <c r="I375" s="3"/>
      <c r="J375" s="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spans="1:40" ht="14.25" customHeight="1" x14ac:dyDescent="0.3">
      <c r="A376" s="1"/>
      <c r="B376" s="2"/>
      <c r="C376" s="2"/>
      <c r="D376" s="2"/>
      <c r="E376" s="2"/>
      <c r="F376" s="2"/>
      <c r="G376" s="2"/>
      <c r="H376" s="3"/>
      <c r="I376" s="3"/>
      <c r="J376" s="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spans="1:40" ht="14.25" customHeight="1" x14ac:dyDescent="0.3">
      <c r="A377" s="1"/>
      <c r="B377" s="2"/>
      <c r="C377" s="2"/>
      <c r="D377" s="2"/>
      <c r="E377" s="2"/>
      <c r="F377" s="2"/>
      <c r="G377" s="2"/>
      <c r="H377" s="3"/>
      <c r="I377" s="3"/>
      <c r="J377" s="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spans="1:40" ht="14.25" customHeight="1" x14ac:dyDescent="0.3">
      <c r="A378" s="1"/>
      <c r="B378" s="2"/>
      <c r="C378" s="2"/>
      <c r="D378" s="2"/>
      <c r="E378" s="2"/>
      <c r="F378" s="2"/>
      <c r="G378" s="2"/>
      <c r="H378" s="3"/>
      <c r="I378" s="3"/>
      <c r="J378" s="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spans="1:40" ht="14.25" customHeight="1" x14ac:dyDescent="0.3">
      <c r="A379" s="1"/>
      <c r="B379" s="2"/>
      <c r="C379" s="2"/>
      <c r="D379" s="2"/>
      <c r="E379" s="2"/>
      <c r="F379" s="2"/>
      <c r="G379" s="2"/>
      <c r="H379" s="3"/>
      <c r="I379" s="3"/>
      <c r="J379" s="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spans="1:40" ht="14.25" customHeight="1" x14ac:dyDescent="0.3">
      <c r="A380" s="1"/>
      <c r="B380" s="2"/>
      <c r="C380" s="2"/>
      <c r="D380" s="2"/>
      <c r="E380" s="2"/>
      <c r="F380" s="2"/>
      <c r="G380" s="2"/>
      <c r="H380" s="3"/>
      <c r="I380" s="3"/>
      <c r="J380" s="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spans="1:40" ht="14.25" customHeight="1" x14ac:dyDescent="0.3">
      <c r="A381" s="1"/>
      <c r="B381" s="2"/>
      <c r="C381" s="2"/>
      <c r="D381" s="2"/>
      <c r="E381" s="2"/>
      <c r="F381" s="2"/>
      <c r="G381" s="2"/>
      <c r="H381" s="3"/>
      <c r="I381" s="3"/>
      <c r="J381" s="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spans="1:40" ht="14.25" customHeight="1" x14ac:dyDescent="0.3">
      <c r="A382" s="1"/>
      <c r="B382" s="2"/>
      <c r="C382" s="2"/>
      <c r="D382" s="2"/>
      <c r="E382" s="2"/>
      <c r="F382" s="2"/>
      <c r="G382" s="2"/>
      <c r="H382" s="3"/>
      <c r="I382" s="3"/>
      <c r="J382" s="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spans="1:40" ht="14.25" customHeight="1" x14ac:dyDescent="0.3">
      <c r="A383" s="1"/>
      <c r="B383" s="2"/>
      <c r="C383" s="2"/>
      <c r="D383" s="2"/>
      <c r="E383" s="2"/>
      <c r="F383" s="2"/>
      <c r="G383" s="2"/>
      <c r="H383" s="3"/>
      <c r="I383" s="3"/>
      <c r="J383" s="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spans="1:40" ht="14.25" customHeight="1" x14ac:dyDescent="0.3">
      <c r="A384" s="1"/>
      <c r="B384" s="2"/>
      <c r="C384" s="2"/>
      <c r="D384" s="2"/>
      <c r="E384" s="2"/>
      <c r="F384" s="2"/>
      <c r="G384" s="2"/>
      <c r="H384" s="3"/>
      <c r="I384" s="3"/>
      <c r="J384" s="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spans="1:40" ht="14.25" customHeight="1" x14ac:dyDescent="0.3">
      <c r="A385" s="1"/>
      <c r="B385" s="2"/>
      <c r="C385" s="2"/>
      <c r="D385" s="2"/>
      <c r="E385" s="2"/>
      <c r="F385" s="2"/>
      <c r="G385" s="2"/>
      <c r="H385" s="3"/>
      <c r="I385" s="3"/>
      <c r="J385" s="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spans="1:40" ht="14.25" customHeight="1" x14ac:dyDescent="0.3">
      <c r="A386" s="1"/>
      <c r="B386" s="2"/>
      <c r="C386" s="2"/>
      <c r="D386" s="2"/>
      <c r="E386" s="2"/>
      <c r="F386" s="2"/>
      <c r="G386" s="2"/>
      <c r="H386" s="3"/>
      <c r="I386" s="3"/>
      <c r="J386" s="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spans="1:40" ht="14.25" customHeight="1" x14ac:dyDescent="0.3">
      <c r="A387" s="1"/>
      <c r="B387" s="2"/>
      <c r="C387" s="2"/>
      <c r="D387" s="2"/>
      <c r="E387" s="2"/>
      <c r="F387" s="2"/>
      <c r="G387" s="2"/>
      <c r="H387" s="3"/>
      <c r="I387" s="3"/>
      <c r="J387" s="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spans="1:40" ht="14.25" customHeight="1" x14ac:dyDescent="0.3">
      <c r="A388" s="1"/>
      <c r="B388" s="2"/>
      <c r="C388" s="2"/>
      <c r="D388" s="2"/>
      <c r="E388" s="2"/>
      <c r="F388" s="2"/>
      <c r="G388" s="2"/>
      <c r="H388" s="3"/>
      <c r="I388" s="3"/>
      <c r="J388" s="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spans="1:40" ht="14.25" customHeight="1" x14ac:dyDescent="0.3">
      <c r="A389" s="1"/>
      <c r="B389" s="2"/>
      <c r="C389" s="2"/>
      <c r="D389" s="2"/>
      <c r="E389" s="2"/>
      <c r="F389" s="2"/>
      <c r="G389" s="2"/>
      <c r="H389" s="3"/>
      <c r="I389" s="3"/>
      <c r="J389" s="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spans="1:40" ht="14.25" customHeight="1" x14ac:dyDescent="0.3">
      <c r="A390" s="1"/>
      <c r="B390" s="2"/>
      <c r="C390" s="2"/>
      <c r="D390" s="2"/>
      <c r="E390" s="2"/>
      <c r="F390" s="2"/>
      <c r="G390" s="2"/>
      <c r="H390" s="3"/>
      <c r="I390" s="3"/>
      <c r="J390" s="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spans="1:40" ht="14.25" customHeight="1" x14ac:dyDescent="0.3">
      <c r="A391" s="1"/>
      <c r="B391" s="2"/>
      <c r="C391" s="2"/>
      <c r="D391" s="2"/>
      <c r="E391" s="2"/>
      <c r="F391" s="2"/>
      <c r="G391" s="2"/>
      <c r="H391" s="3"/>
      <c r="I391" s="3"/>
      <c r="J391" s="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spans="1:40" ht="14.25" customHeight="1" x14ac:dyDescent="0.3">
      <c r="A392" s="1"/>
      <c r="B392" s="2"/>
      <c r="C392" s="2"/>
      <c r="D392" s="2"/>
      <c r="E392" s="2"/>
      <c r="F392" s="2"/>
      <c r="G392" s="2"/>
      <c r="H392" s="3"/>
      <c r="I392" s="3"/>
      <c r="J392" s="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spans="1:40" ht="14.25" customHeight="1" x14ac:dyDescent="0.3">
      <c r="A393" s="1"/>
      <c r="B393" s="2"/>
      <c r="C393" s="2"/>
      <c r="D393" s="2"/>
      <c r="E393" s="2"/>
      <c r="F393" s="2"/>
      <c r="G393" s="2"/>
      <c r="H393" s="3"/>
      <c r="I393" s="3"/>
      <c r="J393" s="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spans="1:40" ht="14.25" customHeight="1" x14ac:dyDescent="0.3">
      <c r="A394" s="1"/>
      <c r="B394" s="2"/>
      <c r="C394" s="2"/>
      <c r="D394" s="2"/>
      <c r="E394" s="2"/>
      <c r="F394" s="2"/>
      <c r="G394" s="2"/>
      <c r="H394" s="3"/>
      <c r="I394" s="3"/>
      <c r="J394" s="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spans="1:40" ht="14.25" customHeight="1" x14ac:dyDescent="0.3">
      <c r="A395" s="1"/>
      <c r="B395" s="2"/>
      <c r="C395" s="2"/>
      <c r="D395" s="2"/>
      <c r="E395" s="2"/>
      <c r="F395" s="2"/>
      <c r="G395" s="2"/>
      <c r="H395" s="3"/>
      <c r="I395" s="3"/>
      <c r="J395" s="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spans="1:40" ht="14.25" customHeight="1" x14ac:dyDescent="0.3">
      <c r="A396" s="1"/>
      <c r="B396" s="2"/>
      <c r="C396" s="2"/>
      <c r="D396" s="2"/>
      <c r="E396" s="2"/>
      <c r="F396" s="2"/>
      <c r="G396" s="2"/>
      <c r="H396" s="3"/>
      <c r="I396" s="3"/>
      <c r="J396" s="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spans="1:40" ht="14.25" customHeight="1" x14ac:dyDescent="0.3">
      <c r="A397" s="1"/>
      <c r="B397" s="2"/>
      <c r="C397" s="2"/>
      <c r="D397" s="2"/>
      <c r="E397" s="2"/>
      <c r="F397" s="2"/>
      <c r="G397" s="2"/>
      <c r="H397" s="3"/>
      <c r="I397" s="3"/>
      <c r="J397" s="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spans="1:40" ht="14.25" customHeight="1" x14ac:dyDescent="0.3">
      <c r="A398" s="1"/>
      <c r="B398" s="2"/>
      <c r="C398" s="2"/>
      <c r="D398" s="2"/>
      <c r="E398" s="2"/>
      <c r="F398" s="2"/>
      <c r="G398" s="2"/>
      <c r="H398" s="3"/>
      <c r="I398" s="3"/>
      <c r="J398" s="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spans="1:40" ht="14.25" customHeight="1" x14ac:dyDescent="0.3">
      <c r="A399" s="1"/>
      <c r="B399" s="2"/>
      <c r="C399" s="2"/>
      <c r="D399" s="2"/>
      <c r="E399" s="2"/>
      <c r="F399" s="2"/>
      <c r="G399" s="2"/>
      <c r="H399" s="3"/>
      <c r="I399" s="3"/>
      <c r="J399" s="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spans="1:40" ht="14.25" customHeight="1" x14ac:dyDescent="0.3">
      <c r="A400" s="1"/>
      <c r="B400" s="2"/>
      <c r="C400" s="2"/>
      <c r="D400" s="2"/>
      <c r="E400" s="2"/>
      <c r="F400" s="2"/>
      <c r="G400" s="2"/>
      <c r="H400" s="3"/>
      <c r="I400" s="3"/>
      <c r="J400" s="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spans="1:40" ht="14.25" customHeight="1" x14ac:dyDescent="0.3">
      <c r="A401" s="1"/>
      <c r="B401" s="2"/>
      <c r="C401" s="2"/>
      <c r="D401" s="2"/>
      <c r="E401" s="2"/>
      <c r="F401" s="2"/>
      <c r="G401" s="2"/>
      <c r="H401" s="3"/>
      <c r="I401" s="3"/>
      <c r="J401" s="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spans="1:40" ht="14.25" customHeight="1" x14ac:dyDescent="0.3">
      <c r="A402" s="1"/>
      <c r="B402" s="2"/>
      <c r="C402" s="2"/>
      <c r="D402" s="2"/>
      <c r="E402" s="2"/>
      <c r="F402" s="2"/>
      <c r="G402" s="2"/>
      <c r="H402" s="3"/>
      <c r="I402" s="3"/>
      <c r="J402" s="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spans="1:40" ht="14.25" customHeight="1" x14ac:dyDescent="0.3">
      <c r="A403" s="1"/>
      <c r="B403" s="2"/>
      <c r="C403" s="2"/>
      <c r="D403" s="2"/>
      <c r="E403" s="2"/>
      <c r="F403" s="2"/>
      <c r="G403" s="2"/>
      <c r="H403" s="3"/>
      <c r="I403" s="3"/>
      <c r="J403" s="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spans="1:40" ht="14.25" customHeight="1" x14ac:dyDescent="0.3">
      <c r="A404" s="1"/>
      <c r="B404" s="2"/>
      <c r="C404" s="2"/>
      <c r="D404" s="2"/>
      <c r="E404" s="2"/>
      <c r="F404" s="2"/>
      <c r="G404" s="2"/>
      <c r="H404" s="3"/>
      <c r="I404" s="3"/>
      <c r="J404" s="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spans="1:40" ht="14.25" customHeight="1" x14ac:dyDescent="0.3">
      <c r="A405" s="1"/>
      <c r="B405" s="2"/>
      <c r="C405" s="2"/>
      <c r="D405" s="2"/>
      <c r="E405" s="2"/>
      <c r="F405" s="2"/>
      <c r="G405" s="2"/>
      <c r="H405" s="3"/>
      <c r="I405" s="3"/>
      <c r="J405" s="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spans="1:40" ht="14.25" customHeight="1" x14ac:dyDescent="0.3">
      <c r="A406" s="1"/>
      <c r="B406" s="2"/>
      <c r="C406" s="2"/>
      <c r="D406" s="2"/>
      <c r="E406" s="2"/>
      <c r="F406" s="2"/>
      <c r="G406" s="2"/>
      <c r="H406" s="3"/>
      <c r="I406" s="3"/>
      <c r="J406" s="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spans="1:40" ht="14.25" customHeight="1" x14ac:dyDescent="0.3">
      <c r="A407" s="1"/>
      <c r="B407" s="2"/>
      <c r="C407" s="2"/>
      <c r="D407" s="2"/>
      <c r="E407" s="2"/>
      <c r="F407" s="2"/>
      <c r="G407" s="2"/>
      <c r="H407" s="3"/>
      <c r="I407" s="3"/>
      <c r="J407" s="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spans="1:40" ht="14.25" customHeight="1" x14ac:dyDescent="0.3">
      <c r="A408" s="1"/>
      <c r="B408" s="2"/>
      <c r="C408" s="2"/>
      <c r="D408" s="2"/>
      <c r="E408" s="2"/>
      <c r="F408" s="2"/>
      <c r="G408" s="2"/>
      <c r="H408" s="3"/>
      <c r="I408" s="3"/>
      <c r="J408" s="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spans="1:40" ht="14.25" customHeight="1" x14ac:dyDescent="0.3">
      <c r="A409" s="1"/>
      <c r="B409" s="2"/>
      <c r="C409" s="2"/>
      <c r="D409" s="2"/>
      <c r="E409" s="2"/>
      <c r="F409" s="2"/>
      <c r="G409" s="2"/>
      <c r="H409" s="3"/>
      <c r="I409" s="3"/>
      <c r="J409" s="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spans="1:40" ht="14.25" customHeight="1" x14ac:dyDescent="0.3">
      <c r="A410" s="1"/>
      <c r="B410" s="2"/>
      <c r="C410" s="2"/>
      <c r="D410" s="2"/>
      <c r="E410" s="2"/>
      <c r="F410" s="2"/>
      <c r="G410" s="2"/>
      <c r="H410" s="3"/>
      <c r="I410" s="3"/>
      <c r="J410" s="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spans="1:40" ht="14.25" customHeight="1" x14ac:dyDescent="0.3">
      <c r="A411" s="1"/>
      <c r="B411" s="2"/>
      <c r="C411" s="2"/>
      <c r="D411" s="2"/>
      <c r="E411" s="2"/>
      <c r="F411" s="2"/>
      <c r="G411" s="2"/>
      <c r="H411" s="3"/>
      <c r="I411" s="3"/>
      <c r="J411" s="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spans="1:40" ht="14.25" customHeight="1" x14ac:dyDescent="0.3">
      <c r="A412" s="1"/>
      <c r="B412" s="2"/>
      <c r="C412" s="2"/>
      <c r="D412" s="2"/>
      <c r="E412" s="2"/>
      <c r="F412" s="2"/>
      <c r="G412" s="2"/>
      <c r="H412" s="3"/>
      <c r="I412" s="3"/>
      <c r="J412" s="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spans="1:40" ht="14.25" customHeight="1" x14ac:dyDescent="0.3">
      <c r="A413" s="1"/>
      <c r="B413" s="2"/>
      <c r="C413" s="2"/>
      <c r="D413" s="2"/>
      <c r="E413" s="2"/>
      <c r="F413" s="2"/>
      <c r="G413" s="2"/>
      <c r="H413" s="3"/>
      <c r="I413" s="3"/>
      <c r="J413" s="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spans="1:40" ht="14.25" customHeight="1" x14ac:dyDescent="0.3">
      <c r="A414" s="1"/>
      <c r="B414" s="2"/>
      <c r="C414" s="2"/>
      <c r="D414" s="2"/>
      <c r="E414" s="2"/>
      <c r="F414" s="2"/>
      <c r="G414" s="2"/>
      <c r="H414" s="3"/>
      <c r="I414" s="3"/>
      <c r="J414" s="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spans="1:40" ht="14.25" customHeight="1" x14ac:dyDescent="0.3">
      <c r="A415" s="1"/>
      <c r="B415" s="2"/>
      <c r="C415" s="2"/>
      <c r="D415" s="2"/>
      <c r="E415" s="2"/>
      <c r="F415" s="2"/>
      <c r="G415" s="2"/>
      <c r="H415" s="3"/>
      <c r="I415" s="3"/>
      <c r="J415" s="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spans="1:40" ht="14.25" customHeight="1" x14ac:dyDescent="0.3">
      <c r="A416" s="1"/>
      <c r="B416" s="2"/>
      <c r="C416" s="2"/>
      <c r="D416" s="2"/>
      <c r="E416" s="2"/>
      <c r="F416" s="2"/>
      <c r="G416" s="2"/>
      <c r="H416" s="3"/>
      <c r="I416" s="3"/>
      <c r="J416" s="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spans="1:40" ht="14.25" customHeight="1" x14ac:dyDescent="0.3">
      <c r="A417" s="1"/>
      <c r="B417" s="2"/>
      <c r="C417" s="2"/>
      <c r="D417" s="2"/>
      <c r="E417" s="2"/>
      <c r="F417" s="2"/>
      <c r="G417" s="2"/>
      <c r="H417" s="3"/>
      <c r="I417" s="3"/>
      <c r="J417" s="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spans="1:40" ht="14.25" customHeight="1" x14ac:dyDescent="0.3">
      <c r="A418" s="1"/>
      <c r="B418" s="2"/>
      <c r="C418" s="2"/>
      <c r="D418" s="2"/>
      <c r="E418" s="2"/>
      <c r="F418" s="2"/>
      <c r="G418" s="2"/>
      <c r="H418" s="3"/>
      <c r="I418" s="3"/>
      <c r="J418" s="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spans="1:40" ht="14.25" customHeight="1" x14ac:dyDescent="0.3">
      <c r="A419" s="1"/>
      <c r="B419" s="2"/>
      <c r="C419" s="2"/>
      <c r="D419" s="2"/>
      <c r="E419" s="2"/>
      <c r="F419" s="2"/>
      <c r="G419" s="2"/>
      <c r="H419" s="3"/>
      <c r="I419" s="3"/>
      <c r="J419" s="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spans="1:40" ht="14.25" customHeight="1" x14ac:dyDescent="0.3">
      <c r="A420" s="1"/>
      <c r="B420" s="2"/>
      <c r="C420" s="2"/>
      <c r="D420" s="2"/>
      <c r="E420" s="2"/>
      <c r="F420" s="2"/>
      <c r="G420" s="2"/>
      <c r="H420" s="3"/>
      <c r="I420" s="3"/>
      <c r="J420" s="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spans="1:40" ht="14.25" customHeight="1" x14ac:dyDescent="0.3">
      <c r="A421" s="1"/>
      <c r="B421" s="2"/>
      <c r="C421" s="2"/>
      <c r="D421" s="2"/>
      <c r="E421" s="2"/>
      <c r="F421" s="2"/>
      <c r="G421" s="2"/>
      <c r="H421" s="3"/>
      <c r="I421" s="3"/>
      <c r="J421" s="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spans="1:40" ht="14.25" customHeight="1" x14ac:dyDescent="0.3">
      <c r="A422" s="1"/>
      <c r="B422" s="2"/>
      <c r="C422" s="2"/>
      <c r="D422" s="2"/>
      <c r="E422" s="2"/>
      <c r="F422" s="2"/>
      <c r="G422" s="2"/>
      <c r="H422" s="3"/>
      <c r="I422" s="3"/>
      <c r="J422" s="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spans="1:40" ht="14.25" customHeight="1" x14ac:dyDescent="0.3">
      <c r="A423" s="1"/>
      <c r="B423" s="2"/>
      <c r="C423" s="2"/>
      <c r="D423" s="2"/>
      <c r="E423" s="2"/>
      <c r="F423" s="2"/>
      <c r="G423" s="2"/>
      <c r="H423" s="3"/>
      <c r="I423" s="3"/>
      <c r="J423" s="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spans="1:40" ht="14.25" customHeight="1" x14ac:dyDescent="0.3">
      <c r="A424" s="1"/>
      <c r="B424" s="2"/>
      <c r="C424" s="2"/>
      <c r="D424" s="2"/>
      <c r="E424" s="2"/>
      <c r="F424" s="2"/>
      <c r="G424" s="2"/>
      <c r="H424" s="3"/>
      <c r="I424" s="3"/>
      <c r="J424" s="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spans="1:40" ht="14.25" customHeight="1" x14ac:dyDescent="0.3">
      <c r="A425" s="1"/>
      <c r="B425" s="2"/>
      <c r="C425" s="2"/>
      <c r="D425" s="2"/>
      <c r="E425" s="2"/>
      <c r="F425" s="2"/>
      <c r="G425" s="2"/>
      <c r="H425" s="3"/>
      <c r="I425" s="3"/>
      <c r="J425" s="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spans="1:40" ht="14.25" customHeight="1" x14ac:dyDescent="0.3">
      <c r="A426" s="1"/>
      <c r="B426" s="2"/>
      <c r="C426" s="2"/>
      <c r="D426" s="2"/>
      <c r="E426" s="2"/>
      <c r="F426" s="2"/>
      <c r="G426" s="2"/>
      <c r="H426" s="3"/>
      <c r="I426" s="3"/>
      <c r="J426" s="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spans="1:40" ht="14.25" customHeight="1" x14ac:dyDescent="0.3">
      <c r="A427" s="1"/>
      <c r="B427" s="2"/>
      <c r="C427" s="2"/>
      <c r="D427" s="2"/>
      <c r="E427" s="2"/>
      <c r="F427" s="2"/>
      <c r="G427" s="2"/>
      <c r="H427" s="3"/>
      <c r="I427" s="3"/>
      <c r="J427" s="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spans="1:40" ht="14.25" customHeight="1" x14ac:dyDescent="0.3">
      <c r="A428" s="1"/>
      <c r="B428" s="2"/>
      <c r="C428" s="2"/>
      <c r="D428" s="2"/>
      <c r="E428" s="2"/>
      <c r="F428" s="2"/>
      <c r="G428" s="2"/>
      <c r="H428" s="3"/>
      <c r="I428" s="3"/>
      <c r="J428" s="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spans="1:40" ht="14.25" customHeight="1" x14ac:dyDescent="0.3">
      <c r="A429" s="1"/>
      <c r="B429" s="2"/>
      <c r="C429" s="2"/>
      <c r="D429" s="2"/>
      <c r="E429" s="2"/>
      <c r="F429" s="2"/>
      <c r="G429" s="2"/>
      <c r="H429" s="3"/>
      <c r="I429" s="3"/>
      <c r="J429" s="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spans="1:40" ht="14.25" customHeight="1" x14ac:dyDescent="0.3">
      <c r="A430" s="1"/>
      <c r="B430" s="2"/>
      <c r="C430" s="2"/>
      <c r="D430" s="2"/>
      <c r="E430" s="2"/>
      <c r="F430" s="2"/>
      <c r="G430" s="2"/>
      <c r="H430" s="3"/>
      <c r="I430" s="3"/>
      <c r="J430" s="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spans="1:40" ht="14.25" customHeight="1" x14ac:dyDescent="0.3">
      <c r="A431" s="1"/>
      <c r="B431" s="2"/>
      <c r="C431" s="2"/>
      <c r="D431" s="2"/>
      <c r="E431" s="2"/>
      <c r="F431" s="2"/>
      <c r="G431" s="2"/>
      <c r="H431" s="3"/>
      <c r="I431" s="3"/>
      <c r="J431" s="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spans="1:40" ht="14.25" customHeight="1" x14ac:dyDescent="0.3">
      <c r="A432" s="1"/>
      <c r="B432" s="2"/>
      <c r="C432" s="2"/>
      <c r="D432" s="2"/>
      <c r="E432" s="2"/>
      <c r="F432" s="2"/>
      <c r="G432" s="2"/>
      <c r="H432" s="3"/>
      <c r="I432" s="3"/>
      <c r="J432" s="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spans="1:40" ht="14.25" customHeight="1" x14ac:dyDescent="0.3">
      <c r="A433" s="1"/>
      <c r="B433" s="2"/>
      <c r="C433" s="2"/>
      <c r="D433" s="2"/>
      <c r="E433" s="2"/>
      <c r="F433" s="2"/>
      <c r="G433" s="2"/>
      <c r="H433" s="3"/>
      <c r="I433" s="3"/>
      <c r="J433" s="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spans="1:40" ht="14.25" customHeight="1" x14ac:dyDescent="0.3">
      <c r="A434" s="1"/>
      <c r="B434" s="2"/>
      <c r="C434" s="2"/>
      <c r="D434" s="2"/>
      <c r="E434" s="2"/>
      <c r="F434" s="2"/>
      <c r="G434" s="2"/>
      <c r="H434" s="3"/>
      <c r="I434" s="3"/>
      <c r="J434" s="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spans="1:40" ht="14.25" customHeight="1" x14ac:dyDescent="0.3">
      <c r="A435" s="1"/>
      <c r="B435" s="2"/>
      <c r="C435" s="2"/>
      <c r="D435" s="2"/>
      <c r="E435" s="2"/>
      <c r="F435" s="2"/>
      <c r="G435" s="2"/>
      <c r="H435" s="3"/>
      <c r="I435" s="3"/>
      <c r="J435" s="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spans="1:40" ht="14.25" customHeight="1" x14ac:dyDescent="0.3">
      <c r="A436" s="1"/>
      <c r="B436" s="2"/>
      <c r="C436" s="2"/>
      <c r="D436" s="2"/>
      <c r="E436" s="2"/>
      <c r="F436" s="2"/>
      <c r="G436" s="2"/>
      <c r="H436" s="3"/>
      <c r="I436" s="3"/>
      <c r="J436" s="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spans="1:40" ht="14.25" customHeight="1" x14ac:dyDescent="0.3">
      <c r="A437" s="1"/>
      <c r="B437" s="2"/>
      <c r="C437" s="2"/>
      <c r="D437" s="2"/>
      <c r="E437" s="2"/>
      <c r="F437" s="2"/>
      <c r="G437" s="2"/>
      <c r="H437" s="3"/>
      <c r="I437" s="3"/>
      <c r="J437" s="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spans="1:40" ht="14.25" customHeight="1" x14ac:dyDescent="0.3">
      <c r="A438" s="1"/>
      <c r="B438" s="2"/>
      <c r="C438" s="2"/>
      <c r="D438" s="2"/>
      <c r="E438" s="2"/>
      <c r="F438" s="2"/>
      <c r="G438" s="2"/>
      <c r="H438" s="3"/>
      <c r="I438" s="3"/>
      <c r="J438" s="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spans="1:40" ht="14.25" customHeight="1" x14ac:dyDescent="0.3">
      <c r="A439" s="1"/>
      <c r="B439" s="2"/>
      <c r="C439" s="2"/>
      <c r="D439" s="2"/>
      <c r="E439" s="2"/>
      <c r="F439" s="2"/>
      <c r="G439" s="2"/>
      <c r="H439" s="3"/>
      <c r="I439" s="3"/>
      <c r="J439" s="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spans="1:40" ht="14.25" customHeight="1" x14ac:dyDescent="0.3">
      <c r="A440" s="1"/>
      <c r="B440" s="2"/>
      <c r="C440" s="2"/>
      <c r="D440" s="2"/>
      <c r="E440" s="2"/>
      <c r="F440" s="2"/>
      <c r="G440" s="2"/>
      <c r="H440" s="3"/>
      <c r="I440" s="3"/>
      <c r="J440" s="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spans="1:40" ht="14.25" customHeight="1" x14ac:dyDescent="0.3">
      <c r="A441" s="1"/>
      <c r="B441" s="2"/>
      <c r="C441" s="2"/>
      <c r="D441" s="2"/>
      <c r="E441" s="2"/>
      <c r="F441" s="2"/>
      <c r="G441" s="2"/>
      <c r="H441" s="3"/>
      <c r="I441" s="3"/>
      <c r="J441" s="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spans="1:40" ht="14.25" customHeight="1" x14ac:dyDescent="0.3">
      <c r="A442" s="1"/>
      <c r="B442" s="2"/>
      <c r="C442" s="2"/>
      <c r="D442" s="2"/>
      <c r="E442" s="2"/>
      <c r="F442" s="2"/>
      <c r="G442" s="2"/>
      <c r="H442" s="3"/>
      <c r="I442" s="3"/>
      <c r="J442" s="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spans="1:40" ht="14.25" customHeight="1" x14ac:dyDescent="0.3">
      <c r="A443" s="1"/>
      <c r="B443" s="2"/>
      <c r="C443" s="2"/>
      <c r="D443" s="2"/>
      <c r="E443" s="2"/>
      <c r="F443" s="2"/>
      <c r="G443" s="2"/>
      <c r="H443" s="3"/>
      <c r="I443" s="3"/>
      <c r="J443" s="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spans="1:40" ht="14.25" customHeight="1" x14ac:dyDescent="0.3">
      <c r="A444" s="1"/>
      <c r="B444" s="2"/>
      <c r="C444" s="2"/>
      <c r="D444" s="2"/>
      <c r="E444" s="2"/>
      <c r="F444" s="2"/>
      <c r="G444" s="2"/>
      <c r="H444" s="3"/>
      <c r="I444" s="3"/>
      <c r="J444" s="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spans="1:40" ht="14.25" customHeight="1" x14ac:dyDescent="0.3">
      <c r="A445" s="1"/>
      <c r="B445" s="2"/>
      <c r="C445" s="2"/>
      <c r="D445" s="2"/>
      <c r="E445" s="2"/>
      <c r="F445" s="2"/>
      <c r="G445" s="2"/>
      <c r="H445" s="3"/>
      <c r="I445" s="3"/>
      <c r="J445" s="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spans="1:40" ht="14.25" customHeight="1" x14ac:dyDescent="0.3">
      <c r="A446" s="1"/>
      <c r="B446" s="2"/>
      <c r="C446" s="2"/>
      <c r="D446" s="2"/>
      <c r="E446" s="2"/>
      <c r="F446" s="2"/>
      <c r="G446" s="2"/>
      <c r="H446" s="3"/>
      <c r="I446" s="3"/>
      <c r="J446" s="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spans="1:40" ht="14.25" customHeight="1" x14ac:dyDescent="0.3">
      <c r="A447" s="1"/>
      <c r="B447" s="2"/>
      <c r="C447" s="2"/>
      <c r="D447" s="2"/>
      <c r="E447" s="2"/>
      <c r="F447" s="2"/>
      <c r="G447" s="2"/>
      <c r="H447" s="3"/>
      <c r="I447" s="3"/>
      <c r="J447" s="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spans="1:40" ht="14.25" customHeight="1" x14ac:dyDescent="0.3">
      <c r="A448" s="1"/>
      <c r="B448" s="2"/>
      <c r="C448" s="2"/>
      <c r="D448" s="2"/>
      <c r="E448" s="2"/>
      <c r="F448" s="2"/>
      <c r="G448" s="2"/>
      <c r="H448" s="3"/>
      <c r="I448" s="3"/>
      <c r="J448" s="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spans="1:40" ht="14.25" customHeight="1" x14ac:dyDescent="0.3">
      <c r="A449" s="1"/>
      <c r="B449" s="2"/>
      <c r="C449" s="2"/>
      <c r="D449" s="2"/>
      <c r="E449" s="2"/>
      <c r="F449" s="2"/>
      <c r="G449" s="2"/>
      <c r="H449" s="3"/>
      <c r="I449" s="3"/>
      <c r="J449" s="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spans="1:40" ht="14.25" customHeight="1" x14ac:dyDescent="0.3">
      <c r="A450" s="1"/>
      <c r="B450" s="2"/>
      <c r="C450" s="2"/>
      <c r="D450" s="2"/>
      <c r="E450" s="2"/>
      <c r="F450" s="2"/>
      <c r="G450" s="2"/>
      <c r="H450" s="3"/>
      <c r="I450" s="3"/>
      <c r="J450" s="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spans="1:40" ht="14.25" customHeight="1" x14ac:dyDescent="0.3">
      <c r="A451" s="1"/>
      <c r="B451" s="2"/>
      <c r="C451" s="2"/>
      <c r="D451" s="2"/>
      <c r="E451" s="2"/>
      <c r="F451" s="2"/>
      <c r="G451" s="2"/>
      <c r="H451" s="3"/>
      <c r="I451" s="3"/>
      <c r="J451" s="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spans="1:40" ht="14.25" customHeight="1" x14ac:dyDescent="0.3">
      <c r="A452" s="1"/>
      <c r="B452" s="2"/>
      <c r="C452" s="2"/>
      <c r="D452" s="2"/>
      <c r="E452" s="2"/>
      <c r="F452" s="2"/>
      <c r="G452" s="2"/>
      <c r="H452" s="3"/>
      <c r="I452" s="3"/>
      <c r="J452" s="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spans="1:40" ht="14.25" customHeight="1" x14ac:dyDescent="0.3">
      <c r="A453" s="1"/>
      <c r="B453" s="2"/>
      <c r="C453" s="2"/>
      <c r="D453" s="2"/>
      <c r="E453" s="2"/>
      <c r="F453" s="2"/>
      <c r="G453" s="2"/>
      <c r="H453" s="3"/>
      <c r="I453" s="3"/>
      <c r="J453" s="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spans="1:40" ht="14.25" customHeight="1" x14ac:dyDescent="0.3">
      <c r="A454" s="1"/>
      <c r="B454" s="2"/>
      <c r="C454" s="2"/>
      <c r="D454" s="2"/>
      <c r="E454" s="2"/>
      <c r="F454" s="2"/>
      <c r="G454" s="2"/>
      <c r="H454" s="3"/>
      <c r="I454" s="3"/>
      <c r="J454" s="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spans="1:40" ht="14.25" customHeight="1" x14ac:dyDescent="0.3">
      <c r="A455" s="1"/>
      <c r="B455" s="2"/>
      <c r="C455" s="2"/>
      <c r="D455" s="2"/>
      <c r="E455" s="2"/>
      <c r="F455" s="2"/>
      <c r="G455" s="2"/>
      <c r="H455" s="3"/>
      <c r="I455" s="3"/>
      <c r="J455" s="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spans="1:40" ht="14.25" customHeight="1" x14ac:dyDescent="0.3">
      <c r="A456" s="1"/>
      <c r="B456" s="2"/>
      <c r="C456" s="2"/>
      <c r="D456" s="2"/>
      <c r="E456" s="2"/>
      <c r="F456" s="2"/>
      <c r="G456" s="2"/>
      <c r="H456" s="3"/>
      <c r="I456" s="3"/>
      <c r="J456" s="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spans="1:40" ht="14.25" customHeight="1" x14ac:dyDescent="0.3">
      <c r="A457" s="1"/>
      <c r="B457" s="2"/>
      <c r="C457" s="2"/>
      <c r="D457" s="2"/>
      <c r="E457" s="2"/>
      <c r="F457" s="2"/>
      <c r="G457" s="2"/>
      <c r="H457" s="3"/>
      <c r="I457" s="3"/>
      <c r="J457" s="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spans="1:40" ht="14.25" customHeight="1" x14ac:dyDescent="0.3">
      <c r="A458" s="1"/>
      <c r="B458" s="2"/>
      <c r="C458" s="2"/>
      <c r="D458" s="2"/>
      <c r="E458" s="2"/>
      <c r="F458" s="2"/>
      <c r="G458" s="2"/>
      <c r="H458" s="3"/>
      <c r="I458" s="3"/>
      <c r="J458" s="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spans="1:40" ht="14.25" customHeight="1" x14ac:dyDescent="0.3">
      <c r="A459" s="1"/>
      <c r="B459" s="2"/>
      <c r="C459" s="2"/>
      <c r="D459" s="2"/>
      <c r="E459" s="2"/>
      <c r="F459" s="2"/>
      <c r="G459" s="2"/>
      <c r="H459" s="3"/>
      <c r="I459" s="3"/>
      <c r="J459" s="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spans="1:40" ht="14.25" customHeight="1" x14ac:dyDescent="0.3">
      <c r="A460" s="1"/>
      <c r="B460" s="2"/>
      <c r="C460" s="2"/>
      <c r="D460" s="2"/>
      <c r="E460" s="2"/>
      <c r="F460" s="2"/>
      <c r="G460" s="2"/>
      <c r="H460" s="3"/>
      <c r="I460" s="3"/>
      <c r="J460" s="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spans="1:40" ht="14.25" customHeight="1" x14ac:dyDescent="0.3">
      <c r="A461" s="1"/>
      <c r="B461" s="2"/>
      <c r="C461" s="2"/>
      <c r="D461" s="2"/>
      <c r="E461" s="2"/>
      <c r="F461" s="2"/>
      <c r="G461" s="2"/>
      <c r="H461" s="3"/>
      <c r="I461" s="3"/>
      <c r="J461" s="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spans="1:40" ht="14.25" customHeight="1" x14ac:dyDescent="0.3">
      <c r="A462" s="1"/>
      <c r="B462" s="2"/>
      <c r="C462" s="2"/>
      <c r="D462" s="2"/>
      <c r="E462" s="2"/>
      <c r="F462" s="2"/>
      <c r="G462" s="2"/>
      <c r="H462" s="3"/>
      <c r="I462" s="3"/>
      <c r="J462" s="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spans="1:40" ht="14.25" customHeight="1" x14ac:dyDescent="0.3">
      <c r="A463" s="1"/>
      <c r="B463" s="2"/>
      <c r="C463" s="2"/>
      <c r="D463" s="2"/>
      <c r="E463" s="2"/>
      <c r="F463" s="2"/>
      <c r="G463" s="2"/>
      <c r="H463" s="3"/>
      <c r="I463" s="3"/>
      <c r="J463" s="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spans="1:40" ht="14.25" customHeight="1" x14ac:dyDescent="0.3">
      <c r="A464" s="1"/>
      <c r="B464" s="2"/>
      <c r="C464" s="2"/>
      <c r="D464" s="2"/>
      <c r="E464" s="2"/>
      <c r="F464" s="2"/>
      <c r="G464" s="2"/>
      <c r="H464" s="3"/>
      <c r="I464" s="3"/>
      <c r="J464" s="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spans="1:40" ht="14.25" customHeight="1" x14ac:dyDescent="0.3">
      <c r="A465" s="1"/>
      <c r="B465" s="2"/>
      <c r="C465" s="2"/>
      <c r="D465" s="2"/>
      <c r="E465" s="2"/>
      <c r="F465" s="2"/>
      <c r="G465" s="2"/>
      <c r="H465" s="3"/>
      <c r="I465" s="3"/>
      <c r="J465" s="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spans="1:40" ht="14.25" customHeight="1" x14ac:dyDescent="0.3">
      <c r="A466" s="1"/>
      <c r="B466" s="2"/>
      <c r="C466" s="2"/>
      <c r="D466" s="2"/>
      <c r="E466" s="2"/>
      <c r="F466" s="2"/>
      <c r="G466" s="2"/>
      <c r="H466" s="3"/>
      <c r="I466" s="3"/>
      <c r="J466" s="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spans="1:40" ht="14.25" customHeight="1" x14ac:dyDescent="0.3">
      <c r="A467" s="1"/>
      <c r="B467" s="2"/>
      <c r="C467" s="2"/>
      <c r="D467" s="2"/>
      <c r="E467" s="2"/>
      <c r="F467" s="2"/>
      <c r="G467" s="2"/>
      <c r="H467" s="3"/>
      <c r="I467" s="3"/>
      <c r="J467" s="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spans="1:40" ht="14.25" customHeight="1" x14ac:dyDescent="0.3">
      <c r="A468" s="1"/>
      <c r="B468" s="2"/>
      <c r="C468" s="2"/>
      <c r="D468" s="2"/>
      <c r="E468" s="2"/>
      <c r="F468" s="2"/>
      <c r="G468" s="2"/>
      <c r="H468" s="3"/>
      <c r="I468" s="3"/>
      <c r="J468" s="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spans="1:40" ht="14.25" customHeight="1" x14ac:dyDescent="0.3">
      <c r="A469" s="1"/>
      <c r="B469" s="2"/>
      <c r="C469" s="2"/>
      <c r="D469" s="2"/>
      <c r="E469" s="2"/>
      <c r="F469" s="2"/>
      <c r="G469" s="2"/>
      <c r="H469" s="3"/>
      <c r="I469" s="3"/>
      <c r="J469" s="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spans="1:40" ht="14.25" customHeight="1" x14ac:dyDescent="0.3">
      <c r="A470" s="1"/>
      <c r="B470" s="2"/>
      <c r="C470" s="2"/>
      <c r="D470" s="2"/>
      <c r="E470" s="2"/>
      <c r="F470" s="2"/>
      <c r="G470" s="2"/>
      <c r="H470" s="3"/>
      <c r="I470" s="3"/>
      <c r="J470" s="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spans="1:40" ht="14.25" customHeight="1" x14ac:dyDescent="0.3">
      <c r="A471" s="1"/>
      <c r="B471" s="2"/>
      <c r="C471" s="2"/>
      <c r="D471" s="2"/>
      <c r="E471" s="2"/>
      <c r="F471" s="2"/>
      <c r="G471" s="2"/>
      <c r="H471" s="3"/>
      <c r="I471" s="3"/>
      <c r="J471" s="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spans="1:40" ht="14.25" customHeight="1" x14ac:dyDescent="0.3">
      <c r="A472" s="1"/>
      <c r="B472" s="2"/>
      <c r="C472" s="2"/>
      <c r="D472" s="2"/>
      <c r="E472" s="2"/>
      <c r="F472" s="2"/>
      <c r="G472" s="2"/>
      <c r="H472" s="3"/>
      <c r="I472" s="3"/>
      <c r="J472" s="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spans="1:40" ht="14.25" customHeight="1" x14ac:dyDescent="0.3">
      <c r="A473" s="1"/>
      <c r="B473" s="2"/>
      <c r="C473" s="2"/>
      <c r="D473" s="2"/>
      <c r="E473" s="2"/>
      <c r="F473" s="2"/>
      <c r="G473" s="2"/>
      <c r="H473" s="3"/>
      <c r="I473" s="3"/>
      <c r="J473" s="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spans="1:40" ht="14.25" customHeight="1" x14ac:dyDescent="0.3">
      <c r="A474" s="1"/>
      <c r="B474" s="2"/>
      <c r="C474" s="2"/>
      <c r="D474" s="2"/>
      <c r="E474" s="2"/>
      <c r="F474" s="2"/>
      <c r="G474" s="2"/>
      <c r="H474" s="3"/>
      <c r="I474" s="3"/>
      <c r="J474" s="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spans="1:40" ht="14.25" customHeight="1" x14ac:dyDescent="0.3">
      <c r="A475" s="1"/>
      <c r="B475" s="2"/>
      <c r="C475" s="2"/>
      <c r="D475" s="2"/>
      <c r="E475" s="2"/>
      <c r="F475" s="2"/>
      <c r="G475" s="2"/>
      <c r="H475" s="3"/>
      <c r="I475" s="3"/>
      <c r="J475" s="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spans="1:40" ht="14.25" customHeight="1" x14ac:dyDescent="0.3">
      <c r="A476" s="1"/>
      <c r="B476" s="2"/>
      <c r="C476" s="2"/>
      <c r="D476" s="2"/>
      <c r="E476" s="2"/>
      <c r="F476" s="2"/>
      <c r="G476" s="2"/>
      <c r="H476" s="3"/>
      <c r="I476" s="3"/>
      <c r="J476" s="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spans="1:40" ht="14.25" customHeight="1" x14ac:dyDescent="0.3">
      <c r="A477" s="1"/>
      <c r="B477" s="2"/>
      <c r="C477" s="2"/>
      <c r="D477" s="2"/>
      <c r="E477" s="2"/>
      <c r="F477" s="2"/>
      <c r="G477" s="2"/>
      <c r="H477" s="3"/>
      <c r="I477" s="3"/>
      <c r="J477" s="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spans="1:40" ht="14.25" customHeight="1" x14ac:dyDescent="0.3">
      <c r="A478" s="1"/>
      <c r="B478" s="2"/>
      <c r="C478" s="2"/>
      <c r="D478" s="2"/>
      <c r="E478" s="2"/>
      <c r="F478" s="2"/>
      <c r="G478" s="2"/>
      <c r="H478" s="3"/>
      <c r="I478" s="3"/>
      <c r="J478" s="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spans="1:40" ht="14.25" customHeight="1" x14ac:dyDescent="0.3">
      <c r="A479" s="1"/>
      <c r="B479" s="2"/>
      <c r="C479" s="2"/>
      <c r="D479" s="2"/>
      <c r="E479" s="2"/>
      <c r="F479" s="2"/>
      <c r="G479" s="2"/>
      <c r="H479" s="3"/>
      <c r="I479" s="3"/>
      <c r="J479" s="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spans="1:40" ht="14.25" customHeight="1" x14ac:dyDescent="0.3">
      <c r="A480" s="1"/>
      <c r="B480" s="2"/>
      <c r="C480" s="2"/>
      <c r="D480" s="2"/>
      <c r="E480" s="2"/>
      <c r="F480" s="2"/>
      <c r="G480" s="2"/>
      <c r="H480" s="3"/>
      <c r="I480" s="3"/>
      <c r="J480" s="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spans="1:40" ht="14.25" customHeight="1" x14ac:dyDescent="0.3">
      <c r="A481" s="1"/>
      <c r="B481" s="2"/>
      <c r="C481" s="2"/>
      <c r="D481" s="2"/>
      <c r="E481" s="2"/>
      <c r="F481" s="2"/>
      <c r="G481" s="2"/>
      <c r="H481" s="3"/>
      <c r="I481" s="3"/>
      <c r="J481" s="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spans="1:40" ht="14.25" customHeight="1" x14ac:dyDescent="0.3">
      <c r="A482" s="1"/>
      <c r="B482" s="2"/>
      <c r="C482" s="2"/>
      <c r="D482" s="2"/>
      <c r="E482" s="2"/>
      <c r="F482" s="2"/>
      <c r="G482" s="2"/>
      <c r="H482" s="3"/>
      <c r="I482" s="3"/>
      <c r="J482" s="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spans="1:40" ht="14.25" customHeight="1" x14ac:dyDescent="0.3">
      <c r="A483" s="1"/>
      <c r="B483" s="2"/>
      <c r="C483" s="2"/>
      <c r="D483" s="2"/>
      <c r="E483" s="2"/>
      <c r="F483" s="2"/>
      <c r="G483" s="2"/>
      <c r="H483" s="3"/>
      <c r="I483" s="3"/>
      <c r="J483" s="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spans="1:40" ht="14.25" customHeight="1" x14ac:dyDescent="0.3">
      <c r="A484" s="1"/>
      <c r="B484" s="2"/>
      <c r="C484" s="2"/>
      <c r="D484" s="2"/>
      <c r="E484" s="2"/>
      <c r="F484" s="2"/>
      <c r="G484" s="2"/>
      <c r="H484" s="3"/>
      <c r="I484" s="3"/>
      <c r="J484" s="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spans="1:40" ht="14.25" customHeight="1" x14ac:dyDescent="0.3">
      <c r="A485" s="1"/>
      <c r="B485" s="2"/>
      <c r="C485" s="2"/>
      <c r="D485" s="2"/>
      <c r="E485" s="2"/>
      <c r="F485" s="2"/>
      <c r="G485" s="2"/>
      <c r="H485" s="3"/>
      <c r="I485" s="3"/>
      <c r="J485" s="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spans="1:40" ht="14.25" customHeight="1" x14ac:dyDescent="0.3">
      <c r="A486" s="1"/>
      <c r="B486" s="2"/>
      <c r="C486" s="2"/>
      <c r="D486" s="2"/>
      <c r="E486" s="2"/>
      <c r="F486" s="2"/>
      <c r="G486" s="2"/>
      <c r="H486" s="3"/>
      <c r="I486" s="3"/>
      <c r="J486" s="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spans="1:40" ht="14.25" customHeight="1" x14ac:dyDescent="0.3">
      <c r="A487" s="1"/>
      <c r="B487" s="2"/>
      <c r="C487" s="2"/>
      <c r="D487" s="2"/>
      <c r="E487" s="2"/>
      <c r="F487" s="2"/>
      <c r="G487" s="2"/>
      <c r="H487" s="3"/>
      <c r="I487" s="3"/>
      <c r="J487" s="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spans="1:40" ht="14.25" customHeight="1" x14ac:dyDescent="0.3">
      <c r="A488" s="1"/>
      <c r="B488" s="2"/>
      <c r="C488" s="2"/>
      <c r="D488" s="2"/>
      <c r="E488" s="2"/>
      <c r="F488" s="2"/>
      <c r="G488" s="2"/>
      <c r="H488" s="3"/>
      <c r="I488" s="3"/>
      <c r="J488" s="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spans="1:40" ht="14.25" customHeight="1" x14ac:dyDescent="0.3">
      <c r="A489" s="1"/>
      <c r="B489" s="2"/>
      <c r="C489" s="2"/>
      <c r="D489" s="2"/>
      <c r="E489" s="2"/>
      <c r="F489" s="2"/>
      <c r="G489" s="2"/>
      <c r="H489" s="3"/>
      <c r="I489" s="3"/>
      <c r="J489" s="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spans="1:40" ht="14.25" customHeight="1" x14ac:dyDescent="0.3">
      <c r="A490" s="1"/>
      <c r="B490" s="2"/>
      <c r="C490" s="2"/>
      <c r="D490" s="2"/>
      <c r="E490" s="2"/>
      <c r="F490" s="2"/>
      <c r="G490" s="2"/>
      <c r="H490" s="3"/>
      <c r="I490" s="3"/>
      <c r="J490" s="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spans="1:40" ht="14.25" customHeight="1" x14ac:dyDescent="0.3">
      <c r="A491" s="1"/>
      <c r="B491" s="2"/>
      <c r="C491" s="2"/>
      <c r="D491" s="2"/>
      <c r="E491" s="2"/>
      <c r="F491" s="2"/>
      <c r="G491" s="2"/>
      <c r="H491" s="3"/>
      <c r="I491" s="3"/>
      <c r="J491" s="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spans="1:40" ht="14.25" customHeight="1" x14ac:dyDescent="0.3">
      <c r="A492" s="1"/>
      <c r="B492" s="2"/>
      <c r="C492" s="2"/>
      <c r="D492" s="2"/>
      <c r="E492" s="2"/>
      <c r="F492" s="2"/>
      <c r="G492" s="2"/>
      <c r="H492" s="3"/>
      <c r="I492" s="3"/>
      <c r="J492" s="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spans="1:40" ht="14.25" customHeight="1" x14ac:dyDescent="0.3">
      <c r="A493" s="1"/>
      <c r="B493" s="2"/>
      <c r="C493" s="2"/>
      <c r="D493" s="2"/>
      <c r="E493" s="2"/>
      <c r="F493" s="2"/>
      <c r="G493" s="2"/>
      <c r="H493" s="3"/>
      <c r="I493" s="3"/>
      <c r="J493" s="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spans="1:40" ht="14.25" customHeight="1" x14ac:dyDescent="0.3">
      <c r="A494" s="1"/>
      <c r="B494" s="2"/>
      <c r="C494" s="2"/>
      <c r="D494" s="2"/>
      <c r="E494" s="2"/>
      <c r="F494" s="2"/>
      <c r="G494" s="2"/>
      <c r="H494" s="3"/>
      <c r="I494" s="3"/>
      <c r="J494" s="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spans="1:40" ht="14.25" customHeight="1" x14ac:dyDescent="0.3">
      <c r="A495" s="1"/>
      <c r="B495" s="2"/>
      <c r="C495" s="2"/>
      <c r="D495" s="2"/>
      <c r="E495" s="2"/>
      <c r="F495" s="2"/>
      <c r="G495" s="2"/>
      <c r="H495" s="3"/>
      <c r="I495" s="3"/>
      <c r="J495" s="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spans="1:40" ht="14.25" customHeight="1" x14ac:dyDescent="0.3">
      <c r="A496" s="1"/>
      <c r="B496" s="2"/>
      <c r="C496" s="2"/>
      <c r="D496" s="2"/>
      <c r="E496" s="2"/>
      <c r="F496" s="2"/>
      <c r="G496" s="2"/>
      <c r="H496" s="3"/>
      <c r="I496" s="3"/>
      <c r="J496" s="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spans="1:40" ht="14.25" customHeight="1" x14ac:dyDescent="0.3">
      <c r="A497" s="1"/>
      <c r="B497" s="2"/>
      <c r="C497" s="2"/>
      <c r="D497" s="2"/>
      <c r="E497" s="2"/>
      <c r="F497" s="2"/>
      <c r="G497" s="2"/>
      <c r="H497" s="3"/>
      <c r="I497" s="3"/>
      <c r="J497" s="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spans="1:40" ht="14.25" customHeight="1" x14ac:dyDescent="0.3">
      <c r="A498" s="1"/>
      <c r="B498" s="2"/>
      <c r="C498" s="2"/>
      <c r="D498" s="2"/>
      <c r="E498" s="2"/>
      <c r="F498" s="2"/>
      <c r="G498" s="2"/>
      <c r="H498" s="3"/>
      <c r="I498" s="3"/>
      <c r="J498" s="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spans="1:40" ht="14.25" customHeight="1" x14ac:dyDescent="0.3">
      <c r="A499" s="1"/>
      <c r="B499" s="2"/>
      <c r="C499" s="2"/>
      <c r="D499" s="2"/>
      <c r="E499" s="2"/>
      <c r="F499" s="2"/>
      <c r="G499" s="2"/>
      <c r="H499" s="3"/>
      <c r="I499" s="3"/>
      <c r="J499" s="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spans="1:40" ht="14.25" customHeight="1" x14ac:dyDescent="0.3">
      <c r="A500" s="1"/>
      <c r="B500" s="2"/>
      <c r="C500" s="2"/>
      <c r="D500" s="2"/>
      <c r="E500" s="2"/>
      <c r="F500" s="2"/>
      <c r="G500" s="2"/>
      <c r="H500" s="3"/>
      <c r="I500" s="3"/>
      <c r="J500" s="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spans="1:40" ht="14.25" customHeight="1" x14ac:dyDescent="0.3">
      <c r="A501" s="1"/>
      <c r="B501" s="2"/>
      <c r="C501" s="2"/>
      <c r="D501" s="2"/>
      <c r="E501" s="2"/>
      <c r="F501" s="2"/>
      <c r="G501" s="2"/>
      <c r="H501" s="3"/>
      <c r="I501" s="3"/>
      <c r="J501" s="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spans="1:40" ht="14.25" customHeight="1" x14ac:dyDescent="0.3">
      <c r="A502" s="1"/>
      <c r="B502" s="2"/>
      <c r="C502" s="2"/>
      <c r="D502" s="2"/>
      <c r="E502" s="2"/>
      <c r="F502" s="2"/>
      <c r="G502" s="2"/>
      <c r="H502" s="3"/>
      <c r="I502" s="3"/>
      <c r="J502" s="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spans="1:40" ht="14.25" customHeight="1" x14ac:dyDescent="0.3">
      <c r="A503" s="1"/>
      <c r="B503" s="2"/>
      <c r="C503" s="2"/>
      <c r="D503" s="2"/>
      <c r="E503" s="2"/>
      <c r="F503" s="2"/>
      <c r="G503" s="2"/>
      <c r="H503" s="3"/>
      <c r="I503" s="3"/>
      <c r="J503" s="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spans="1:40" ht="14.25" customHeight="1" x14ac:dyDescent="0.3">
      <c r="A504" s="1"/>
      <c r="B504" s="2"/>
      <c r="C504" s="2"/>
      <c r="D504" s="2"/>
      <c r="E504" s="2"/>
      <c r="F504" s="2"/>
      <c r="G504" s="2"/>
      <c r="H504" s="3"/>
      <c r="I504" s="3"/>
      <c r="J504" s="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spans="1:40" ht="14.25" customHeight="1" x14ac:dyDescent="0.3">
      <c r="A505" s="1"/>
      <c r="B505" s="2"/>
      <c r="C505" s="2"/>
      <c r="D505" s="2"/>
      <c r="E505" s="2"/>
      <c r="F505" s="2"/>
      <c r="G505" s="2"/>
      <c r="H505" s="3"/>
      <c r="I505" s="3"/>
      <c r="J505" s="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spans="1:40" ht="14.25" customHeight="1" x14ac:dyDescent="0.3">
      <c r="A506" s="1"/>
      <c r="B506" s="2"/>
      <c r="C506" s="2"/>
      <c r="D506" s="2"/>
      <c r="E506" s="2"/>
      <c r="F506" s="2"/>
      <c r="G506" s="2"/>
      <c r="H506" s="3"/>
      <c r="I506" s="3"/>
      <c r="J506" s="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spans="1:40" ht="14.25" customHeight="1" x14ac:dyDescent="0.3">
      <c r="A507" s="1"/>
      <c r="B507" s="2"/>
      <c r="C507" s="2"/>
      <c r="D507" s="2"/>
      <c r="E507" s="2"/>
      <c r="F507" s="2"/>
      <c r="G507" s="2"/>
      <c r="H507" s="3"/>
      <c r="I507" s="3"/>
      <c r="J507" s="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spans="1:40" ht="14.25" customHeight="1" x14ac:dyDescent="0.3">
      <c r="A508" s="1"/>
      <c r="B508" s="2"/>
      <c r="C508" s="2"/>
      <c r="D508" s="2"/>
      <c r="E508" s="2"/>
      <c r="F508" s="2"/>
      <c r="G508" s="2"/>
      <c r="H508" s="3"/>
      <c r="I508" s="3"/>
      <c r="J508" s="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spans="1:40" ht="14.25" customHeight="1" x14ac:dyDescent="0.3">
      <c r="A509" s="1"/>
      <c r="B509" s="2"/>
      <c r="C509" s="2"/>
      <c r="D509" s="2"/>
      <c r="E509" s="2"/>
      <c r="F509" s="2"/>
      <c r="G509" s="2"/>
      <c r="H509" s="3"/>
      <c r="I509" s="3"/>
      <c r="J509" s="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spans="1:40" ht="14.25" customHeight="1" x14ac:dyDescent="0.3">
      <c r="A510" s="1"/>
      <c r="B510" s="2"/>
      <c r="C510" s="2"/>
      <c r="D510" s="2"/>
      <c r="E510" s="2"/>
      <c r="F510" s="2"/>
      <c r="G510" s="2"/>
      <c r="H510" s="3"/>
      <c r="I510" s="3"/>
      <c r="J510" s="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spans="1:40" ht="14.25" customHeight="1" x14ac:dyDescent="0.3">
      <c r="A511" s="1"/>
      <c r="B511" s="2"/>
      <c r="C511" s="2"/>
      <c r="D511" s="2"/>
      <c r="E511" s="2"/>
      <c r="F511" s="2"/>
      <c r="G511" s="2"/>
      <c r="H511" s="3"/>
      <c r="I511" s="3"/>
      <c r="J511" s="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spans="1:40" ht="14.25" customHeight="1" x14ac:dyDescent="0.3">
      <c r="A512" s="1"/>
      <c r="B512" s="2"/>
      <c r="C512" s="2"/>
      <c r="D512" s="2"/>
      <c r="E512" s="2"/>
      <c r="F512" s="2"/>
      <c r="G512" s="2"/>
      <c r="H512" s="3"/>
      <c r="I512" s="3"/>
      <c r="J512" s="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spans="1:40" ht="14.25" customHeight="1" x14ac:dyDescent="0.3">
      <c r="A513" s="1"/>
      <c r="B513" s="2"/>
      <c r="C513" s="2"/>
      <c r="D513" s="2"/>
      <c r="E513" s="2"/>
      <c r="F513" s="2"/>
      <c r="G513" s="2"/>
      <c r="H513" s="3"/>
      <c r="I513" s="3"/>
      <c r="J513" s="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spans="1:40" ht="14.25" customHeight="1" x14ac:dyDescent="0.3">
      <c r="A514" s="1"/>
      <c r="B514" s="2"/>
      <c r="C514" s="2"/>
      <c r="D514" s="2"/>
      <c r="E514" s="2"/>
      <c r="F514" s="2"/>
      <c r="G514" s="2"/>
      <c r="H514" s="3"/>
      <c r="I514" s="3"/>
      <c r="J514" s="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spans="1:40" ht="14.25" customHeight="1" x14ac:dyDescent="0.3">
      <c r="A515" s="1"/>
      <c r="B515" s="2"/>
      <c r="C515" s="2"/>
      <c r="D515" s="2"/>
      <c r="E515" s="2"/>
      <c r="F515" s="2"/>
      <c r="G515" s="2"/>
      <c r="H515" s="3"/>
      <c r="I515" s="3"/>
      <c r="J515" s="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spans="1:40" ht="14.25" customHeight="1" x14ac:dyDescent="0.3">
      <c r="A516" s="1"/>
      <c r="B516" s="2"/>
      <c r="C516" s="2"/>
      <c r="D516" s="2"/>
      <c r="E516" s="2"/>
      <c r="F516" s="2"/>
      <c r="G516" s="2"/>
      <c r="H516" s="3"/>
      <c r="I516" s="3"/>
      <c r="J516" s="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spans="1:40" ht="14.25" customHeight="1" x14ac:dyDescent="0.3">
      <c r="A517" s="1"/>
      <c r="B517" s="2"/>
      <c r="C517" s="2"/>
      <c r="D517" s="2"/>
      <c r="E517" s="2"/>
      <c r="F517" s="2"/>
      <c r="G517" s="2"/>
      <c r="H517" s="3"/>
      <c r="I517" s="3"/>
      <c r="J517" s="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spans="1:40" ht="14.25" customHeight="1" x14ac:dyDescent="0.3">
      <c r="A518" s="1"/>
      <c r="B518" s="2"/>
      <c r="C518" s="2"/>
      <c r="D518" s="2"/>
      <c r="E518" s="2"/>
      <c r="F518" s="2"/>
      <c r="G518" s="2"/>
      <c r="H518" s="3"/>
      <c r="I518" s="3"/>
      <c r="J518" s="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spans="1:40" ht="14.25" customHeight="1" x14ac:dyDescent="0.3">
      <c r="A519" s="1"/>
      <c r="B519" s="2"/>
      <c r="C519" s="2"/>
      <c r="D519" s="2"/>
      <c r="E519" s="2"/>
      <c r="F519" s="2"/>
      <c r="G519" s="2"/>
      <c r="H519" s="3"/>
      <c r="I519" s="3"/>
      <c r="J519" s="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spans="1:40" ht="14.25" customHeight="1" x14ac:dyDescent="0.3">
      <c r="A520" s="1"/>
      <c r="B520" s="2"/>
      <c r="C520" s="2"/>
      <c r="D520" s="2"/>
      <c r="E520" s="2"/>
      <c r="F520" s="2"/>
      <c r="G520" s="2"/>
      <c r="H520" s="3"/>
      <c r="I520" s="3"/>
      <c r="J520" s="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spans="1:40" ht="14.25" customHeight="1" x14ac:dyDescent="0.3">
      <c r="A521" s="1"/>
      <c r="B521" s="2"/>
      <c r="C521" s="2"/>
      <c r="D521" s="2"/>
      <c r="E521" s="2"/>
      <c r="F521" s="2"/>
      <c r="G521" s="2"/>
      <c r="H521" s="3"/>
      <c r="I521" s="3"/>
      <c r="J521" s="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spans="1:40" ht="14.25" customHeight="1" x14ac:dyDescent="0.3">
      <c r="A522" s="1"/>
      <c r="B522" s="2"/>
      <c r="C522" s="2"/>
      <c r="D522" s="2"/>
      <c r="E522" s="2"/>
      <c r="F522" s="2"/>
      <c r="G522" s="2"/>
      <c r="H522" s="3"/>
      <c r="I522" s="3"/>
      <c r="J522" s="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spans="1:40" ht="14.25" customHeight="1" x14ac:dyDescent="0.3">
      <c r="A523" s="1"/>
      <c r="B523" s="2"/>
      <c r="C523" s="2"/>
      <c r="D523" s="2"/>
      <c r="E523" s="2"/>
      <c r="F523" s="2"/>
      <c r="G523" s="2"/>
      <c r="H523" s="3"/>
      <c r="I523" s="3"/>
      <c r="J523" s="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spans="1:40" ht="14.25" customHeight="1" x14ac:dyDescent="0.3">
      <c r="A524" s="1"/>
      <c r="B524" s="2"/>
      <c r="C524" s="2"/>
      <c r="D524" s="2"/>
      <c r="E524" s="2"/>
      <c r="F524" s="2"/>
      <c r="G524" s="2"/>
      <c r="H524" s="3"/>
      <c r="I524" s="3"/>
      <c r="J524" s="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spans="1:40" ht="14.25" customHeight="1" x14ac:dyDescent="0.3">
      <c r="A525" s="1"/>
      <c r="B525" s="2"/>
      <c r="C525" s="2"/>
      <c r="D525" s="2"/>
      <c r="E525" s="2"/>
      <c r="F525" s="2"/>
      <c r="G525" s="2"/>
      <c r="H525" s="3"/>
      <c r="I525" s="3"/>
      <c r="J525" s="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spans="1:40" ht="14.25" customHeight="1" x14ac:dyDescent="0.3">
      <c r="A526" s="1"/>
      <c r="B526" s="2"/>
      <c r="C526" s="2"/>
      <c r="D526" s="2"/>
      <c r="E526" s="2"/>
      <c r="F526" s="2"/>
      <c r="G526" s="2"/>
      <c r="H526" s="3"/>
      <c r="I526" s="3"/>
      <c r="J526" s="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spans="1:40" ht="14.25" customHeight="1" x14ac:dyDescent="0.3">
      <c r="A527" s="1"/>
      <c r="B527" s="2"/>
      <c r="C527" s="2"/>
      <c r="D527" s="2"/>
      <c r="E527" s="2"/>
      <c r="F527" s="2"/>
      <c r="G527" s="2"/>
      <c r="H527" s="3"/>
      <c r="I527" s="3"/>
      <c r="J527" s="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spans="1:40" ht="14.25" customHeight="1" x14ac:dyDescent="0.3">
      <c r="A528" s="1"/>
      <c r="B528" s="2"/>
      <c r="C528" s="2"/>
      <c r="D528" s="2"/>
      <c r="E528" s="2"/>
      <c r="F528" s="2"/>
      <c r="G528" s="2"/>
      <c r="H528" s="3"/>
      <c r="I528" s="3"/>
      <c r="J528" s="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spans="1:40" ht="14.25" customHeight="1" x14ac:dyDescent="0.3">
      <c r="A529" s="1"/>
      <c r="B529" s="2"/>
      <c r="C529" s="2"/>
      <c r="D529" s="2"/>
      <c r="E529" s="2"/>
      <c r="F529" s="2"/>
      <c r="G529" s="2"/>
      <c r="H529" s="3"/>
      <c r="I529" s="3"/>
      <c r="J529" s="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spans="1:40" ht="14.25" customHeight="1" x14ac:dyDescent="0.3">
      <c r="A530" s="1"/>
      <c r="B530" s="2"/>
      <c r="C530" s="2"/>
      <c r="D530" s="2"/>
      <c r="E530" s="2"/>
      <c r="F530" s="2"/>
      <c r="G530" s="2"/>
      <c r="H530" s="3"/>
      <c r="I530" s="3"/>
      <c r="J530" s="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spans="1:40" ht="14.25" customHeight="1" x14ac:dyDescent="0.3">
      <c r="A531" s="1"/>
      <c r="B531" s="2"/>
      <c r="C531" s="2"/>
      <c r="D531" s="2"/>
      <c r="E531" s="2"/>
      <c r="F531" s="2"/>
      <c r="G531" s="2"/>
      <c r="H531" s="3"/>
      <c r="I531" s="3"/>
      <c r="J531" s="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spans="1:40" ht="14.25" customHeight="1" x14ac:dyDescent="0.3">
      <c r="A532" s="1"/>
      <c r="B532" s="2"/>
      <c r="C532" s="2"/>
      <c r="D532" s="2"/>
      <c r="E532" s="2"/>
      <c r="F532" s="2"/>
      <c r="G532" s="2"/>
      <c r="H532" s="3"/>
      <c r="I532" s="3"/>
      <c r="J532" s="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spans="1:40" ht="14.25" customHeight="1" x14ac:dyDescent="0.3">
      <c r="A533" s="1"/>
      <c r="B533" s="2"/>
      <c r="C533" s="2"/>
      <c r="D533" s="2"/>
      <c r="E533" s="2"/>
      <c r="F533" s="2"/>
      <c r="G533" s="2"/>
      <c r="H533" s="3"/>
      <c r="I533" s="3"/>
      <c r="J533" s="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spans="1:40" ht="14.25" customHeight="1" x14ac:dyDescent="0.3">
      <c r="A534" s="1"/>
      <c r="B534" s="2"/>
      <c r="C534" s="2"/>
      <c r="D534" s="2"/>
      <c r="E534" s="2"/>
      <c r="F534" s="2"/>
      <c r="G534" s="2"/>
      <c r="H534" s="3"/>
      <c r="I534" s="3"/>
      <c r="J534" s="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spans="1:40" ht="14.25" customHeight="1" x14ac:dyDescent="0.3">
      <c r="A535" s="1"/>
      <c r="B535" s="2"/>
      <c r="C535" s="2"/>
      <c r="D535" s="2"/>
      <c r="E535" s="2"/>
      <c r="F535" s="2"/>
      <c r="G535" s="2"/>
      <c r="H535" s="3"/>
      <c r="I535" s="3"/>
      <c r="J535" s="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spans="1:40" ht="14.25" customHeight="1" x14ac:dyDescent="0.3">
      <c r="A536" s="1"/>
      <c r="B536" s="2"/>
      <c r="C536" s="2"/>
      <c r="D536" s="2"/>
      <c r="E536" s="2"/>
      <c r="F536" s="2"/>
      <c r="G536" s="2"/>
      <c r="H536" s="3"/>
      <c r="I536" s="3"/>
      <c r="J536" s="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spans="1:40" ht="14.25" customHeight="1" x14ac:dyDescent="0.3">
      <c r="A537" s="1"/>
      <c r="B537" s="2"/>
      <c r="C537" s="2"/>
      <c r="D537" s="2"/>
      <c r="E537" s="2"/>
      <c r="F537" s="2"/>
      <c r="G537" s="2"/>
      <c r="H537" s="3"/>
      <c r="I537" s="3"/>
      <c r="J537" s="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spans="1:40" ht="14.25" customHeight="1" x14ac:dyDescent="0.3">
      <c r="A538" s="1"/>
      <c r="B538" s="2"/>
      <c r="C538" s="2"/>
      <c r="D538" s="2"/>
      <c r="E538" s="2"/>
      <c r="F538" s="2"/>
      <c r="G538" s="2"/>
      <c r="H538" s="3"/>
      <c r="I538" s="3"/>
      <c r="J538" s="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spans="1:40" ht="14.25" customHeight="1" x14ac:dyDescent="0.3">
      <c r="A539" s="1"/>
      <c r="B539" s="2"/>
      <c r="C539" s="2"/>
      <c r="D539" s="2"/>
      <c r="E539" s="2"/>
      <c r="F539" s="2"/>
      <c r="G539" s="2"/>
      <c r="H539" s="3"/>
      <c r="I539" s="3"/>
      <c r="J539" s="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spans="1:40" ht="14.25" customHeight="1" x14ac:dyDescent="0.3">
      <c r="A540" s="1"/>
      <c r="B540" s="2"/>
      <c r="C540" s="2"/>
      <c r="D540" s="2"/>
      <c r="E540" s="2"/>
      <c r="F540" s="2"/>
      <c r="G540" s="2"/>
      <c r="H540" s="3"/>
      <c r="I540" s="3"/>
      <c r="J540" s="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spans="1:40" ht="14.25" customHeight="1" x14ac:dyDescent="0.3">
      <c r="A541" s="1"/>
      <c r="B541" s="2"/>
      <c r="C541" s="2"/>
      <c r="D541" s="2"/>
      <c r="E541" s="2"/>
      <c r="F541" s="2"/>
      <c r="G541" s="2"/>
      <c r="H541" s="3"/>
      <c r="I541" s="3"/>
      <c r="J541" s="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spans="1:40" ht="14.25" customHeight="1" x14ac:dyDescent="0.3">
      <c r="A542" s="1"/>
      <c r="B542" s="2"/>
      <c r="C542" s="2"/>
      <c r="D542" s="2"/>
      <c r="E542" s="2"/>
      <c r="F542" s="2"/>
      <c r="G542" s="2"/>
      <c r="H542" s="3"/>
      <c r="I542" s="3"/>
      <c r="J542" s="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spans="1:40" ht="14.25" customHeight="1" x14ac:dyDescent="0.3">
      <c r="A543" s="1"/>
      <c r="B543" s="2"/>
      <c r="C543" s="2"/>
      <c r="D543" s="2"/>
      <c r="E543" s="2"/>
      <c r="F543" s="2"/>
      <c r="G543" s="2"/>
      <c r="H543" s="3"/>
      <c r="I543" s="3"/>
      <c r="J543" s="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spans="1:40" ht="14.25" customHeight="1" x14ac:dyDescent="0.3">
      <c r="A544" s="1"/>
      <c r="B544" s="2"/>
      <c r="C544" s="2"/>
      <c r="D544" s="2"/>
      <c r="E544" s="2"/>
      <c r="F544" s="2"/>
      <c r="G544" s="2"/>
      <c r="H544" s="3"/>
      <c r="I544" s="3"/>
      <c r="J544" s="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spans="1:40" ht="14.25" customHeight="1" x14ac:dyDescent="0.3">
      <c r="A545" s="1"/>
      <c r="B545" s="2"/>
      <c r="C545" s="2"/>
      <c r="D545" s="2"/>
      <c r="E545" s="2"/>
      <c r="F545" s="2"/>
      <c r="G545" s="2"/>
      <c r="H545" s="3"/>
      <c r="I545" s="3"/>
      <c r="J545" s="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spans="1:40" ht="14.25" customHeight="1" x14ac:dyDescent="0.3">
      <c r="A546" s="1"/>
      <c r="B546" s="2"/>
      <c r="C546" s="2"/>
      <c r="D546" s="2"/>
      <c r="E546" s="2"/>
      <c r="F546" s="2"/>
      <c r="G546" s="2"/>
      <c r="H546" s="3"/>
      <c r="I546" s="3"/>
      <c r="J546" s="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spans="1:40" ht="14.25" customHeight="1" x14ac:dyDescent="0.3">
      <c r="A547" s="1"/>
      <c r="B547" s="2"/>
      <c r="C547" s="2"/>
      <c r="D547" s="2"/>
      <c r="E547" s="2"/>
      <c r="F547" s="2"/>
      <c r="G547" s="2"/>
      <c r="H547" s="3"/>
      <c r="I547" s="3"/>
      <c r="J547" s="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spans="1:40" ht="14.25" customHeight="1" x14ac:dyDescent="0.3">
      <c r="A548" s="1"/>
      <c r="B548" s="2"/>
      <c r="C548" s="2"/>
      <c r="D548" s="2"/>
      <c r="E548" s="2"/>
      <c r="F548" s="2"/>
      <c r="G548" s="2"/>
      <c r="H548" s="3"/>
      <c r="I548" s="3"/>
      <c r="J548" s="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spans="1:40" ht="14.25" customHeight="1" x14ac:dyDescent="0.3">
      <c r="A549" s="1"/>
      <c r="B549" s="2"/>
      <c r="C549" s="2"/>
      <c r="D549" s="2"/>
      <c r="E549" s="2"/>
      <c r="F549" s="2"/>
      <c r="G549" s="2"/>
      <c r="H549" s="3"/>
      <c r="I549" s="3"/>
      <c r="J549" s="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spans="1:40" ht="14.25" customHeight="1" x14ac:dyDescent="0.3">
      <c r="A550" s="1"/>
      <c r="B550" s="2"/>
      <c r="C550" s="2"/>
      <c r="D550" s="2"/>
      <c r="E550" s="2"/>
      <c r="F550" s="2"/>
      <c r="G550" s="2"/>
      <c r="H550" s="3"/>
      <c r="I550" s="3"/>
      <c r="J550" s="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spans="1:40" ht="14.25" customHeight="1" x14ac:dyDescent="0.3">
      <c r="A551" s="1"/>
      <c r="B551" s="2"/>
      <c r="C551" s="2"/>
      <c r="D551" s="2"/>
      <c r="E551" s="2"/>
      <c r="F551" s="2"/>
      <c r="G551" s="2"/>
      <c r="H551" s="3"/>
      <c r="I551" s="3"/>
      <c r="J551" s="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spans="1:40" ht="14.25" customHeight="1" x14ac:dyDescent="0.3">
      <c r="A552" s="1"/>
      <c r="B552" s="2"/>
      <c r="C552" s="2"/>
      <c r="D552" s="2"/>
      <c r="E552" s="2"/>
      <c r="F552" s="2"/>
      <c r="G552" s="2"/>
      <c r="H552" s="3"/>
      <c r="I552" s="3"/>
      <c r="J552" s="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spans="1:40" ht="14.25" customHeight="1" x14ac:dyDescent="0.3">
      <c r="A553" s="1"/>
      <c r="B553" s="2"/>
      <c r="C553" s="2"/>
      <c r="D553" s="2"/>
      <c r="E553" s="2"/>
      <c r="F553" s="2"/>
      <c r="G553" s="2"/>
      <c r="H553" s="3"/>
      <c r="I553" s="3"/>
      <c r="J553" s="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spans="1:40" ht="14.25" customHeight="1" x14ac:dyDescent="0.3">
      <c r="A554" s="1"/>
      <c r="B554" s="2"/>
      <c r="C554" s="2"/>
      <c r="D554" s="2"/>
      <c r="E554" s="2"/>
      <c r="F554" s="2"/>
      <c r="G554" s="2"/>
      <c r="H554" s="3"/>
      <c r="I554" s="3"/>
      <c r="J554" s="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spans="1:40" ht="14.25" customHeight="1" x14ac:dyDescent="0.3">
      <c r="A555" s="1"/>
      <c r="B555" s="2"/>
      <c r="C555" s="2"/>
      <c r="D555" s="2"/>
      <c r="E555" s="2"/>
      <c r="F555" s="2"/>
      <c r="G555" s="2"/>
      <c r="H555" s="3"/>
      <c r="I555" s="3"/>
      <c r="J555" s="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spans="1:40" ht="14.25" customHeight="1" x14ac:dyDescent="0.3">
      <c r="A556" s="1"/>
      <c r="B556" s="2"/>
      <c r="C556" s="2"/>
      <c r="D556" s="2"/>
      <c r="E556" s="2"/>
      <c r="F556" s="2"/>
      <c r="G556" s="2"/>
      <c r="H556" s="3"/>
      <c r="I556" s="3"/>
      <c r="J556" s="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spans="1:40" ht="14.25" customHeight="1" x14ac:dyDescent="0.3">
      <c r="A557" s="1"/>
      <c r="B557" s="2"/>
      <c r="C557" s="2"/>
      <c r="D557" s="2"/>
      <c r="E557" s="2"/>
      <c r="F557" s="2"/>
      <c r="G557" s="2"/>
      <c r="H557" s="3"/>
      <c r="I557" s="3"/>
      <c r="J557" s="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spans="1:40" ht="14.25" customHeight="1" x14ac:dyDescent="0.3">
      <c r="A558" s="1"/>
      <c r="B558" s="2"/>
      <c r="C558" s="2"/>
      <c r="D558" s="2"/>
      <c r="E558" s="2"/>
      <c r="F558" s="2"/>
      <c r="G558" s="2"/>
      <c r="H558" s="3"/>
      <c r="I558" s="3"/>
      <c r="J558" s="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spans="1:40" ht="14.25" customHeight="1" x14ac:dyDescent="0.3">
      <c r="A559" s="1"/>
      <c r="B559" s="2"/>
      <c r="C559" s="2"/>
      <c r="D559" s="2"/>
      <c r="E559" s="2"/>
      <c r="F559" s="2"/>
      <c r="G559" s="2"/>
      <c r="H559" s="3"/>
      <c r="I559" s="3"/>
      <c r="J559" s="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spans="1:40" ht="14.25" customHeight="1" x14ac:dyDescent="0.3">
      <c r="A560" s="1"/>
      <c r="B560" s="2"/>
      <c r="C560" s="2"/>
      <c r="D560" s="2"/>
      <c r="E560" s="2"/>
      <c r="F560" s="2"/>
      <c r="G560" s="2"/>
      <c r="H560" s="3"/>
      <c r="I560" s="3"/>
      <c r="J560" s="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spans="1:40" ht="14.25" customHeight="1" x14ac:dyDescent="0.3">
      <c r="A561" s="1"/>
      <c r="B561" s="2"/>
      <c r="C561" s="2"/>
      <c r="D561" s="2"/>
      <c r="E561" s="2"/>
      <c r="F561" s="2"/>
      <c r="G561" s="2"/>
      <c r="H561" s="3"/>
      <c r="I561" s="3"/>
      <c r="J561" s="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spans="1:40" ht="14.25" customHeight="1" x14ac:dyDescent="0.3">
      <c r="A562" s="1"/>
      <c r="B562" s="2"/>
      <c r="C562" s="2"/>
      <c r="D562" s="2"/>
      <c r="E562" s="2"/>
      <c r="F562" s="2"/>
      <c r="G562" s="2"/>
      <c r="H562" s="3"/>
      <c r="I562" s="3"/>
      <c r="J562" s="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spans="1:40" ht="14.25" customHeight="1" x14ac:dyDescent="0.3">
      <c r="A563" s="1"/>
      <c r="B563" s="2"/>
      <c r="C563" s="2"/>
      <c r="D563" s="2"/>
      <c r="E563" s="2"/>
      <c r="F563" s="2"/>
      <c r="G563" s="2"/>
      <c r="H563" s="3"/>
      <c r="I563" s="3"/>
      <c r="J563" s="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spans="1:40" ht="14.25" customHeight="1" x14ac:dyDescent="0.3">
      <c r="A564" s="1"/>
      <c r="B564" s="2"/>
      <c r="C564" s="2"/>
      <c r="D564" s="2"/>
      <c r="E564" s="2"/>
      <c r="F564" s="2"/>
      <c r="G564" s="2"/>
      <c r="H564" s="3"/>
      <c r="I564" s="3"/>
      <c r="J564" s="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spans="1:40" ht="14.25" customHeight="1" x14ac:dyDescent="0.3">
      <c r="A565" s="1"/>
      <c r="B565" s="2"/>
      <c r="C565" s="2"/>
      <c r="D565" s="2"/>
      <c r="E565" s="2"/>
      <c r="F565" s="2"/>
      <c r="G565" s="2"/>
      <c r="H565" s="3"/>
      <c r="I565" s="3"/>
      <c r="J565" s="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spans="1:40" ht="14.25" customHeight="1" x14ac:dyDescent="0.3">
      <c r="A566" s="1"/>
      <c r="B566" s="2"/>
      <c r="C566" s="2"/>
      <c r="D566" s="2"/>
      <c r="E566" s="2"/>
      <c r="F566" s="2"/>
      <c r="G566" s="2"/>
      <c r="H566" s="3"/>
      <c r="I566" s="3"/>
      <c r="J566" s="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spans="1:40" ht="14.25" customHeight="1" x14ac:dyDescent="0.3">
      <c r="A567" s="1"/>
      <c r="B567" s="2"/>
      <c r="C567" s="2"/>
      <c r="D567" s="2"/>
      <c r="E567" s="2"/>
      <c r="F567" s="2"/>
      <c r="G567" s="2"/>
      <c r="H567" s="3"/>
      <c r="I567" s="3"/>
      <c r="J567" s="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spans="1:40" ht="14.25" customHeight="1" x14ac:dyDescent="0.3">
      <c r="A568" s="1"/>
      <c r="B568" s="2"/>
      <c r="C568" s="2"/>
      <c r="D568" s="2"/>
      <c r="E568" s="2"/>
      <c r="F568" s="2"/>
      <c r="G568" s="2"/>
      <c r="H568" s="3"/>
      <c r="I568" s="3"/>
      <c r="J568" s="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spans="1:40" ht="14.25" customHeight="1" x14ac:dyDescent="0.3">
      <c r="A569" s="1"/>
      <c r="B569" s="2"/>
      <c r="C569" s="2"/>
      <c r="D569" s="2"/>
      <c r="E569" s="2"/>
      <c r="F569" s="2"/>
      <c r="G569" s="2"/>
      <c r="H569" s="3"/>
      <c r="I569" s="3"/>
      <c r="J569" s="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spans="1:40" ht="14.25" customHeight="1" x14ac:dyDescent="0.3">
      <c r="A570" s="1"/>
      <c r="B570" s="2"/>
      <c r="C570" s="2"/>
      <c r="D570" s="2"/>
      <c r="E570" s="2"/>
      <c r="F570" s="2"/>
      <c r="G570" s="2"/>
      <c r="H570" s="3"/>
      <c r="I570" s="3"/>
      <c r="J570" s="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spans="1:40" ht="14.25" customHeight="1" x14ac:dyDescent="0.3">
      <c r="A571" s="1"/>
      <c r="B571" s="2"/>
      <c r="C571" s="2"/>
      <c r="D571" s="2"/>
      <c r="E571" s="2"/>
      <c r="F571" s="2"/>
      <c r="G571" s="2"/>
      <c r="H571" s="3"/>
      <c r="I571" s="3"/>
      <c r="J571" s="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spans="1:40" ht="14.25" customHeight="1" x14ac:dyDescent="0.3">
      <c r="A572" s="1"/>
      <c r="B572" s="2"/>
      <c r="C572" s="2"/>
      <c r="D572" s="2"/>
      <c r="E572" s="2"/>
      <c r="F572" s="2"/>
      <c r="G572" s="2"/>
      <c r="H572" s="3"/>
      <c r="I572" s="3"/>
      <c r="J572" s="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spans="1:40" ht="14.25" customHeight="1" x14ac:dyDescent="0.3">
      <c r="A573" s="1"/>
      <c r="B573" s="2"/>
      <c r="C573" s="2"/>
      <c r="D573" s="2"/>
      <c r="E573" s="2"/>
      <c r="F573" s="2"/>
      <c r="G573" s="2"/>
      <c r="H573" s="3"/>
      <c r="I573" s="3"/>
      <c r="J573" s="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spans="1:40" ht="14.25" customHeight="1" x14ac:dyDescent="0.3">
      <c r="A574" s="1"/>
      <c r="B574" s="2"/>
      <c r="C574" s="2"/>
      <c r="D574" s="2"/>
      <c r="E574" s="2"/>
      <c r="F574" s="2"/>
      <c r="G574" s="2"/>
      <c r="H574" s="3"/>
      <c r="I574" s="3"/>
      <c r="J574" s="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spans="1:40" ht="14.25" customHeight="1" x14ac:dyDescent="0.3">
      <c r="A575" s="1"/>
      <c r="B575" s="2"/>
      <c r="C575" s="2"/>
      <c r="D575" s="2"/>
      <c r="E575" s="2"/>
      <c r="F575" s="2"/>
      <c r="G575" s="2"/>
      <c r="H575" s="3"/>
      <c r="I575" s="3"/>
      <c r="J575" s="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spans="1:40" ht="14.25" customHeight="1" x14ac:dyDescent="0.3">
      <c r="A576" s="1"/>
      <c r="B576" s="2"/>
      <c r="C576" s="2"/>
      <c r="D576" s="2"/>
      <c r="E576" s="2"/>
      <c r="F576" s="2"/>
      <c r="G576" s="2"/>
      <c r="H576" s="3"/>
      <c r="I576" s="3"/>
      <c r="J576" s="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spans="1:40" ht="14.25" customHeight="1" x14ac:dyDescent="0.3">
      <c r="A577" s="1"/>
      <c r="B577" s="2"/>
      <c r="C577" s="2"/>
      <c r="D577" s="2"/>
      <c r="E577" s="2"/>
      <c r="F577" s="2"/>
      <c r="G577" s="2"/>
      <c r="H577" s="3"/>
      <c r="I577" s="3"/>
      <c r="J577" s="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spans="1:40" ht="14.25" customHeight="1" x14ac:dyDescent="0.3">
      <c r="A578" s="1"/>
      <c r="B578" s="2"/>
      <c r="C578" s="2"/>
      <c r="D578" s="2"/>
      <c r="E578" s="2"/>
      <c r="F578" s="2"/>
      <c r="G578" s="2"/>
      <c r="H578" s="3"/>
      <c r="I578" s="3"/>
      <c r="J578" s="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spans="1:40" ht="14.25" customHeight="1" x14ac:dyDescent="0.3">
      <c r="A579" s="1"/>
      <c r="B579" s="2"/>
      <c r="C579" s="2"/>
      <c r="D579" s="2"/>
      <c r="E579" s="2"/>
      <c r="F579" s="2"/>
      <c r="G579" s="2"/>
      <c r="H579" s="3"/>
      <c r="I579" s="3"/>
      <c r="J579" s="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spans="1:40" ht="14.25" customHeight="1" x14ac:dyDescent="0.3">
      <c r="A580" s="1"/>
      <c r="B580" s="2"/>
      <c r="C580" s="2"/>
      <c r="D580" s="2"/>
      <c r="E580" s="2"/>
      <c r="F580" s="2"/>
      <c r="G580" s="2"/>
      <c r="H580" s="3"/>
      <c r="I580" s="3"/>
      <c r="J580" s="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spans="1:40" ht="14.25" customHeight="1" x14ac:dyDescent="0.3">
      <c r="A581" s="1"/>
      <c r="B581" s="2"/>
      <c r="C581" s="2"/>
      <c r="D581" s="2"/>
      <c r="E581" s="2"/>
      <c r="F581" s="2"/>
      <c r="G581" s="2"/>
      <c r="H581" s="3"/>
      <c r="I581" s="3"/>
      <c r="J581" s="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spans="1:40" ht="14.25" customHeight="1" x14ac:dyDescent="0.3">
      <c r="A582" s="1"/>
      <c r="B582" s="2"/>
      <c r="C582" s="2"/>
      <c r="D582" s="2"/>
      <c r="E582" s="2"/>
      <c r="F582" s="2"/>
      <c r="G582" s="2"/>
      <c r="H582" s="3"/>
      <c r="I582" s="3"/>
      <c r="J582" s="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spans="1:40" ht="14.25" customHeight="1" x14ac:dyDescent="0.3">
      <c r="A583" s="1"/>
      <c r="B583" s="2"/>
      <c r="C583" s="2"/>
      <c r="D583" s="2"/>
      <c r="E583" s="2"/>
      <c r="F583" s="2"/>
      <c r="G583" s="2"/>
      <c r="H583" s="3"/>
      <c r="I583" s="3"/>
      <c r="J583" s="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spans="1:40" ht="14.25" customHeight="1" x14ac:dyDescent="0.3">
      <c r="A584" s="1"/>
      <c r="B584" s="2"/>
      <c r="C584" s="2"/>
      <c r="D584" s="2"/>
      <c r="E584" s="2"/>
      <c r="F584" s="2"/>
      <c r="G584" s="2"/>
      <c r="H584" s="3"/>
      <c r="I584" s="3"/>
      <c r="J584" s="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spans="1:40" ht="14.25" customHeight="1" x14ac:dyDescent="0.3">
      <c r="A585" s="1"/>
      <c r="B585" s="2"/>
      <c r="C585" s="2"/>
      <c r="D585" s="2"/>
      <c r="E585" s="2"/>
      <c r="F585" s="2"/>
      <c r="G585" s="2"/>
      <c r="H585" s="3"/>
      <c r="I585" s="3"/>
      <c r="J585" s="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spans="1:40" ht="14.25" customHeight="1" x14ac:dyDescent="0.3">
      <c r="A586" s="1"/>
      <c r="B586" s="2"/>
      <c r="C586" s="2"/>
      <c r="D586" s="2"/>
      <c r="E586" s="2"/>
      <c r="F586" s="2"/>
      <c r="G586" s="2"/>
      <c r="H586" s="3"/>
      <c r="I586" s="3"/>
      <c r="J586" s="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spans="1:40" ht="14.25" customHeight="1" x14ac:dyDescent="0.3">
      <c r="A587" s="1"/>
      <c r="B587" s="2"/>
      <c r="C587" s="2"/>
      <c r="D587" s="2"/>
      <c r="E587" s="2"/>
      <c r="F587" s="2"/>
      <c r="G587" s="2"/>
      <c r="H587" s="3"/>
      <c r="I587" s="3"/>
      <c r="J587" s="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spans="1:40" ht="14.25" customHeight="1" x14ac:dyDescent="0.3">
      <c r="A588" s="1"/>
      <c r="B588" s="2"/>
      <c r="C588" s="2"/>
      <c r="D588" s="2"/>
      <c r="E588" s="2"/>
      <c r="F588" s="2"/>
      <c r="G588" s="2"/>
      <c r="H588" s="3"/>
      <c r="I588" s="3"/>
      <c r="J588" s="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spans="1:40" ht="14.25" customHeight="1" x14ac:dyDescent="0.3">
      <c r="A589" s="1"/>
      <c r="B589" s="2"/>
      <c r="C589" s="2"/>
      <c r="D589" s="2"/>
      <c r="E589" s="2"/>
      <c r="F589" s="2"/>
      <c r="G589" s="2"/>
      <c r="H589" s="3"/>
      <c r="I589" s="3"/>
      <c r="J589" s="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spans="1:40" ht="14.25" customHeight="1" x14ac:dyDescent="0.3">
      <c r="A590" s="1"/>
      <c r="B590" s="2"/>
      <c r="C590" s="2"/>
      <c r="D590" s="2"/>
      <c r="E590" s="2"/>
      <c r="F590" s="2"/>
      <c r="G590" s="2"/>
      <c r="H590" s="3"/>
      <c r="I590" s="3"/>
      <c r="J590" s="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spans="1:40" ht="14.25" customHeight="1" x14ac:dyDescent="0.3">
      <c r="A591" s="1"/>
      <c r="B591" s="2"/>
      <c r="C591" s="2"/>
      <c r="D591" s="2"/>
      <c r="E591" s="2"/>
      <c r="F591" s="2"/>
      <c r="G591" s="2"/>
      <c r="H591" s="3"/>
      <c r="I591" s="3"/>
      <c r="J591" s="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spans="1:40" ht="14.25" customHeight="1" x14ac:dyDescent="0.3">
      <c r="A592" s="1"/>
      <c r="B592" s="2"/>
      <c r="C592" s="2"/>
      <c r="D592" s="2"/>
      <c r="E592" s="2"/>
      <c r="F592" s="2"/>
      <c r="G592" s="2"/>
      <c r="H592" s="3"/>
      <c r="I592" s="3"/>
      <c r="J592" s="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spans="1:40" ht="14.25" customHeight="1" x14ac:dyDescent="0.3">
      <c r="A593" s="1"/>
      <c r="B593" s="2"/>
      <c r="C593" s="2"/>
      <c r="D593" s="2"/>
      <c r="E593" s="2"/>
      <c r="F593" s="2"/>
      <c r="G593" s="2"/>
      <c r="H593" s="3"/>
      <c r="I593" s="3"/>
      <c r="J593" s="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spans="1:40" ht="14.25" customHeight="1" x14ac:dyDescent="0.3">
      <c r="A594" s="1"/>
      <c r="B594" s="2"/>
      <c r="C594" s="2"/>
      <c r="D594" s="2"/>
      <c r="E594" s="2"/>
      <c r="F594" s="2"/>
      <c r="G594" s="2"/>
      <c r="H594" s="3"/>
      <c r="I594" s="3"/>
      <c r="J594" s="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spans="1:40" ht="14.25" customHeight="1" x14ac:dyDescent="0.3">
      <c r="A595" s="1"/>
      <c r="B595" s="2"/>
      <c r="C595" s="2"/>
      <c r="D595" s="2"/>
      <c r="E595" s="2"/>
      <c r="F595" s="2"/>
      <c r="G595" s="2"/>
      <c r="H595" s="3"/>
      <c r="I595" s="3"/>
      <c r="J595" s="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spans="1:40" ht="14.25" customHeight="1" x14ac:dyDescent="0.3">
      <c r="A596" s="1"/>
      <c r="B596" s="2"/>
      <c r="C596" s="2"/>
      <c r="D596" s="2"/>
      <c r="E596" s="2"/>
      <c r="F596" s="2"/>
      <c r="G596" s="2"/>
      <c r="H596" s="3"/>
      <c r="I596" s="3"/>
      <c r="J596" s="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spans="1:40" ht="14.25" customHeight="1" x14ac:dyDescent="0.3">
      <c r="A597" s="1"/>
      <c r="B597" s="2"/>
      <c r="C597" s="2"/>
      <c r="D597" s="2"/>
      <c r="E597" s="2"/>
      <c r="F597" s="2"/>
      <c r="G597" s="2"/>
      <c r="H597" s="3"/>
      <c r="I597" s="3"/>
      <c r="J597" s="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spans="1:40" ht="14.25" customHeight="1" x14ac:dyDescent="0.3">
      <c r="A598" s="1"/>
      <c r="B598" s="2"/>
      <c r="C598" s="2"/>
      <c r="D598" s="2"/>
      <c r="E598" s="2"/>
      <c r="F598" s="2"/>
      <c r="G598" s="2"/>
      <c r="H598" s="3"/>
      <c r="I598" s="3"/>
      <c r="J598" s="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spans="1:40" ht="14.25" customHeight="1" x14ac:dyDescent="0.3">
      <c r="A599" s="1"/>
      <c r="B599" s="2"/>
      <c r="C599" s="2"/>
      <c r="D599" s="2"/>
      <c r="E599" s="2"/>
      <c r="F599" s="2"/>
      <c r="G599" s="2"/>
      <c r="H599" s="3"/>
      <c r="I599" s="3"/>
      <c r="J599" s="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spans="1:40" ht="14.25" customHeight="1" x14ac:dyDescent="0.3">
      <c r="A600" s="1"/>
      <c r="B600" s="2"/>
      <c r="C600" s="2"/>
      <c r="D600" s="2"/>
      <c r="E600" s="2"/>
      <c r="F600" s="2"/>
      <c r="G600" s="2"/>
      <c r="H600" s="3"/>
      <c r="I600" s="3"/>
      <c r="J600" s="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spans="1:40" ht="14.25" customHeight="1" x14ac:dyDescent="0.3">
      <c r="A601" s="1"/>
      <c r="B601" s="2"/>
      <c r="C601" s="2"/>
      <c r="D601" s="2"/>
      <c r="E601" s="2"/>
      <c r="F601" s="2"/>
      <c r="G601" s="2"/>
      <c r="H601" s="3"/>
      <c r="I601" s="3"/>
      <c r="J601" s="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spans="1:40" ht="14.25" customHeight="1" x14ac:dyDescent="0.3">
      <c r="A602" s="1"/>
      <c r="B602" s="2"/>
      <c r="C602" s="2"/>
      <c r="D602" s="2"/>
      <c r="E602" s="2"/>
      <c r="F602" s="2"/>
      <c r="G602" s="2"/>
      <c r="H602" s="3"/>
      <c r="I602" s="3"/>
      <c r="J602" s="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spans="1:40" ht="14.25" customHeight="1" x14ac:dyDescent="0.3">
      <c r="A603" s="1"/>
      <c r="B603" s="2"/>
      <c r="C603" s="2"/>
      <c r="D603" s="2"/>
      <c r="E603" s="2"/>
      <c r="F603" s="2"/>
      <c r="G603" s="2"/>
      <c r="H603" s="3"/>
      <c r="I603" s="3"/>
      <c r="J603" s="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spans="1:40" ht="14.25" customHeight="1" x14ac:dyDescent="0.3">
      <c r="A604" s="1"/>
      <c r="B604" s="2"/>
      <c r="C604" s="2"/>
      <c r="D604" s="2"/>
      <c r="E604" s="2"/>
      <c r="F604" s="2"/>
      <c r="G604" s="2"/>
      <c r="H604" s="3"/>
      <c r="I604" s="3"/>
      <c r="J604" s="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spans="1:40" ht="14.25" customHeight="1" x14ac:dyDescent="0.3">
      <c r="A605" s="1"/>
      <c r="B605" s="2"/>
      <c r="C605" s="2"/>
      <c r="D605" s="2"/>
      <c r="E605" s="2"/>
      <c r="F605" s="2"/>
      <c r="G605" s="2"/>
      <c r="H605" s="3"/>
      <c r="I605" s="3"/>
      <c r="J605" s="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spans="1:40" ht="14.25" customHeight="1" x14ac:dyDescent="0.3">
      <c r="A606" s="1"/>
      <c r="B606" s="2"/>
      <c r="C606" s="2"/>
      <c r="D606" s="2"/>
      <c r="E606" s="2"/>
      <c r="F606" s="2"/>
      <c r="G606" s="2"/>
      <c r="H606" s="3"/>
      <c r="I606" s="3"/>
      <c r="J606" s="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spans="1:40" ht="14.25" customHeight="1" x14ac:dyDescent="0.3">
      <c r="A607" s="1"/>
      <c r="B607" s="2"/>
      <c r="C607" s="2"/>
      <c r="D607" s="2"/>
      <c r="E607" s="2"/>
      <c r="F607" s="2"/>
      <c r="G607" s="2"/>
      <c r="H607" s="3"/>
      <c r="I607" s="3"/>
      <c r="J607" s="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spans="1:40" ht="14.25" customHeight="1" x14ac:dyDescent="0.3">
      <c r="A608" s="1"/>
      <c r="B608" s="2"/>
      <c r="C608" s="2"/>
      <c r="D608" s="2"/>
      <c r="E608" s="2"/>
      <c r="F608" s="2"/>
      <c r="G608" s="2"/>
      <c r="H608" s="3"/>
      <c r="I608" s="3"/>
      <c r="J608" s="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spans="1:40" ht="14.25" customHeight="1" x14ac:dyDescent="0.3">
      <c r="A609" s="1"/>
      <c r="B609" s="2"/>
      <c r="C609" s="2"/>
      <c r="D609" s="2"/>
      <c r="E609" s="2"/>
      <c r="F609" s="2"/>
      <c r="G609" s="2"/>
      <c r="H609" s="3"/>
      <c r="I609" s="3"/>
      <c r="J609" s="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spans="1:40" ht="14.25" customHeight="1" x14ac:dyDescent="0.3">
      <c r="A610" s="1"/>
      <c r="B610" s="2"/>
      <c r="C610" s="2"/>
      <c r="D610" s="2"/>
      <c r="E610" s="2"/>
      <c r="F610" s="2"/>
      <c r="G610" s="2"/>
      <c r="H610" s="3"/>
      <c r="I610" s="3"/>
      <c r="J610" s="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spans="1:40" ht="14.25" customHeight="1" x14ac:dyDescent="0.3">
      <c r="A611" s="1"/>
      <c r="B611" s="2"/>
      <c r="C611" s="2"/>
      <c r="D611" s="2"/>
      <c r="E611" s="2"/>
      <c r="F611" s="2"/>
      <c r="G611" s="2"/>
      <c r="H611" s="3"/>
      <c r="I611" s="3"/>
      <c r="J611" s="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spans="1:40" ht="14.25" customHeight="1" x14ac:dyDescent="0.3">
      <c r="A612" s="1"/>
      <c r="B612" s="2"/>
      <c r="C612" s="2"/>
      <c r="D612" s="2"/>
      <c r="E612" s="2"/>
      <c r="F612" s="2"/>
      <c r="G612" s="2"/>
      <c r="H612" s="3"/>
      <c r="I612" s="3"/>
      <c r="J612" s="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spans="1:40" ht="14.25" customHeight="1" x14ac:dyDescent="0.3">
      <c r="A613" s="1"/>
      <c r="B613" s="2"/>
      <c r="C613" s="2"/>
      <c r="D613" s="2"/>
      <c r="E613" s="2"/>
      <c r="F613" s="2"/>
      <c r="G613" s="2"/>
      <c r="H613" s="3"/>
      <c r="I613" s="3"/>
      <c r="J613" s="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spans="1:40" ht="14.25" customHeight="1" x14ac:dyDescent="0.3">
      <c r="A614" s="1"/>
      <c r="B614" s="2"/>
      <c r="C614" s="2"/>
      <c r="D614" s="2"/>
      <c r="E614" s="2"/>
      <c r="F614" s="2"/>
      <c r="G614" s="2"/>
      <c r="H614" s="3"/>
      <c r="I614" s="3"/>
      <c r="J614" s="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spans="1:40" ht="14.25" customHeight="1" x14ac:dyDescent="0.3">
      <c r="A615" s="1"/>
      <c r="B615" s="2"/>
      <c r="C615" s="2"/>
      <c r="D615" s="2"/>
      <c r="E615" s="2"/>
      <c r="F615" s="2"/>
      <c r="G615" s="2"/>
      <c r="H615" s="3"/>
      <c r="I615" s="3"/>
      <c r="J615" s="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spans="1:40" ht="14.25" customHeight="1" x14ac:dyDescent="0.3">
      <c r="A616" s="1"/>
      <c r="B616" s="2"/>
      <c r="C616" s="2"/>
      <c r="D616" s="2"/>
      <c r="E616" s="2"/>
      <c r="F616" s="2"/>
      <c r="G616" s="2"/>
      <c r="H616" s="3"/>
      <c r="I616" s="3"/>
      <c r="J616" s="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spans="1:40" ht="14.25" customHeight="1" x14ac:dyDescent="0.3">
      <c r="A617" s="1"/>
      <c r="B617" s="2"/>
      <c r="C617" s="2"/>
      <c r="D617" s="2"/>
      <c r="E617" s="2"/>
      <c r="F617" s="2"/>
      <c r="G617" s="2"/>
      <c r="H617" s="3"/>
      <c r="I617" s="3"/>
      <c r="J617" s="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spans="1:40" ht="14.25" customHeight="1" x14ac:dyDescent="0.3">
      <c r="A618" s="1"/>
      <c r="B618" s="2"/>
      <c r="C618" s="2"/>
      <c r="D618" s="2"/>
      <c r="E618" s="2"/>
      <c r="F618" s="2"/>
      <c r="G618" s="2"/>
      <c r="H618" s="3"/>
      <c r="I618" s="3"/>
      <c r="J618" s="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spans="1:40" ht="14.25" customHeight="1" x14ac:dyDescent="0.3">
      <c r="A619" s="1"/>
      <c r="B619" s="2"/>
      <c r="C619" s="2"/>
      <c r="D619" s="2"/>
      <c r="E619" s="2"/>
      <c r="F619" s="2"/>
      <c r="G619" s="2"/>
      <c r="H619" s="3"/>
      <c r="I619" s="3"/>
      <c r="J619" s="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spans="1:40" ht="14.25" customHeight="1" x14ac:dyDescent="0.3">
      <c r="A620" s="1"/>
      <c r="B620" s="2"/>
      <c r="C620" s="2"/>
      <c r="D620" s="2"/>
      <c r="E620" s="2"/>
      <c r="F620" s="2"/>
      <c r="G620" s="2"/>
      <c r="H620" s="3"/>
      <c r="I620" s="3"/>
      <c r="J620" s="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spans="1:40" ht="14.25" customHeight="1" x14ac:dyDescent="0.3">
      <c r="A621" s="1"/>
      <c r="B621" s="2"/>
      <c r="C621" s="2"/>
      <c r="D621" s="2"/>
      <c r="E621" s="2"/>
      <c r="F621" s="2"/>
      <c r="G621" s="2"/>
      <c r="H621" s="3"/>
      <c r="I621" s="3"/>
      <c r="J621" s="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spans="1:40" ht="14.25" customHeight="1" x14ac:dyDescent="0.3">
      <c r="A622" s="1"/>
      <c r="B622" s="2"/>
      <c r="C622" s="2"/>
      <c r="D622" s="2"/>
      <c r="E622" s="2"/>
      <c r="F622" s="2"/>
      <c r="G622" s="2"/>
      <c r="H622" s="3"/>
      <c r="I622" s="3"/>
      <c r="J622" s="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spans="1:40" ht="14.25" customHeight="1" x14ac:dyDescent="0.3">
      <c r="A623" s="1"/>
      <c r="B623" s="2"/>
      <c r="C623" s="2"/>
      <c r="D623" s="2"/>
      <c r="E623" s="2"/>
      <c r="F623" s="2"/>
      <c r="G623" s="2"/>
      <c r="H623" s="3"/>
      <c r="I623" s="3"/>
      <c r="J623" s="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spans="1:40" ht="14.25" customHeight="1" x14ac:dyDescent="0.3">
      <c r="A624" s="1"/>
      <c r="B624" s="2"/>
      <c r="C624" s="2"/>
      <c r="D624" s="2"/>
      <c r="E624" s="2"/>
      <c r="F624" s="2"/>
      <c r="G624" s="2"/>
      <c r="H624" s="3"/>
      <c r="I624" s="3"/>
      <c r="J624" s="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spans="1:40" ht="14.25" customHeight="1" x14ac:dyDescent="0.3">
      <c r="A625" s="1"/>
      <c r="B625" s="2"/>
      <c r="C625" s="2"/>
      <c r="D625" s="2"/>
      <c r="E625" s="2"/>
      <c r="F625" s="2"/>
      <c r="G625" s="2"/>
      <c r="H625" s="3"/>
      <c r="I625" s="3"/>
      <c r="J625" s="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spans="1:40" ht="14.25" customHeight="1" x14ac:dyDescent="0.3">
      <c r="A626" s="1"/>
      <c r="B626" s="2"/>
      <c r="C626" s="2"/>
      <c r="D626" s="2"/>
      <c r="E626" s="2"/>
      <c r="F626" s="2"/>
      <c r="G626" s="2"/>
      <c r="H626" s="3"/>
      <c r="I626" s="3"/>
      <c r="J626" s="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spans="1:40" ht="14.25" customHeight="1" x14ac:dyDescent="0.3">
      <c r="A627" s="1"/>
      <c r="B627" s="2"/>
      <c r="C627" s="2"/>
      <c r="D627" s="2"/>
      <c r="E627" s="2"/>
      <c r="F627" s="2"/>
      <c r="G627" s="2"/>
      <c r="H627" s="3"/>
      <c r="I627" s="3"/>
      <c r="J627" s="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spans="1:40" ht="14.25" customHeight="1" x14ac:dyDescent="0.3">
      <c r="A628" s="1"/>
      <c r="B628" s="2"/>
      <c r="C628" s="2"/>
      <c r="D628" s="2"/>
      <c r="E628" s="2"/>
      <c r="F628" s="2"/>
      <c r="G628" s="2"/>
      <c r="H628" s="3"/>
      <c r="I628" s="3"/>
      <c r="J628" s="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spans="1:40" ht="14.25" customHeight="1" x14ac:dyDescent="0.3">
      <c r="A629" s="1"/>
      <c r="B629" s="2"/>
      <c r="C629" s="2"/>
      <c r="D629" s="2"/>
      <c r="E629" s="2"/>
      <c r="F629" s="2"/>
      <c r="G629" s="2"/>
      <c r="H629" s="3"/>
      <c r="I629" s="3"/>
      <c r="J629" s="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spans="1:40" ht="14.25" customHeight="1" x14ac:dyDescent="0.3">
      <c r="A630" s="1"/>
      <c r="B630" s="2"/>
      <c r="C630" s="2"/>
      <c r="D630" s="2"/>
      <c r="E630" s="2"/>
      <c r="F630" s="2"/>
      <c r="G630" s="2"/>
      <c r="H630" s="3"/>
      <c r="I630" s="3"/>
      <c r="J630" s="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spans="1:40" ht="14.25" customHeight="1" x14ac:dyDescent="0.3">
      <c r="A631" s="1"/>
      <c r="B631" s="2"/>
      <c r="C631" s="2"/>
      <c r="D631" s="2"/>
      <c r="E631" s="2"/>
      <c r="F631" s="2"/>
      <c r="G631" s="2"/>
      <c r="H631" s="3"/>
      <c r="I631" s="3"/>
      <c r="J631" s="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spans="1:40" ht="14.25" customHeight="1" x14ac:dyDescent="0.3">
      <c r="A632" s="1"/>
      <c r="B632" s="2"/>
      <c r="C632" s="2"/>
      <c r="D632" s="2"/>
      <c r="E632" s="2"/>
      <c r="F632" s="2"/>
      <c r="G632" s="2"/>
      <c r="H632" s="3"/>
      <c r="I632" s="3"/>
      <c r="J632" s="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spans="1:40" ht="14.25" customHeight="1" x14ac:dyDescent="0.3">
      <c r="A633" s="1"/>
      <c r="B633" s="2"/>
      <c r="C633" s="2"/>
      <c r="D633" s="2"/>
      <c r="E633" s="2"/>
      <c r="F633" s="2"/>
      <c r="G633" s="2"/>
      <c r="H633" s="3"/>
      <c r="I633" s="3"/>
      <c r="J633" s="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spans="1:40" ht="14.25" customHeight="1" x14ac:dyDescent="0.3">
      <c r="A634" s="1"/>
      <c r="B634" s="2"/>
      <c r="C634" s="2"/>
      <c r="D634" s="2"/>
      <c r="E634" s="2"/>
      <c r="F634" s="2"/>
      <c r="G634" s="2"/>
      <c r="H634" s="3"/>
      <c r="I634" s="3"/>
      <c r="J634" s="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spans="1:40" ht="14.25" customHeight="1" x14ac:dyDescent="0.3">
      <c r="A635" s="1"/>
      <c r="B635" s="2"/>
      <c r="C635" s="2"/>
      <c r="D635" s="2"/>
      <c r="E635" s="2"/>
      <c r="F635" s="2"/>
      <c r="G635" s="2"/>
      <c r="H635" s="3"/>
      <c r="I635" s="3"/>
      <c r="J635" s="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spans="1:40" ht="14.25" customHeight="1" x14ac:dyDescent="0.3">
      <c r="A636" s="1"/>
      <c r="B636" s="2"/>
      <c r="C636" s="2"/>
      <c r="D636" s="2"/>
      <c r="E636" s="2"/>
      <c r="F636" s="2"/>
      <c r="G636" s="2"/>
      <c r="H636" s="3"/>
      <c r="I636" s="3"/>
      <c r="J636" s="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spans="1:40" ht="14.25" customHeight="1" x14ac:dyDescent="0.3">
      <c r="A637" s="1"/>
      <c r="B637" s="2"/>
      <c r="C637" s="2"/>
      <c r="D637" s="2"/>
      <c r="E637" s="2"/>
      <c r="F637" s="2"/>
      <c r="G637" s="2"/>
      <c r="H637" s="3"/>
      <c r="I637" s="3"/>
      <c r="J637" s="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spans="1:40" ht="14.25" customHeight="1" x14ac:dyDescent="0.3">
      <c r="A638" s="1"/>
      <c r="B638" s="2"/>
      <c r="C638" s="2"/>
      <c r="D638" s="2"/>
      <c r="E638" s="2"/>
      <c r="F638" s="2"/>
      <c r="G638" s="2"/>
      <c r="H638" s="3"/>
      <c r="I638" s="3"/>
      <c r="J638" s="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spans="1:40" ht="14.25" customHeight="1" x14ac:dyDescent="0.3">
      <c r="A639" s="1"/>
      <c r="B639" s="2"/>
      <c r="C639" s="2"/>
      <c r="D639" s="2"/>
      <c r="E639" s="2"/>
      <c r="F639" s="2"/>
      <c r="G639" s="2"/>
      <c r="H639" s="3"/>
      <c r="I639" s="3"/>
      <c r="J639" s="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spans="1:40" ht="14.25" customHeight="1" x14ac:dyDescent="0.3">
      <c r="A640" s="1"/>
      <c r="B640" s="2"/>
      <c r="C640" s="2"/>
      <c r="D640" s="2"/>
      <c r="E640" s="2"/>
      <c r="F640" s="2"/>
      <c r="G640" s="2"/>
      <c r="H640" s="3"/>
      <c r="I640" s="3"/>
      <c r="J640" s="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spans="1:40" ht="14.25" customHeight="1" x14ac:dyDescent="0.3">
      <c r="A641" s="1"/>
      <c r="B641" s="2"/>
      <c r="C641" s="2"/>
      <c r="D641" s="2"/>
      <c r="E641" s="2"/>
      <c r="F641" s="2"/>
      <c r="G641" s="2"/>
      <c r="H641" s="3"/>
      <c r="I641" s="3"/>
      <c r="J641" s="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spans="1:40" ht="14.25" customHeight="1" x14ac:dyDescent="0.3">
      <c r="A642" s="1"/>
      <c r="B642" s="2"/>
      <c r="C642" s="2"/>
      <c r="D642" s="2"/>
      <c r="E642" s="2"/>
      <c r="F642" s="2"/>
      <c r="G642" s="2"/>
      <c r="H642" s="3"/>
      <c r="I642" s="3"/>
      <c r="J642" s="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spans="1:40" ht="14.25" customHeight="1" x14ac:dyDescent="0.3">
      <c r="A643" s="1"/>
      <c r="B643" s="2"/>
      <c r="C643" s="2"/>
      <c r="D643" s="2"/>
      <c r="E643" s="2"/>
      <c r="F643" s="2"/>
      <c r="G643" s="2"/>
      <c r="H643" s="3"/>
      <c r="I643" s="3"/>
      <c r="J643" s="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spans="1:40" ht="14.25" customHeight="1" x14ac:dyDescent="0.3">
      <c r="A644" s="1"/>
      <c r="B644" s="2"/>
      <c r="C644" s="2"/>
      <c r="D644" s="2"/>
      <c r="E644" s="2"/>
      <c r="F644" s="2"/>
      <c r="G644" s="2"/>
      <c r="H644" s="3"/>
      <c r="I644" s="3"/>
      <c r="J644" s="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spans="1:40" ht="14.25" customHeight="1" x14ac:dyDescent="0.3">
      <c r="A645" s="1"/>
      <c r="B645" s="2"/>
      <c r="C645" s="2"/>
      <c r="D645" s="2"/>
      <c r="E645" s="2"/>
      <c r="F645" s="2"/>
      <c r="G645" s="2"/>
      <c r="H645" s="3"/>
      <c r="I645" s="3"/>
      <c r="J645" s="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spans="1:40" ht="14.25" customHeight="1" x14ac:dyDescent="0.3">
      <c r="A646" s="1"/>
      <c r="B646" s="2"/>
      <c r="C646" s="2"/>
      <c r="D646" s="2"/>
      <c r="E646" s="2"/>
      <c r="F646" s="2"/>
      <c r="G646" s="2"/>
      <c r="H646" s="3"/>
      <c r="I646" s="3"/>
      <c r="J646" s="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spans="1:40" ht="14.25" customHeight="1" x14ac:dyDescent="0.3">
      <c r="A647" s="1"/>
      <c r="B647" s="2"/>
      <c r="C647" s="2"/>
      <c r="D647" s="2"/>
      <c r="E647" s="2"/>
      <c r="F647" s="2"/>
      <c r="G647" s="2"/>
      <c r="H647" s="3"/>
      <c r="I647" s="3"/>
      <c r="J647" s="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spans="1:40" ht="14.25" customHeight="1" x14ac:dyDescent="0.3">
      <c r="A648" s="1"/>
      <c r="B648" s="2"/>
      <c r="C648" s="2"/>
      <c r="D648" s="2"/>
      <c r="E648" s="2"/>
      <c r="F648" s="2"/>
      <c r="G648" s="2"/>
      <c r="H648" s="3"/>
      <c r="I648" s="3"/>
      <c r="J648" s="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spans="1:40" ht="14.25" customHeight="1" x14ac:dyDescent="0.3">
      <c r="A649" s="1"/>
      <c r="B649" s="2"/>
      <c r="C649" s="2"/>
      <c r="D649" s="2"/>
      <c r="E649" s="2"/>
      <c r="F649" s="2"/>
      <c r="G649" s="2"/>
      <c r="H649" s="3"/>
      <c r="I649" s="3"/>
      <c r="J649" s="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spans="1:40" ht="14.25" customHeight="1" x14ac:dyDescent="0.3">
      <c r="A650" s="1"/>
      <c r="B650" s="2"/>
      <c r="C650" s="2"/>
      <c r="D650" s="2"/>
      <c r="E650" s="2"/>
      <c r="F650" s="2"/>
      <c r="G650" s="2"/>
      <c r="H650" s="3"/>
      <c r="I650" s="3"/>
      <c r="J650" s="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spans="1:40" ht="14.25" customHeight="1" x14ac:dyDescent="0.3">
      <c r="A651" s="1"/>
      <c r="B651" s="2"/>
      <c r="C651" s="2"/>
      <c r="D651" s="2"/>
      <c r="E651" s="2"/>
      <c r="F651" s="2"/>
      <c r="G651" s="2"/>
      <c r="H651" s="3"/>
      <c r="I651" s="3"/>
      <c r="J651" s="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spans="1:40" ht="14.25" customHeight="1" x14ac:dyDescent="0.3">
      <c r="A652" s="1"/>
      <c r="B652" s="2"/>
      <c r="C652" s="2"/>
      <c r="D652" s="2"/>
      <c r="E652" s="2"/>
      <c r="F652" s="2"/>
      <c r="G652" s="2"/>
      <c r="H652" s="3"/>
      <c r="I652" s="3"/>
      <c r="J652" s="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spans="1:40" ht="14.25" customHeight="1" x14ac:dyDescent="0.3">
      <c r="A653" s="1"/>
      <c r="B653" s="2"/>
      <c r="C653" s="2"/>
      <c r="D653" s="2"/>
      <c r="E653" s="2"/>
      <c r="F653" s="2"/>
      <c r="G653" s="2"/>
      <c r="H653" s="3"/>
      <c r="I653" s="3"/>
      <c r="J653" s="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spans="1:40" ht="14.25" customHeight="1" x14ac:dyDescent="0.3">
      <c r="A654" s="1"/>
      <c r="B654" s="2"/>
      <c r="C654" s="2"/>
      <c r="D654" s="2"/>
      <c r="E654" s="2"/>
      <c r="F654" s="2"/>
      <c r="G654" s="2"/>
      <c r="H654" s="3"/>
      <c r="I654" s="3"/>
      <c r="J654" s="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spans="1:40" ht="14.25" customHeight="1" x14ac:dyDescent="0.3">
      <c r="A655" s="1"/>
      <c r="B655" s="2"/>
      <c r="C655" s="2"/>
      <c r="D655" s="2"/>
      <c r="E655" s="2"/>
      <c r="F655" s="2"/>
      <c r="G655" s="2"/>
      <c r="H655" s="3"/>
      <c r="I655" s="3"/>
      <c r="J655" s="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spans="1:40" ht="14.25" customHeight="1" x14ac:dyDescent="0.3">
      <c r="A656" s="1"/>
      <c r="B656" s="2"/>
      <c r="C656" s="2"/>
      <c r="D656" s="2"/>
      <c r="E656" s="2"/>
      <c r="F656" s="2"/>
      <c r="G656" s="2"/>
      <c r="H656" s="3"/>
      <c r="I656" s="3"/>
      <c r="J656" s="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spans="1:40" ht="14.25" customHeight="1" x14ac:dyDescent="0.3">
      <c r="A657" s="1"/>
      <c r="B657" s="2"/>
      <c r="C657" s="2"/>
      <c r="D657" s="2"/>
      <c r="E657" s="2"/>
      <c r="F657" s="2"/>
      <c r="G657" s="2"/>
      <c r="H657" s="3"/>
      <c r="I657" s="3"/>
      <c r="J657" s="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spans="1:40" ht="14.25" customHeight="1" x14ac:dyDescent="0.3">
      <c r="A658" s="1"/>
      <c r="B658" s="2"/>
      <c r="C658" s="2"/>
      <c r="D658" s="2"/>
      <c r="E658" s="2"/>
      <c r="F658" s="2"/>
      <c r="G658" s="2"/>
      <c r="H658" s="3"/>
      <c r="I658" s="3"/>
      <c r="J658" s="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spans="1:40" ht="14.25" customHeight="1" x14ac:dyDescent="0.3">
      <c r="A659" s="1"/>
      <c r="B659" s="2"/>
      <c r="C659" s="2"/>
      <c r="D659" s="2"/>
      <c r="E659" s="2"/>
      <c r="F659" s="2"/>
      <c r="G659" s="2"/>
      <c r="H659" s="3"/>
      <c r="I659" s="3"/>
      <c r="J659" s="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spans="1:40" ht="14.25" customHeight="1" x14ac:dyDescent="0.3">
      <c r="A660" s="1"/>
      <c r="B660" s="2"/>
      <c r="C660" s="2"/>
      <c r="D660" s="2"/>
      <c r="E660" s="2"/>
      <c r="F660" s="2"/>
      <c r="G660" s="2"/>
      <c r="H660" s="3"/>
      <c r="I660" s="3"/>
      <c r="J660" s="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spans="1:40" ht="14.25" customHeight="1" x14ac:dyDescent="0.3">
      <c r="A661" s="1"/>
      <c r="B661" s="2"/>
      <c r="C661" s="2"/>
      <c r="D661" s="2"/>
      <c r="E661" s="2"/>
      <c r="F661" s="2"/>
      <c r="G661" s="2"/>
      <c r="H661" s="3"/>
      <c r="I661" s="3"/>
      <c r="J661" s="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spans="1:40" ht="14.25" customHeight="1" x14ac:dyDescent="0.3">
      <c r="A662" s="1"/>
      <c r="B662" s="2"/>
      <c r="C662" s="2"/>
      <c r="D662" s="2"/>
      <c r="E662" s="2"/>
      <c r="F662" s="2"/>
      <c r="G662" s="2"/>
      <c r="H662" s="3"/>
      <c r="I662" s="3"/>
      <c r="J662" s="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spans="1:40" ht="14.25" customHeight="1" x14ac:dyDescent="0.3">
      <c r="A663" s="1"/>
      <c r="B663" s="2"/>
      <c r="C663" s="2"/>
      <c r="D663" s="2"/>
      <c r="E663" s="2"/>
      <c r="F663" s="2"/>
      <c r="G663" s="2"/>
      <c r="H663" s="3"/>
      <c r="I663" s="3"/>
      <c r="J663" s="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spans="1:40" ht="14.25" customHeight="1" x14ac:dyDescent="0.3">
      <c r="A664" s="1"/>
      <c r="B664" s="2"/>
      <c r="C664" s="2"/>
      <c r="D664" s="2"/>
      <c r="E664" s="2"/>
      <c r="F664" s="2"/>
      <c r="G664" s="2"/>
      <c r="H664" s="3"/>
      <c r="I664" s="3"/>
      <c r="J664" s="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spans="1:40" ht="14.25" customHeight="1" x14ac:dyDescent="0.3">
      <c r="A665" s="1"/>
      <c r="B665" s="2"/>
      <c r="C665" s="2"/>
      <c r="D665" s="2"/>
      <c r="E665" s="2"/>
      <c r="F665" s="2"/>
      <c r="G665" s="2"/>
      <c r="H665" s="3"/>
      <c r="I665" s="3"/>
      <c r="J665" s="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spans="1:40" ht="14.25" customHeight="1" x14ac:dyDescent="0.3">
      <c r="A666" s="1"/>
      <c r="B666" s="2"/>
      <c r="C666" s="2"/>
      <c r="D666" s="2"/>
      <c r="E666" s="2"/>
      <c r="F666" s="2"/>
      <c r="G666" s="2"/>
      <c r="H666" s="3"/>
      <c r="I666" s="3"/>
      <c r="J666" s="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spans="1:40" ht="14.25" customHeight="1" x14ac:dyDescent="0.3">
      <c r="A667" s="1"/>
      <c r="B667" s="2"/>
      <c r="C667" s="2"/>
      <c r="D667" s="2"/>
      <c r="E667" s="2"/>
      <c r="F667" s="2"/>
      <c r="G667" s="2"/>
      <c r="H667" s="3"/>
      <c r="I667" s="3"/>
      <c r="J667" s="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spans="1:40" ht="14.25" customHeight="1" x14ac:dyDescent="0.3">
      <c r="A668" s="1"/>
      <c r="B668" s="2"/>
      <c r="C668" s="2"/>
      <c r="D668" s="2"/>
      <c r="E668" s="2"/>
      <c r="F668" s="2"/>
      <c r="G668" s="2"/>
      <c r="H668" s="3"/>
      <c r="I668" s="3"/>
      <c r="J668" s="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spans="1:40" ht="14.25" customHeight="1" x14ac:dyDescent="0.3">
      <c r="A669" s="1"/>
      <c r="B669" s="2"/>
      <c r="C669" s="2"/>
      <c r="D669" s="2"/>
      <c r="E669" s="2"/>
      <c r="F669" s="2"/>
      <c r="G669" s="2"/>
      <c r="H669" s="3"/>
      <c r="I669" s="3"/>
      <c r="J669" s="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spans="1:40" ht="14.25" customHeight="1" x14ac:dyDescent="0.3">
      <c r="A670" s="1"/>
      <c r="B670" s="2"/>
      <c r="C670" s="2"/>
      <c r="D670" s="2"/>
      <c r="E670" s="2"/>
      <c r="F670" s="2"/>
      <c r="G670" s="2"/>
      <c r="H670" s="3"/>
      <c r="I670" s="3"/>
      <c r="J670" s="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spans="1:40" ht="14.25" customHeight="1" x14ac:dyDescent="0.3">
      <c r="A671" s="1"/>
      <c r="B671" s="2"/>
      <c r="C671" s="2"/>
      <c r="D671" s="2"/>
      <c r="E671" s="2"/>
      <c r="F671" s="2"/>
      <c r="G671" s="2"/>
      <c r="H671" s="3"/>
      <c r="I671" s="3"/>
      <c r="J671" s="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spans="1:40" ht="14.25" customHeight="1" x14ac:dyDescent="0.3">
      <c r="A672" s="1"/>
      <c r="B672" s="2"/>
      <c r="C672" s="2"/>
      <c r="D672" s="2"/>
      <c r="E672" s="2"/>
      <c r="F672" s="2"/>
      <c r="G672" s="2"/>
      <c r="H672" s="3"/>
      <c r="I672" s="3"/>
      <c r="J672" s="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spans="1:40" ht="14.25" customHeight="1" x14ac:dyDescent="0.3">
      <c r="A673" s="1"/>
      <c r="B673" s="2"/>
      <c r="C673" s="2"/>
      <c r="D673" s="2"/>
      <c r="E673" s="2"/>
      <c r="F673" s="2"/>
      <c r="G673" s="2"/>
      <c r="H673" s="3"/>
      <c r="I673" s="3"/>
      <c r="J673" s="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spans="1:40" ht="14.25" customHeight="1" x14ac:dyDescent="0.3">
      <c r="A674" s="1"/>
      <c r="B674" s="2"/>
      <c r="C674" s="2"/>
      <c r="D674" s="2"/>
      <c r="E674" s="2"/>
      <c r="F674" s="2"/>
      <c r="G674" s="2"/>
      <c r="H674" s="3"/>
      <c r="I674" s="3"/>
      <c r="J674" s="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spans="1:40" ht="14.25" customHeight="1" x14ac:dyDescent="0.3">
      <c r="A675" s="1"/>
      <c r="B675" s="2"/>
      <c r="C675" s="2"/>
      <c r="D675" s="2"/>
      <c r="E675" s="2"/>
      <c r="F675" s="2"/>
      <c r="G675" s="2"/>
      <c r="H675" s="3"/>
      <c r="I675" s="3"/>
      <c r="J675" s="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spans="1:40" ht="14.25" customHeight="1" x14ac:dyDescent="0.3">
      <c r="A676" s="1"/>
      <c r="B676" s="2"/>
      <c r="C676" s="2"/>
      <c r="D676" s="2"/>
      <c r="E676" s="2"/>
      <c r="F676" s="2"/>
      <c r="G676" s="2"/>
      <c r="H676" s="3"/>
      <c r="I676" s="3"/>
      <c r="J676" s="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spans="1:40" ht="14.25" customHeight="1" x14ac:dyDescent="0.3">
      <c r="A677" s="1"/>
      <c r="B677" s="2"/>
      <c r="C677" s="2"/>
      <c r="D677" s="2"/>
      <c r="E677" s="2"/>
      <c r="F677" s="2"/>
      <c r="G677" s="2"/>
      <c r="H677" s="3"/>
      <c r="I677" s="3"/>
      <c r="J677" s="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spans="1:40" ht="14.25" customHeight="1" x14ac:dyDescent="0.3">
      <c r="A678" s="1"/>
      <c r="B678" s="2"/>
      <c r="C678" s="2"/>
      <c r="D678" s="2"/>
      <c r="E678" s="2"/>
      <c r="F678" s="2"/>
      <c r="G678" s="2"/>
      <c r="H678" s="3"/>
      <c r="I678" s="3"/>
      <c r="J678" s="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spans="1:40" ht="14.25" customHeight="1" x14ac:dyDescent="0.3">
      <c r="A679" s="1"/>
      <c r="B679" s="2"/>
      <c r="C679" s="2"/>
      <c r="D679" s="2"/>
      <c r="E679" s="2"/>
      <c r="F679" s="2"/>
      <c r="G679" s="2"/>
      <c r="H679" s="3"/>
      <c r="I679" s="3"/>
      <c r="J679" s="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spans="1:40" ht="14.25" customHeight="1" x14ac:dyDescent="0.3">
      <c r="A680" s="1"/>
      <c r="B680" s="2"/>
      <c r="C680" s="2"/>
      <c r="D680" s="2"/>
      <c r="E680" s="2"/>
      <c r="F680" s="2"/>
      <c r="G680" s="2"/>
      <c r="H680" s="3"/>
      <c r="I680" s="3"/>
      <c r="J680" s="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spans="1:40" ht="14.25" customHeight="1" x14ac:dyDescent="0.3">
      <c r="A681" s="1"/>
      <c r="B681" s="2"/>
      <c r="C681" s="2"/>
      <c r="D681" s="2"/>
      <c r="E681" s="2"/>
      <c r="F681" s="2"/>
      <c r="G681" s="2"/>
      <c r="H681" s="3"/>
      <c r="I681" s="3"/>
      <c r="J681" s="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spans="1:40" ht="14.25" customHeight="1" x14ac:dyDescent="0.3">
      <c r="A682" s="1"/>
      <c r="B682" s="2"/>
      <c r="C682" s="2"/>
      <c r="D682" s="2"/>
      <c r="E682" s="2"/>
      <c r="F682" s="2"/>
      <c r="G682" s="2"/>
      <c r="H682" s="3"/>
      <c r="I682" s="3"/>
      <c r="J682" s="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spans="1:40" ht="14.25" customHeight="1" x14ac:dyDescent="0.3">
      <c r="A683" s="1"/>
      <c r="B683" s="2"/>
      <c r="C683" s="2"/>
      <c r="D683" s="2"/>
      <c r="E683" s="2"/>
      <c r="F683" s="2"/>
      <c r="G683" s="2"/>
      <c r="H683" s="3"/>
      <c r="I683" s="3"/>
      <c r="J683" s="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spans="1:40" ht="14.25" customHeight="1" x14ac:dyDescent="0.3">
      <c r="A684" s="1"/>
      <c r="B684" s="2"/>
      <c r="C684" s="2"/>
      <c r="D684" s="2"/>
      <c r="E684" s="2"/>
      <c r="F684" s="2"/>
      <c r="G684" s="2"/>
      <c r="H684" s="3"/>
      <c r="I684" s="3"/>
      <c r="J684" s="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spans="1:40" ht="14.25" customHeight="1" x14ac:dyDescent="0.3">
      <c r="A685" s="1"/>
      <c r="B685" s="2"/>
      <c r="C685" s="2"/>
      <c r="D685" s="2"/>
      <c r="E685" s="2"/>
      <c r="F685" s="2"/>
      <c r="G685" s="2"/>
      <c r="H685" s="3"/>
      <c r="I685" s="3"/>
      <c r="J685" s="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spans="1:40" ht="14.25" customHeight="1" x14ac:dyDescent="0.3">
      <c r="A686" s="1"/>
      <c r="B686" s="2"/>
      <c r="C686" s="2"/>
      <c r="D686" s="2"/>
      <c r="E686" s="2"/>
      <c r="F686" s="2"/>
      <c r="G686" s="2"/>
      <c r="H686" s="3"/>
      <c r="I686" s="3"/>
      <c r="J686" s="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spans="1:40" ht="14.25" customHeight="1" x14ac:dyDescent="0.3">
      <c r="A687" s="1"/>
      <c r="B687" s="2"/>
      <c r="C687" s="2"/>
      <c r="D687" s="2"/>
      <c r="E687" s="2"/>
      <c r="F687" s="2"/>
      <c r="G687" s="2"/>
      <c r="H687" s="3"/>
      <c r="I687" s="3"/>
      <c r="J687" s="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spans="1:40" ht="14.25" customHeight="1" x14ac:dyDescent="0.3">
      <c r="A688" s="1"/>
      <c r="B688" s="2"/>
      <c r="C688" s="2"/>
      <c r="D688" s="2"/>
      <c r="E688" s="2"/>
      <c r="F688" s="2"/>
      <c r="G688" s="2"/>
      <c r="H688" s="3"/>
      <c r="I688" s="3"/>
      <c r="J688" s="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spans="1:40" ht="14.25" customHeight="1" x14ac:dyDescent="0.3">
      <c r="A689" s="1"/>
      <c r="B689" s="2"/>
      <c r="C689" s="2"/>
      <c r="D689" s="2"/>
      <c r="E689" s="2"/>
      <c r="F689" s="2"/>
      <c r="G689" s="2"/>
      <c r="H689" s="3"/>
      <c r="I689" s="3"/>
      <c r="J689" s="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spans="1:40" ht="14.25" customHeight="1" x14ac:dyDescent="0.3">
      <c r="A690" s="1"/>
      <c r="B690" s="2"/>
      <c r="C690" s="2"/>
      <c r="D690" s="2"/>
      <c r="E690" s="2"/>
      <c r="F690" s="2"/>
      <c r="G690" s="2"/>
      <c r="H690" s="3"/>
      <c r="I690" s="3"/>
      <c r="J690" s="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spans="1:40" ht="14.25" customHeight="1" x14ac:dyDescent="0.3">
      <c r="A691" s="1"/>
      <c r="B691" s="2"/>
      <c r="C691" s="2"/>
      <c r="D691" s="2"/>
      <c r="E691" s="2"/>
      <c r="F691" s="2"/>
      <c r="G691" s="2"/>
      <c r="H691" s="3"/>
      <c r="I691" s="3"/>
      <c r="J691" s="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spans="1:40" ht="14.25" customHeight="1" x14ac:dyDescent="0.3">
      <c r="A692" s="1"/>
      <c r="B692" s="2"/>
      <c r="C692" s="2"/>
      <c r="D692" s="2"/>
      <c r="E692" s="2"/>
      <c r="F692" s="2"/>
      <c r="G692" s="2"/>
      <c r="H692" s="3"/>
      <c r="I692" s="3"/>
      <c r="J692" s="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spans="1:40" ht="14.25" customHeight="1" x14ac:dyDescent="0.3">
      <c r="A693" s="1"/>
      <c r="B693" s="2"/>
      <c r="C693" s="2"/>
      <c r="D693" s="2"/>
      <c r="E693" s="2"/>
      <c r="F693" s="2"/>
      <c r="G693" s="2"/>
      <c r="H693" s="3"/>
      <c r="I693" s="3"/>
      <c r="J693" s="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spans="1:40" ht="14.25" customHeight="1" x14ac:dyDescent="0.3">
      <c r="A694" s="1"/>
      <c r="B694" s="2"/>
      <c r="C694" s="2"/>
      <c r="D694" s="2"/>
      <c r="E694" s="2"/>
      <c r="F694" s="2"/>
      <c r="G694" s="2"/>
      <c r="H694" s="3"/>
      <c r="I694" s="3"/>
      <c r="J694" s="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spans="1:40" ht="14.25" customHeight="1" x14ac:dyDescent="0.3">
      <c r="A695" s="1"/>
      <c r="B695" s="2"/>
      <c r="C695" s="2"/>
      <c r="D695" s="2"/>
      <c r="E695" s="2"/>
      <c r="F695" s="2"/>
      <c r="G695" s="2"/>
      <c r="H695" s="3"/>
      <c r="I695" s="3"/>
      <c r="J695" s="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spans="1:40" ht="14.25" customHeight="1" x14ac:dyDescent="0.3">
      <c r="A696" s="1"/>
      <c r="B696" s="2"/>
      <c r="C696" s="2"/>
      <c r="D696" s="2"/>
      <c r="E696" s="2"/>
      <c r="F696" s="2"/>
      <c r="G696" s="2"/>
      <c r="H696" s="3"/>
      <c r="I696" s="3"/>
      <c r="J696" s="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spans="1:40" ht="14.25" customHeight="1" x14ac:dyDescent="0.3">
      <c r="A697" s="1"/>
      <c r="B697" s="2"/>
      <c r="C697" s="2"/>
      <c r="D697" s="2"/>
      <c r="E697" s="2"/>
      <c r="F697" s="2"/>
      <c r="G697" s="2"/>
      <c r="H697" s="3"/>
      <c r="I697" s="3"/>
      <c r="J697" s="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spans="1:40" ht="14.25" customHeight="1" x14ac:dyDescent="0.3">
      <c r="A698" s="1"/>
      <c r="B698" s="2"/>
      <c r="C698" s="2"/>
      <c r="D698" s="2"/>
      <c r="E698" s="2"/>
      <c r="F698" s="2"/>
      <c r="G698" s="2"/>
      <c r="H698" s="3"/>
      <c r="I698" s="3"/>
      <c r="J698" s="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spans="1:40" ht="14.25" customHeight="1" x14ac:dyDescent="0.3">
      <c r="A699" s="1"/>
      <c r="B699" s="2"/>
      <c r="C699" s="2"/>
      <c r="D699" s="2"/>
      <c r="E699" s="2"/>
      <c r="F699" s="2"/>
      <c r="G699" s="2"/>
      <c r="H699" s="3"/>
      <c r="I699" s="3"/>
      <c r="J699" s="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spans="1:40" ht="14.25" customHeight="1" x14ac:dyDescent="0.3">
      <c r="A700" s="1"/>
      <c r="B700" s="2"/>
      <c r="C700" s="2"/>
      <c r="D700" s="2"/>
      <c r="E700" s="2"/>
      <c r="F700" s="2"/>
      <c r="G700" s="2"/>
      <c r="H700" s="3"/>
      <c r="I700" s="3"/>
      <c r="J700" s="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spans="1:40" ht="14.25" customHeight="1" x14ac:dyDescent="0.3">
      <c r="A701" s="1"/>
      <c r="B701" s="2"/>
      <c r="C701" s="2"/>
      <c r="D701" s="2"/>
      <c r="E701" s="2"/>
      <c r="F701" s="2"/>
      <c r="G701" s="2"/>
      <c r="H701" s="3"/>
      <c r="I701" s="3"/>
      <c r="J701" s="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spans="1:40" ht="14.25" customHeight="1" x14ac:dyDescent="0.3">
      <c r="A702" s="1"/>
      <c r="B702" s="2"/>
      <c r="C702" s="2"/>
      <c r="D702" s="2"/>
      <c r="E702" s="2"/>
      <c r="F702" s="2"/>
      <c r="G702" s="2"/>
      <c r="H702" s="3"/>
      <c r="I702" s="3"/>
      <c r="J702" s="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spans="1:40" ht="14.25" customHeight="1" x14ac:dyDescent="0.3">
      <c r="A703" s="1"/>
      <c r="B703" s="2"/>
      <c r="C703" s="2"/>
      <c r="D703" s="2"/>
      <c r="E703" s="2"/>
      <c r="F703" s="2"/>
      <c r="G703" s="2"/>
      <c r="H703" s="3"/>
      <c r="I703" s="3"/>
      <c r="J703" s="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spans="1:40" ht="14.25" customHeight="1" x14ac:dyDescent="0.3">
      <c r="A704" s="1"/>
      <c r="B704" s="2"/>
      <c r="C704" s="2"/>
      <c r="D704" s="2"/>
      <c r="E704" s="2"/>
      <c r="F704" s="2"/>
      <c r="G704" s="2"/>
      <c r="H704" s="3"/>
      <c r="I704" s="3"/>
      <c r="J704" s="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spans="1:40" ht="14.25" customHeight="1" x14ac:dyDescent="0.3">
      <c r="A705" s="1"/>
      <c r="B705" s="2"/>
      <c r="C705" s="2"/>
      <c r="D705" s="2"/>
      <c r="E705" s="2"/>
      <c r="F705" s="2"/>
      <c r="G705" s="2"/>
      <c r="H705" s="3"/>
      <c r="I705" s="3"/>
      <c r="J705" s="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spans="1:40" ht="14.25" customHeight="1" x14ac:dyDescent="0.3">
      <c r="A706" s="1"/>
      <c r="B706" s="2"/>
      <c r="C706" s="2"/>
      <c r="D706" s="2"/>
      <c r="E706" s="2"/>
      <c r="F706" s="2"/>
      <c r="G706" s="2"/>
      <c r="H706" s="3"/>
      <c r="I706" s="3"/>
      <c r="J706" s="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spans="1:40" ht="14.25" customHeight="1" x14ac:dyDescent="0.3">
      <c r="A707" s="1"/>
      <c r="B707" s="2"/>
      <c r="C707" s="2"/>
      <c r="D707" s="2"/>
      <c r="E707" s="2"/>
      <c r="F707" s="2"/>
      <c r="G707" s="2"/>
      <c r="H707" s="3"/>
      <c r="I707" s="3"/>
      <c r="J707" s="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spans="1:40" ht="14.25" customHeight="1" x14ac:dyDescent="0.3">
      <c r="A708" s="1"/>
      <c r="B708" s="2"/>
      <c r="C708" s="2"/>
      <c r="D708" s="2"/>
      <c r="E708" s="2"/>
      <c r="F708" s="2"/>
      <c r="G708" s="2"/>
      <c r="H708" s="3"/>
      <c r="I708" s="3"/>
      <c r="J708" s="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spans="1:40" ht="14.25" customHeight="1" x14ac:dyDescent="0.3">
      <c r="A709" s="1"/>
      <c r="B709" s="2"/>
      <c r="C709" s="2"/>
      <c r="D709" s="2"/>
      <c r="E709" s="2"/>
      <c r="F709" s="2"/>
      <c r="G709" s="2"/>
      <c r="H709" s="3"/>
      <c r="I709" s="3"/>
      <c r="J709" s="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spans="1:40" ht="14.25" customHeight="1" x14ac:dyDescent="0.3">
      <c r="A710" s="1"/>
      <c r="B710" s="2"/>
      <c r="C710" s="2"/>
      <c r="D710" s="2"/>
      <c r="E710" s="2"/>
      <c r="F710" s="2"/>
      <c r="G710" s="2"/>
      <c r="H710" s="3"/>
      <c r="I710" s="3"/>
      <c r="J710" s="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spans="1:40" ht="14.25" customHeight="1" x14ac:dyDescent="0.3">
      <c r="A711" s="1"/>
      <c r="B711" s="2"/>
      <c r="C711" s="2"/>
      <c r="D711" s="2"/>
      <c r="E711" s="2"/>
      <c r="F711" s="2"/>
      <c r="G711" s="2"/>
      <c r="H711" s="3"/>
      <c r="I711" s="3"/>
      <c r="J711" s="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spans="1:40" ht="14.25" customHeight="1" x14ac:dyDescent="0.3">
      <c r="A712" s="1"/>
      <c r="B712" s="2"/>
      <c r="C712" s="2"/>
      <c r="D712" s="2"/>
      <c r="E712" s="2"/>
      <c r="F712" s="2"/>
      <c r="G712" s="2"/>
      <c r="H712" s="3"/>
      <c r="I712" s="3"/>
      <c r="J712" s="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spans="1:40" ht="14.25" customHeight="1" x14ac:dyDescent="0.3">
      <c r="A713" s="1"/>
      <c r="B713" s="2"/>
      <c r="C713" s="2"/>
      <c r="D713" s="2"/>
      <c r="E713" s="2"/>
      <c r="F713" s="2"/>
      <c r="G713" s="2"/>
      <c r="H713" s="3"/>
      <c r="I713" s="3"/>
      <c r="J713" s="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spans="1:40" ht="14.25" customHeight="1" x14ac:dyDescent="0.3">
      <c r="A714" s="1"/>
      <c r="B714" s="2"/>
      <c r="C714" s="2"/>
      <c r="D714" s="2"/>
      <c r="E714" s="2"/>
      <c r="F714" s="2"/>
      <c r="G714" s="2"/>
      <c r="H714" s="3"/>
      <c r="I714" s="3"/>
      <c r="J714" s="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spans="1:40" ht="14.25" customHeight="1" x14ac:dyDescent="0.3">
      <c r="A715" s="1"/>
      <c r="B715" s="2"/>
      <c r="C715" s="2"/>
      <c r="D715" s="2"/>
      <c r="E715" s="2"/>
      <c r="F715" s="2"/>
      <c r="G715" s="2"/>
      <c r="H715" s="3"/>
      <c r="I715" s="3"/>
      <c r="J715" s="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spans="1:40" ht="14.25" customHeight="1" x14ac:dyDescent="0.3">
      <c r="A716" s="1"/>
      <c r="B716" s="2"/>
      <c r="C716" s="2"/>
      <c r="D716" s="2"/>
      <c r="E716" s="2"/>
      <c r="F716" s="2"/>
      <c r="G716" s="2"/>
      <c r="H716" s="3"/>
      <c r="I716" s="3"/>
      <c r="J716" s="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spans="1:40" ht="14.25" customHeight="1" x14ac:dyDescent="0.3">
      <c r="A717" s="1"/>
      <c r="B717" s="2"/>
      <c r="C717" s="2"/>
      <c r="D717" s="2"/>
      <c r="E717" s="2"/>
      <c r="F717" s="2"/>
      <c r="G717" s="2"/>
      <c r="H717" s="3"/>
      <c r="I717" s="3"/>
      <c r="J717" s="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spans="1:40" ht="14.25" customHeight="1" x14ac:dyDescent="0.3">
      <c r="A718" s="1"/>
      <c r="B718" s="2"/>
      <c r="C718" s="2"/>
      <c r="D718" s="2"/>
      <c r="E718" s="2"/>
      <c r="F718" s="2"/>
      <c r="G718" s="2"/>
      <c r="H718" s="3"/>
      <c r="I718" s="3"/>
      <c r="J718" s="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spans="1:40" ht="14.25" customHeight="1" x14ac:dyDescent="0.3">
      <c r="A719" s="1"/>
      <c r="B719" s="2"/>
      <c r="C719" s="2"/>
      <c r="D719" s="2"/>
      <c r="E719" s="2"/>
      <c r="F719" s="2"/>
      <c r="G719" s="2"/>
      <c r="H719" s="3"/>
      <c r="I719" s="3"/>
      <c r="J719" s="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spans="1:40" ht="14.25" customHeight="1" x14ac:dyDescent="0.3">
      <c r="A720" s="1"/>
      <c r="B720" s="2"/>
      <c r="C720" s="2"/>
      <c r="D720" s="2"/>
      <c r="E720" s="2"/>
      <c r="F720" s="2"/>
      <c r="G720" s="2"/>
      <c r="H720" s="3"/>
      <c r="I720" s="3"/>
      <c r="J720" s="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spans="1:40" ht="14.25" customHeight="1" x14ac:dyDescent="0.3">
      <c r="A721" s="1"/>
      <c r="B721" s="2"/>
      <c r="C721" s="2"/>
      <c r="D721" s="2"/>
      <c r="E721" s="2"/>
      <c r="F721" s="2"/>
      <c r="G721" s="2"/>
      <c r="H721" s="3"/>
      <c r="I721" s="3"/>
      <c r="J721" s="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spans="1:40" ht="14.25" customHeight="1" x14ac:dyDescent="0.3">
      <c r="A722" s="1"/>
      <c r="B722" s="2"/>
      <c r="C722" s="2"/>
      <c r="D722" s="2"/>
      <c r="E722" s="2"/>
      <c r="F722" s="2"/>
      <c r="G722" s="2"/>
      <c r="H722" s="3"/>
      <c r="I722" s="3"/>
      <c r="J722" s="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spans="1:40" ht="14.25" customHeight="1" x14ac:dyDescent="0.3">
      <c r="A723" s="1"/>
      <c r="B723" s="2"/>
      <c r="C723" s="2"/>
      <c r="D723" s="2"/>
      <c r="E723" s="2"/>
      <c r="F723" s="2"/>
      <c r="G723" s="2"/>
      <c r="H723" s="3"/>
      <c r="I723" s="3"/>
      <c r="J723" s="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spans="1:40" ht="14.25" customHeight="1" x14ac:dyDescent="0.3">
      <c r="A724" s="1"/>
      <c r="B724" s="2"/>
      <c r="C724" s="2"/>
      <c r="D724" s="2"/>
      <c r="E724" s="2"/>
      <c r="F724" s="2"/>
      <c r="G724" s="2"/>
      <c r="H724" s="3"/>
      <c r="I724" s="3"/>
      <c r="J724" s="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spans="1:40" ht="14.25" customHeight="1" x14ac:dyDescent="0.3">
      <c r="A725" s="1"/>
      <c r="B725" s="2"/>
      <c r="C725" s="2"/>
      <c r="D725" s="2"/>
      <c r="E725" s="2"/>
      <c r="F725" s="2"/>
      <c r="G725" s="2"/>
      <c r="H725" s="3"/>
      <c r="I725" s="3"/>
      <c r="J725" s="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spans="1:40" ht="14.25" customHeight="1" x14ac:dyDescent="0.3">
      <c r="A726" s="1"/>
      <c r="B726" s="2"/>
      <c r="C726" s="2"/>
      <c r="D726" s="2"/>
      <c r="E726" s="2"/>
      <c r="F726" s="2"/>
      <c r="G726" s="2"/>
      <c r="H726" s="3"/>
      <c r="I726" s="3"/>
      <c r="J726" s="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spans="1:40" ht="14.25" customHeight="1" x14ac:dyDescent="0.3">
      <c r="A727" s="1"/>
      <c r="B727" s="2"/>
      <c r="C727" s="2"/>
      <c r="D727" s="2"/>
      <c r="E727" s="2"/>
      <c r="F727" s="2"/>
      <c r="G727" s="2"/>
      <c r="H727" s="3"/>
      <c r="I727" s="3"/>
      <c r="J727" s="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spans="1:40" ht="14.25" customHeight="1" x14ac:dyDescent="0.3">
      <c r="A728" s="1"/>
      <c r="B728" s="2"/>
      <c r="C728" s="2"/>
      <c r="D728" s="2"/>
      <c r="E728" s="2"/>
      <c r="F728" s="2"/>
      <c r="G728" s="2"/>
      <c r="H728" s="3"/>
      <c r="I728" s="3"/>
      <c r="J728" s="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spans="1:40" ht="14.25" customHeight="1" x14ac:dyDescent="0.3">
      <c r="A729" s="1"/>
      <c r="B729" s="2"/>
      <c r="C729" s="2"/>
      <c r="D729" s="2"/>
      <c r="E729" s="2"/>
      <c r="F729" s="2"/>
      <c r="G729" s="2"/>
      <c r="H729" s="3"/>
      <c r="I729" s="3"/>
      <c r="J729" s="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spans="1:40" ht="14.25" customHeight="1" x14ac:dyDescent="0.3">
      <c r="A730" s="1"/>
      <c r="B730" s="2"/>
      <c r="C730" s="2"/>
      <c r="D730" s="2"/>
      <c r="E730" s="2"/>
      <c r="F730" s="2"/>
      <c r="G730" s="2"/>
      <c r="H730" s="3"/>
      <c r="I730" s="3"/>
      <c r="J730" s="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spans="1:40" ht="14.25" customHeight="1" x14ac:dyDescent="0.3">
      <c r="A731" s="1"/>
      <c r="B731" s="2"/>
      <c r="C731" s="2"/>
      <c r="D731" s="2"/>
      <c r="E731" s="2"/>
      <c r="F731" s="2"/>
      <c r="G731" s="2"/>
      <c r="H731" s="3"/>
      <c r="I731" s="3"/>
      <c r="J731" s="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spans="1:40" ht="14.25" customHeight="1" x14ac:dyDescent="0.3">
      <c r="A732" s="1"/>
      <c r="B732" s="2"/>
      <c r="C732" s="2"/>
      <c r="D732" s="2"/>
      <c r="E732" s="2"/>
      <c r="F732" s="2"/>
      <c r="G732" s="2"/>
      <c r="H732" s="3"/>
      <c r="I732" s="3"/>
      <c r="J732" s="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spans="1:40" ht="14.25" customHeight="1" x14ac:dyDescent="0.3">
      <c r="A733" s="1"/>
      <c r="B733" s="2"/>
      <c r="C733" s="2"/>
      <c r="D733" s="2"/>
      <c r="E733" s="2"/>
      <c r="F733" s="2"/>
      <c r="G733" s="2"/>
      <c r="H733" s="3"/>
      <c r="I733" s="3"/>
      <c r="J733" s="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spans="1:40" ht="14.25" customHeight="1" x14ac:dyDescent="0.3">
      <c r="A734" s="1"/>
      <c r="B734" s="2"/>
      <c r="C734" s="2"/>
      <c r="D734" s="2"/>
      <c r="E734" s="2"/>
      <c r="F734" s="2"/>
      <c r="G734" s="2"/>
      <c r="H734" s="3"/>
      <c r="I734" s="3"/>
      <c r="J734" s="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spans="1:40" ht="14.25" customHeight="1" x14ac:dyDescent="0.3">
      <c r="A735" s="1"/>
      <c r="B735" s="2"/>
      <c r="C735" s="2"/>
      <c r="D735" s="2"/>
      <c r="E735" s="2"/>
      <c r="F735" s="2"/>
      <c r="G735" s="2"/>
      <c r="H735" s="3"/>
      <c r="I735" s="3"/>
      <c r="J735" s="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spans="1:40" ht="14.25" customHeight="1" x14ac:dyDescent="0.3">
      <c r="A736" s="1"/>
      <c r="B736" s="2"/>
      <c r="C736" s="2"/>
      <c r="D736" s="2"/>
      <c r="E736" s="2"/>
      <c r="F736" s="2"/>
      <c r="G736" s="2"/>
      <c r="H736" s="3"/>
      <c r="I736" s="3"/>
      <c r="J736" s="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spans="1:40" ht="14.25" customHeight="1" x14ac:dyDescent="0.3">
      <c r="A737" s="1"/>
      <c r="B737" s="2"/>
      <c r="C737" s="2"/>
      <c r="D737" s="2"/>
      <c r="E737" s="2"/>
      <c r="F737" s="2"/>
      <c r="G737" s="2"/>
      <c r="H737" s="3"/>
      <c r="I737" s="3"/>
      <c r="J737" s="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spans="1:40" ht="14.25" customHeight="1" x14ac:dyDescent="0.3">
      <c r="A738" s="1"/>
      <c r="B738" s="2"/>
      <c r="C738" s="2"/>
      <c r="D738" s="2"/>
      <c r="E738" s="2"/>
      <c r="F738" s="2"/>
      <c r="G738" s="2"/>
      <c r="H738" s="3"/>
      <c r="I738" s="3"/>
      <c r="J738" s="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spans="1:40" ht="14.25" customHeight="1" x14ac:dyDescent="0.3">
      <c r="A739" s="1"/>
      <c r="B739" s="2"/>
      <c r="C739" s="2"/>
      <c r="D739" s="2"/>
      <c r="E739" s="2"/>
      <c r="F739" s="2"/>
      <c r="G739" s="2"/>
      <c r="H739" s="3"/>
      <c r="I739" s="3"/>
      <c r="J739" s="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spans="1:40" ht="14.25" customHeight="1" x14ac:dyDescent="0.3">
      <c r="A740" s="1"/>
      <c r="B740" s="2"/>
      <c r="C740" s="2"/>
      <c r="D740" s="2"/>
      <c r="E740" s="2"/>
      <c r="F740" s="2"/>
      <c r="G740" s="2"/>
      <c r="H740" s="3"/>
      <c r="I740" s="3"/>
      <c r="J740" s="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spans="1:40" ht="14.25" customHeight="1" x14ac:dyDescent="0.3">
      <c r="A741" s="1"/>
      <c r="B741" s="2"/>
      <c r="C741" s="2"/>
      <c r="D741" s="2"/>
      <c r="E741" s="2"/>
      <c r="F741" s="2"/>
      <c r="G741" s="2"/>
      <c r="H741" s="3"/>
      <c r="I741" s="3"/>
      <c r="J741" s="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spans="1:40" ht="14.25" customHeight="1" x14ac:dyDescent="0.3">
      <c r="A742" s="1"/>
      <c r="B742" s="2"/>
      <c r="C742" s="2"/>
      <c r="D742" s="2"/>
      <c r="E742" s="2"/>
      <c r="F742" s="2"/>
      <c r="G742" s="2"/>
      <c r="H742" s="3"/>
      <c r="I742" s="3"/>
      <c r="J742" s="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spans="1:40" ht="14.25" customHeight="1" x14ac:dyDescent="0.3">
      <c r="A743" s="1"/>
      <c r="B743" s="2"/>
      <c r="C743" s="2"/>
      <c r="D743" s="2"/>
      <c r="E743" s="2"/>
      <c r="F743" s="2"/>
      <c r="G743" s="2"/>
      <c r="H743" s="3"/>
      <c r="I743" s="3"/>
      <c r="J743" s="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spans="1:40" ht="14.25" customHeight="1" x14ac:dyDescent="0.3">
      <c r="A744" s="1"/>
      <c r="B744" s="2"/>
      <c r="C744" s="2"/>
      <c r="D744" s="2"/>
      <c r="E744" s="2"/>
      <c r="F744" s="2"/>
      <c r="G744" s="2"/>
      <c r="H744" s="3"/>
      <c r="I744" s="3"/>
      <c r="J744" s="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spans="1:40" ht="14.25" customHeight="1" x14ac:dyDescent="0.3">
      <c r="A745" s="1"/>
      <c r="B745" s="2"/>
      <c r="C745" s="2"/>
      <c r="D745" s="2"/>
      <c r="E745" s="2"/>
      <c r="F745" s="2"/>
      <c r="G745" s="2"/>
      <c r="H745" s="3"/>
      <c r="I745" s="3"/>
      <c r="J745" s="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spans="1:40" ht="14.25" customHeight="1" x14ac:dyDescent="0.3">
      <c r="A746" s="1"/>
      <c r="B746" s="2"/>
      <c r="C746" s="2"/>
      <c r="D746" s="2"/>
      <c r="E746" s="2"/>
      <c r="F746" s="2"/>
      <c r="G746" s="2"/>
      <c r="H746" s="3"/>
      <c r="I746" s="3"/>
      <c r="J746" s="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spans="1:40" ht="14.25" customHeight="1" x14ac:dyDescent="0.3">
      <c r="A747" s="1"/>
      <c r="B747" s="2"/>
      <c r="C747" s="2"/>
      <c r="D747" s="2"/>
      <c r="E747" s="2"/>
      <c r="F747" s="2"/>
      <c r="G747" s="2"/>
      <c r="H747" s="3"/>
      <c r="I747" s="3"/>
      <c r="J747" s="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spans="1:40" ht="14.25" customHeight="1" x14ac:dyDescent="0.3">
      <c r="A748" s="1"/>
      <c r="B748" s="2"/>
      <c r="C748" s="2"/>
      <c r="D748" s="2"/>
      <c r="E748" s="2"/>
      <c r="F748" s="2"/>
      <c r="G748" s="2"/>
      <c r="H748" s="3"/>
      <c r="I748" s="3"/>
      <c r="J748" s="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spans="1:40" ht="14.25" customHeight="1" x14ac:dyDescent="0.3">
      <c r="A749" s="1"/>
      <c r="B749" s="2"/>
      <c r="C749" s="2"/>
      <c r="D749" s="2"/>
      <c r="E749" s="2"/>
      <c r="F749" s="2"/>
      <c r="G749" s="2"/>
      <c r="H749" s="3"/>
      <c r="I749" s="3"/>
      <c r="J749" s="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spans="1:40" ht="14.25" customHeight="1" x14ac:dyDescent="0.3">
      <c r="A750" s="1"/>
      <c r="B750" s="2"/>
      <c r="C750" s="2"/>
      <c r="D750" s="2"/>
      <c r="E750" s="2"/>
      <c r="F750" s="2"/>
      <c r="G750" s="2"/>
      <c r="H750" s="3"/>
      <c r="I750" s="3"/>
      <c r="J750" s="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spans="1:40" ht="14.25" customHeight="1" x14ac:dyDescent="0.3">
      <c r="A751" s="1"/>
      <c r="B751" s="2"/>
      <c r="C751" s="2"/>
      <c r="D751" s="2"/>
      <c r="E751" s="2"/>
      <c r="F751" s="2"/>
      <c r="G751" s="2"/>
      <c r="H751" s="3"/>
      <c r="I751" s="3"/>
      <c r="J751" s="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spans="1:40" ht="14.25" customHeight="1" x14ac:dyDescent="0.3">
      <c r="A752" s="1"/>
      <c r="B752" s="2"/>
      <c r="C752" s="2"/>
      <c r="D752" s="2"/>
      <c r="E752" s="2"/>
      <c r="F752" s="2"/>
      <c r="G752" s="2"/>
      <c r="H752" s="3"/>
      <c r="I752" s="3"/>
      <c r="J752" s="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spans="1:40" ht="14.25" customHeight="1" x14ac:dyDescent="0.3">
      <c r="A753" s="1"/>
      <c r="B753" s="2"/>
      <c r="C753" s="2"/>
      <c r="D753" s="2"/>
      <c r="E753" s="2"/>
      <c r="F753" s="2"/>
      <c r="G753" s="2"/>
      <c r="H753" s="3"/>
      <c r="I753" s="3"/>
      <c r="J753" s="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spans="1:40" ht="14.25" customHeight="1" x14ac:dyDescent="0.3">
      <c r="A754" s="1"/>
      <c r="B754" s="2"/>
      <c r="C754" s="2"/>
      <c r="D754" s="2"/>
      <c r="E754" s="2"/>
      <c r="F754" s="2"/>
      <c r="G754" s="2"/>
      <c r="H754" s="3"/>
      <c r="I754" s="3"/>
      <c r="J754" s="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spans="1:40" ht="14.25" customHeight="1" x14ac:dyDescent="0.3">
      <c r="A755" s="1"/>
      <c r="B755" s="2"/>
      <c r="C755" s="2"/>
      <c r="D755" s="2"/>
      <c r="E755" s="2"/>
      <c r="F755" s="2"/>
      <c r="G755" s="2"/>
      <c r="H755" s="3"/>
      <c r="I755" s="3"/>
      <c r="J755" s="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spans="1:40" ht="14.25" customHeight="1" x14ac:dyDescent="0.3">
      <c r="A756" s="1"/>
      <c r="B756" s="2"/>
      <c r="C756" s="2"/>
      <c r="D756" s="2"/>
      <c r="E756" s="2"/>
      <c r="F756" s="2"/>
      <c r="G756" s="2"/>
      <c r="H756" s="3"/>
      <c r="I756" s="3"/>
      <c r="J756" s="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spans="1:40" ht="14.25" customHeight="1" x14ac:dyDescent="0.3">
      <c r="A757" s="1"/>
      <c r="B757" s="2"/>
      <c r="C757" s="2"/>
      <c r="D757" s="2"/>
      <c r="E757" s="2"/>
      <c r="F757" s="2"/>
      <c r="G757" s="2"/>
      <c r="H757" s="3"/>
      <c r="I757" s="3"/>
      <c r="J757" s="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spans="1:40" ht="14.25" customHeight="1" x14ac:dyDescent="0.3">
      <c r="A758" s="1"/>
      <c r="B758" s="2"/>
      <c r="C758" s="2"/>
      <c r="D758" s="2"/>
      <c r="E758" s="2"/>
      <c r="F758" s="2"/>
      <c r="G758" s="2"/>
      <c r="H758" s="3"/>
      <c r="I758" s="3"/>
      <c r="J758" s="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spans="1:40" ht="14.25" customHeight="1" x14ac:dyDescent="0.3">
      <c r="A759" s="1"/>
      <c r="B759" s="2"/>
      <c r="C759" s="2"/>
      <c r="D759" s="2"/>
      <c r="E759" s="2"/>
      <c r="F759" s="2"/>
      <c r="G759" s="2"/>
      <c r="H759" s="3"/>
      <c r="I759" s="3"/>
      <c r="J759" s="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spans="1:40" ht="14.25" customHeight="1" x14ac:dyDescent="0.3">
      <c r="A760" s="1"/>
      <c r="B760" s="2"/>
      <c r="C760" s="2"/>
      <c r="D760" s="2"/>
      <c r="E760" s="2"/>
      <c r="F760" s="2"/>
      <c r="G760" s="2"/>
      <c r="H760" s="3"/>
      <c r="I760" s="3"/>
      <c r="J760" s="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spans="1:40" ht="14.25" customHeight="1" x14ac:dyDescent="0.3">
      <c r="A761" s="1"/>
      <c r="B761" s="2"/>
      <c r="C761" s="2"/>
      <c r="D761" s="2"/>
      <c r="E761" s="2"/>
      <c r="F761" s="2"/>
      <c r="G761" s="2"/>
      <c r="H761" s="3"/>
      <c r="I761" s="3"/>
      <c r="J761" s="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spans="1:40" ht="14.25" customHeight="1" x14ac:dyDescent="0.3">
      <c r="A762" s="1"/>
      <c r="B762" s="2"/>
      <c r="C762" s="2"/>
      <c r="D762" s="2"/>
      <c r="E762" s="2"/>
      <c r="F762" s="2"/>
      <c r="G762" s="2"/>
      <c r="H762" s="3"/>
      <c r="I762" s="3"/>
      <c r="J762" s="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spans="1:40" ht="14.25" customHeight="1" x14ac:dyDescent="0.3">
      <c r="A763" s="1"/>
      <c r="B763" s="2"/>
      <c r="C763" s="2"/>
      <c r="D763" s="2"/>
      <c r="E763" s="2"/>
      <c r="F763" s="2"/>
      <c r="G763" s="2"/>
      <c r="H763" s="3"/>
      <c r="I763" s="3"/>
      <c r="J763" s="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spans="1:40" ht="14.25" customHeight="1" x14ac:dyDescent="0.3">
      <c r="A764" s="1"/>
      <c r="B764" s="2"/>
      <c r="C764" s="2"/>
      <c r="D764" s="2"/>
      <c r="E764" s="2"/>
      <c r="F764" s="2"/>
      <c r="G764" s="2"/>
      <c r="H764" s="3"/>
      <c r="I764" s="3"/>
      <c r="J764" s="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spans="1:40" ht="14.25" customHeight="1" x14ac:dyDescent="0.3">
      <c r="A765" s="1"/>
      <c r="B765" s="2"/>
      <c r="C765" s="2"/>
      <c r="D765" s="2"/>
      <c r="E765" s="2"/>
      <c r="F765" s="2"/>
      <c r="G765" s="2"/>
      <c r="H765" s="3"/>
      <c r="I765" s="3"/>
      <c r="J765" s="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spans="1:40" ht="14.25" customHeight="1" x14ac:dyDescent="0.3">
      <c r="A766" s="1"/>
      <c r="B766" s="2"/>
      <c r="C766" s="2"/>
      <c r="D766" s="2"/>
      <c r="E766" s="2"/>
      <c r="F766" s="2"/>
      <c r="G766" s="2"/>
      <c r="H766" s="3"/>
      <c r="I766" s="3"/>
      <c r="J766" s="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spans="1:40" ht="14.25" customHeight="1" x14ac:dyDescent="0.3">
      <c r="A767" s="1"/>
      <c r="B767" s="2"/>
      <c r="C767" s="2"/>
      <c r="D767" s="2"/>
      <c r="E767" s="2"/>
      <c r="F767" s="2"/>
      <c r="G767" s="2"/>
      <c r="H767" s="3"/>
      <c r="I767" s="3"/>
      <c r="J767" s="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spans="1:40" ht="14.25" customHeight="1" x14ac:dyDescent="0.3">
      <c r="A768" s="1"/>
      <c r="B768" s="2"/>
      <c r="C768" s="2"/>
      <c r="D768" s="2"/>
      <c r="E768" s="2"/>
      <c r="F768" s="2"/>
      <c r="G768" s="2"/>
      <c r="H768" s="3"/>
      <c r="I768" s="3"/>
      <c r="J768" s="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spans="1:40" ht="14.25" customHeight="1" x14ac:dyDescent="0.3">
      <c r="A769" s="1"/>
      <c r="B769" s="2"/>
      <c r="C769" s="2"/>
      <c r="D769" s="2"/>
      <c r="E769" s="2"/>
      <c r="F769" s="2"/>
      <c r="G769" s="2"/>
      <c r="H769" s="3"/>
      <c r="I769" s="3"/>
      <c r="J769" s="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spans="1:40" ht="14.25" customHeight="1" x14ac:dyDescent="0.3">
      <c r="A770" s="1"/>
      <c r="B770" s="2"/>
      <c r="C770" s="2"/>
      <c r="D770" s="2"/>
      <c r="E770" s="2"/>
      <c r="F770" s="2"/>
      <c r="G770" s="2"/>
      <c r="H770" s="3"/>
      <c r="I770" s="3"/>
      <c r="J770" s="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spans="1:40" ht="14.25" customHeight="1" x14ac:dyDescent="0.3">
      <c r="A771" s="1"/>
      <c r="B771" s="2"/>
      <c r="C771" s="2"/>
      <c r="D771" s="2"/>
      <c r="E771" s="2"/>
      <c r="F771" s="2"/>
      <c r="G771" s="2"/>
      <c r="H771" s="3"/>
      <c r="I771" s="3"/>
      <c r="J771" s="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spans="1:40" ht="14.25" customHeight="1" x14ac:dyDescent="0.3">
      <c r="A772" s="1"/>
      <c r="B772" s="2"/>
      <c r="C772" s="2"/>
      <c r="D772" s="2"/>
      <c r="E772" s="2"/>
      <c r="F772" s="2"/>
      <c r="G772" s="2"/>
      <c r="H772" s="3"/>
      <c r="I772" s="3"/>
      <c r="J772" s="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spans="1:40" ht="14.25" customHeight="1" x14ac:dyDescent="0.3">
      <c r="A773" s="1"/>
      <c r="B773" s="2"/>
      <c r="C773" s="2"/>
      <c r="D773" s="2"/>
      <c r="E773" s="2"/>
      <c r="F773" s="2"/>
      <c r="G773" s="2"/>
      <c r="H773" s="3"/>
      <c r="I773" s="3"/>
      <c r="J773" s="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spans="1:40" ht="14.25" customHeight="1" x14ac:dyDescent="0.3">
      <c r="A774" s="1"/>
      <c r="B774" s="2"/>
      <c r="C774" s="2"/>
      <c r="D774" s="2"/>
      <c r="E774" s="2"/>
      <c r="F774" s="2"/>
      <c r="G774" s="2"/>
      <c r="H774" s="3"/>
      <c r="I774" s="3"/>
      <c r="J774" s="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spans="1:40" ht="14.25" customHeight="1" x14ac:dyDescent="0.3">
      <c r="A775" s="1"/>
      <c r="B775" s="2"/>
      <c r="C775" s="2"/>
      <c r="D775" s="2"/>
      <c r="E775" s="2"/>
      <c r="F775" s="2"/>
      <c r="G775" s="2"/>
      <c r="H775" s="3"/>
      <c r="I775" s="3"/>
      <c r="J775" s="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spans="1:40" ht="14.25" customHeight="1" x14ac:dyDescent="0.3">
      <c r="A776" s="1"/>
      <c r="B776" s="2"/>
      <c r="C776" s="2"/>
      <c r="D776" s="2"/>
      <c r="E776" s="2"/>
      <c r="F776" s="2"/>
      <c r="G776" s="2"/>
      <c r="H776" s="3"/>
      <c r="I776" s="3"/>
      <c r="J776" s="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spans="1:40" ht="14.25" customHeight="1" x14ac:dyDescent="0.3">
      <c r="A777" s="1"/>
      <c r="B777" s="2"/>
      <c r="C777" s="2"/>
      <c r="D777" s="2"/>
      <c r="E777" s="2"/>
      <c r="F777" s="2"/>
      <c r="G777" s="2"/>
      <c r="H777" s="3"/>
      <c r="I777" s="3"/>
      <c r="J777" s="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spans="1:40" ht="14.25" customHeight="1" x14ac:dyDescent="0.3">
      <c r="A778" s="1"/>
      <c r="B778" s="2"/>
      <c r="C778" s="2"/>
      <c r="D778" s="2"/>
      <c r="E778" s="2"/>
      <c r="F778" s="2"/>
      <c r="G778" s="2"/>
      <c r="H778" s="3"/>
      <c r="I778" s="3"/>
      <c r="J778" s="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spans="1:40" ht="14.25" customHeight="1" x14ac:dyDescent="0.3">
      <c r="A779" s="1"/>
      <c r="B779" s="2"/>
      <c r="C779" s="2"/>
      <c r="D779" s="2"/>
      <c r="E779" s="2"/>
      <c r="F779" s="2"/>
      <c r="G779" s="2"/>
      <c r="H779" s="3"/>
      <c r="I779" s="3"/>
      <c r="J779" s="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spans="1:40" ht="14.25" customHeight="1" x14ac:dyDescent="0.3">
      <c r="A780" s="1"/>
      <c r="B780" s="2"/>
      <c r="C780" s="2"/>
      <c r="D780" s="2"/>
      <c r="E780" s="2"/>
      <c r="F780" s="2"/>
      <c r="G780" s="2"/>
      <c r="H780" s="3"/>
      <c r="I780" s="3"/>
      <c r="J780" s="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spans="1:40" ht="14.25" customHeight="1" x14ac:dyDescent="0.3">
      <c r="A781" s="1"/>
      <c r="B781" s="2"/>
      <c r="C781" s="2"/>
      <c r="D781" s="2"/>
      <c r="E781" s="2"/>
      <c r="F781" s="2"/>
      <c r="G781" s="2"/>
      <c r="H781" s="3"/>
      <c r="I781" s="3"/>
      <c r="J781" s="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spans="1:40" ht="14.25" customHeight="1" x14ac:dyDescent="0.3">
      <c r="A782" s="1"/>
      <c r="B782" s="2"/>
      <c r="C782" s="2"/>
      <c r="D782" s="2"/>
      <c r="E782" s="2"/>
      <c r="F782" s="2"/>
      <c r="G782" s="2"/>
      <c r="H782" s="3"/>
      <c r="I782" s="3"/>
      <c r="J782" s="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spans="1:40" ht="14.25" customHeight="1" x14ac:dyDescent="0.3">
      <c r="A783" s="1"/>
      <c r="B783" s="2"/>
      <c r="C783" s="2"/>
      <c r="D783" s="2"/>
      <c r="E783" s="2"/>
      <c r="F783" s="2"/>
      <c r="G783" s="2"/>
      <c r="H783" s="3"/>
      <c r="I783" s="3"/>
      <c r="J783" s="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spans="1:40" ht="14.25" customHeight="1" x14ac:dyDescent="0.3">
      <c r="A784" s="1"/>
      <c r="B784" s="2"/>
      <c r="C784" s="2"/>
      <c r="D784" s="2"/>
      <c r="E784" s="2"/>
      <c r="F784" s="2"/>
      <c r="G784" s="2"/>
      <c r="H784" s="3"/>
      <c r="I784" s="3"/>
      <c r="J784" s="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spans="1:40" ht="14.25" customHeight="1" x14ac:dyDescent="0.3">
      <c r="A785" s="1"/>
      <c r="B785" s="2"/>
      <c r="C785" s="2"/>
      <c r="D785" s="2"/>
      <c r="E785" s="2"/>
      <c r="F785" s="2"/>
      <c r="G785" s="2"/>
      <c r="H785" s="3"/>
      <c r="I785" s="3"/>
      <c r="J785" s="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spans="1:40" ht="14.25" customHeight="1" x14ac:dyDescent="0.3">
      <c r="A786" s="1"/>
      <c r="B786" s="2"/>
      <c r="C786" s="2"/>
      <c r="D786" s="2"/>
      <c r="E786" s="2"/>
      <c r="F786" s="2"/>
      <c r="G786" s="2"/>
      <c r="H786" s="3"/>
      <c r="I786" s="3"/>
      <c r="J786" s="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spans="1:40" ht="14.25" customHeight="1" x14ac:dyDescent="0.3">
      <c r="A787" s="1"/>
      <c r="B787" s="2"/>
      <c r="C787" s="2"/>
      <c r="D787" s="2"/>
      <c r="E787" s="2"/>
      <c r="F787" s="2"/>
      <c r="G787" s="2"/>
      <c r="H787" s="3"/>
      <c r="I787" s="3"/>
      <c r="J787" s="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spans="1:40" ht="14.25" customHeight="1" x14ac:dyDescent="0.3">
      <c r="A788" s="1"/>
      <c r="B788" s="2"/>
      <c r="C788" s="2"/>
      <c r="D788" s="2"/>
      <c r="E788" s="2"/>
      <c r="F788" s="2"/>
      <c r="G788" s="2"/>
      <c r="H788" s="3"/>
      <c r="I788" s="3"/>
      <c r="J788" s="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spans="1:40" ht="14.25" customHeight="1" x14ac:dyDescent="0.3">
      <c r="A789" s="1"/>
      <c r="B789" s="2"/>
      <c r="C789" s="2"/>
      <c r="D789" s="2"/>
      <c r="E789" s="2"/>
      <c r="F789" s="2"/>
      <c r="G789" s="2"/>
      <c r="H789" s="3"/>
      <c r="I789" s="3"/>
      <c r="J789" s="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spans="1:40" ht="14.25" customHeight="1" x14ac:dyDescent="0.3">
      <c r="A790" s="1"/>
      <c r="B790" s="2"/>
      <c r="C790" s="2"/>
      <c r="D790" s="2"/>
      <c r="E790" s="2"/>
      <c r="F790" s="2"/>
      <c r="G790" s="2"/>
      <c r="H790" s="3"/>
      <c r="I790" s="3"/>
      <c r="J790" s="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spans="1:40" ht="14.25" customHeight="1" x14ac:dyDescent="0.3">
      <c r="A791" s="1"/>
      <c r="B791" s="2"/>
      <c r="C791" s="2"/>
      <c r="D791" s="2"/>
      <c r="E791" s="2"/>
      <c r="F791" s="2"/>
      <c r="G791" s="2"/>
      <c r="H791" s="3"/>
      <c r="I791" s="3"/>
      <c r="J791" s="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spans="1:40" ht="14.25" customHeight="1" x14ac:dyDescent="0.3">
      <c r="A792" s="1"/>
      <c r="B792" s="2"/>
      <c r="C792" s="2"/>
      <c r="D792" s="2"/>
      <c r="E792" s="2"/>
      <c r="F792" s="2"/>
      <c r="G792" s="2"/>
      <c r="H792" s="3"/>
      <c r="I792" s="3"/>
      <c r="J792" s="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spans="1:40" ht="14.25" customHeight="1" x14ac:dyDescent="0.3">
      <c r="A793" s="1"/>
      <c r="B793" s="2"/>
      <c r="C793" s="2"/>
      <c r="D793" s="2"/>
      <c r="E793" s="2"/>
      <c r="F793" s="2"/>
      <c r="G793" s="2"/>
      <c r="H793" s="3"/>
      <c r="I793" s="3"/>
      <c r="J793" s="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spans="1:40" ht="14.25" customHeight="1" x14ac:dyDescent="0.3">
      <c r="A794" s="1"/>
      <c r="B794" s="2"/>
      <c r="C794" s="2"/>
      <c r="D794" s="2"/>
      <c r="E794" s="2"/>
      <c r="F794" s="2"/>
      <c r="G794" s="2"/>
      <c r="H794" s="3"/>
      <c r="I794" s="3"/>
      <c r="J794" s="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spans="1:40" ht="14.25" customHeight="1" x14ac:dyDescent="0.3">
      <c r="A795" s="1"/>
      <c r="B795" s="2"/>
      <c r="C795" s="2"/>
      <c r="D795" s="2"/>
      <c r="E795" s="2"/>
      <c r="F795" s="2"/>
      <c r="G795" s="2"/>
      <c r="H795" s="3"/>
      <c r="I795" s="3"/>
      <c r="J795" s="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spans="1:40" ht="14.25" customHeight="1" x14ac:dyDescent="0.3">
      <c r="A796" s="1"/>
      <c r="B796" s="2"/>
      <c r="C796" s="2"/>
      <c r="D796" s="2"/>
      <c r="E796" s="2"/>
      <c r="F796" s="2"/>
      <c r="G796" s="2"/>
      <c r="H796" s="3"/>
      <c r="I796" s="3"/>
      <c r="J796" s="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spans="1:40" ht="14.25" customHeight="1" x14ac:dyDescent="0.3">
      <c r="A797" s="1"/>
      <c r="B797" s="2"/>
      <c r="C797" s="2"/>
      <c r="D797" s="2"/>
      <c r="E797" s="2"/>
      <c r="F797" s="2"/>
      <c r="G797" s="2"/>
      <c r="H797" s="3"/>
      <c r="I797" s="3"/>
      <c r="J797" s="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spans="1:40" ht="14.25" customHeight="1" x14ac:dyDescent="0.3">
      <c r="A798" s="1"/>
      <c r="B798" s="2"/>
      <c r="C798" s="2"/>
      <c r="D798" s="2"/>
      <c r="E798" s="2"/>
      <c r="F798" s="2"/>
      <c r="G798" s="2"/>
      <c r="H798" s="3"/>
      <c r="I798" s="3"/>
      <c r="J798" s="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spans="1:40" ht="14.25" customHeight="1" x14ac:dyDescent="0.3">
      <c r="A799" s="1"/>
      <c r="B799" s="2"/>
      <c r="C799" s="2"/>
      <c r="D799" s="2"/>
      <c r="E799" s="2"/>
      <c r="F799" s="2"/>
      <c r="G799" s="2"/>
      <c r="H799" s="3"/>
      <c r="I799" s="3"/>
      <c r="J799" s="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spans="1:40" ht="14.25" customHeight="1" x14ac:dyDescent="0.3">
      <c r="A800" s="1"/>
      <c r="B800" s="2"/>
      <c r="C800" s="2"/>
      <c r="D800" s="2"/>
      <c r="E800" s="2"/>
      <c r="F800" s="2"/>
      <c r="G800" s="2"/>
      <c r="H800" s="3"/>
      <c r="I800" s="3"/>
      <c r="J800" s="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spans="1:40" ht="14.25" customHeight="1" x14ac:dyDescent="0.3">
      <c r="A801" s="1"/>
      <c r="B801" s="2"/>
      <c r="C801" s="2"/>
      <c r="D801" s="2"/>
      <c r="E801" s="2"/>
      <c r="F801" s="2"/>
      <c r="G801" s="2"/>
      <c r="H801" s="3"/>
      <c r="I801" s="3"/>
      <c r="J801" s="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spans="1:40" ht="14.25" customHeight="1" x14ac:dyDescent="0.3">
      <c r="A802" s="1"/>
      <c r="B802" s="2"/>
      <c r="C802" s="2"/>
      <c r="D802" s="2"/>
      <c r="E802" s="2"/>
      <c r="F802" s="2"/>
      <c r="G802" s="2"/>
      <c r="H802" s="3"/>
      <c r="I802" s="3"/>
      <c r="J802" s="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spans="1:40" ht="14.25" customHeight="1" x14ac:dyDescent="0.3">
      <c r="A803" s="1"/>
      <c r="B803" s="2"/>
      <c r="C803" s="2"/>
      <c r="D803" s="2"/>
      <c r="E803" s="2"/>
      <c r="F803" s="2"/>
      <c r="G803" s="2"/>
      <c r="H803" s="3"/>
      <c r="I803" s="3"/>
      <c r="J803" s="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spans="1:40" ht="14.25" customHeight="1" x14ac:dyDescent="0.3">
      <c r="A804" s="1"/>
      <c r="B804" s="2"/>
      <c r="C804" s="2"/>
      <c r="D804" s="2"/>
      <c r="E804" s="2"/>
      <c r="F804" s="2"/>
      <c r="G804" s="2"/>
      <c r="H804" s="3"/>
      <c r="I804" s="3"/>
      <c r="J804" s="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spans="1:40" ht="14.25" customHeight="1" x14ac:dyDescent="0.3">
      <c r="A805" s="1"/>
      <c r="B805" s="2"/>
      <c r="C805" s="2"/>
      <c r="D805" s="2"/>
      <c r="E805" s="2"/>
      <c r="F805" s="2"/>
      <c r="G805" s="2"/>
      <c r="H805" s="3"/>
      <c r="I805" s="3"/>
      <c r="J805" s="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spans="1:40" ht="14.25" customHeight="1" x14ac:dyDescent="0.3">
      <c r="A806" s="1"/>
      <c r="B806" s="2"/>
      <c r="C806" s="2"/>
      <c r="D806" s="2"/>
      <c r="E806" s="2"/>
      <c r="F806" s="2"/>
      <c r="G806" s="2"/>
      <c r="H806" s="3"/>
      <c r="I806" s="3"/>
      <c r="J806" s="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spans="1:40" ht="14.25" customHeight="1" x14ac:dyDescent="0.3">
      <c r="A807" s="1"/>
      <c r="B807" s="2"/>
      <c r="C807" s="2"/>
      <c r="D807" s="2"/>
      <c r="E807" s="2"/>
      <c r="F807" s="2"/>
      <c r="G807" s="2"/>
      <c r="H807" s="3"/>
      <c r="I807" s="3"/>
      <c r="J807" s="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spans="1:40" ht="14.25" customHeight="1" x14ac:dyDescent="0.3">
      <c r="A808" s="1"/>
      <c r="B808" s="2"/>
      <c r="C808" s="2"/>
      <c r="D808" s="2"/>
      <c r="E808" s="2"/>
      <c r="F808" s="2"/>
      <c r="G808" s="2"/>
      <c r="H808" s="3"/>
      <c r="I808" s="3"/>
      <c r="J808" s="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spans="1:40" ht="14.25" customHeight="1" x14ac:dyDescent="0.3">
      <c r="A809" s="1"/>
      <c r="B809" s="2"/>
      <c r="C809" s="2"/>
      <c r="D809" s="2"/>
      <c r="E809" s="2"/>
      <c r="F809" s="2"/>
      <c r="G809" s="2"/>
      <c r="H809" s="3"/>
      <c r="I809" s="3"/>
      <c r="J809" s="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spans="1:40" ht="14.25" customHeight="1" x14ac:dyDescent="0.3">
      <c r="A810" s="1"/>
      <c r="B810" s="2"/>
      <c r="C810" s="2"/>
      <c r="D810" s="2"/>
      <c r="E810" s="2"/>
      <c r="F810" s="2"/>
      <c r="G810" s="2"/>
      <c r="H810" s="3"/>
      <c r="I810" s="3"/>
      <c r="J810" s="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spans="1:40" ht="14.25" customHeight="1" x14ac:dyDescent="0.3">
      <c r="A811" s="1"/>
      <c r="B811" s="2"/>
      <c r="C811" s="2"/>
      <c r="D811" s="2"/>
      <c r="E811" s="2"/>
      <c r="F811" s="2"/>
      <c r="G811" s="2"/>
      <c r="H811" s="3"/>
      <c r="I811" s="3"/>
      <c r="J811" s="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spans="1:40" ht="14.25" customHeight="1" x14ac:dyDescent="0.3">
      <c r="A812" s="1"/>
      <c r="B812" s="2"/>
      <c r="C812" s="2"/>
      <c r="D812" s="2"/>
      <c r="E812" s="2"/>
      <c r="F812" s="2"/>
      <c r="G812" s="2"/>
      <c r="H812" s="3"/>
      <c r="I812" s="3"/>
      <c r="J812" s="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spans="1:40" ht="14.25" customHeight="1" x14ac:dyDescent="0.3">
      <c r="A813" s="1"/>
      <c r="B813" s="2"/>
      <c r="C813" s="2"/>
      <c r="D813" s="2"/>
      <c r="E813" s="2"/>
      <c r="F813" s="2"/>
      <c r="G813" s="2"/>
      <c r="H813" s="3"/>
      <c r="I813" s="3"/>
      <c r="J813" s="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spans="1:40" ht="14.25" customHeight="1" x14ac:dyDescent="0.3">
      <c r="A814" s="1"/>
      <c r="B814" s="2"/>
      <c r="C814" s="2"/>
      <c r="D814" s="2"/>
      <c r="E814" s="2"/>
      <c r="F814" s="2"/>
      <c r="G814" s="2"/>
      <c r="H814" s="3"/>
      <c r="I814" s="3"/>
      <c r="J814" s="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spans="1:40" ht="14.25" customHeight="1" x14ac:dyDescent="0.3">
      <c r="A815" s="1"/>
      <c r="B815" s="2"/>
      <c r="C815" s="2"/>
      <c r="D815" s="2"/>
      <c r="E815" s="2"/>
      <c r="F815" s="2"/>
      <c r="G815" s="2"/>
      <c r="H815" s="3"/>
      <c r="I815" s="3"/>
      <c r="J815" s="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spans="1:40" ht="14.25" customHeight="1" x14ac:dyDescent="0.3">
      <c r="A816" s="1"/>
      <c r="B816" s="2"/>
      <c r="C816" s="2"/>
      <c r="D816" s="2"/>
      <c r="E816" s="2"/>
      <c r="F816" s="2"/>
      <c r="G816" s="2"/>
      <c r="H816" s="3"/>
      <c r="I816" s="3"/>
      <c r="J816" s="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spans="1:40" ht="14.25" customHeight="1" x14ac:dyDescent="0.3">
      <c r="A817" s="1"/>
      <c r="B817" s="2"/>
      <c r="C817" s="2"/>
      <c r="D817" s="2"/>
      <c r="E817" s="2"/>
      <c r="F817" s="2"/>
      <c r="G817" s="2"/>
      <c r="H817" s="3"/>
      <c r="I817" s="3"/>
      <c r="J817" s="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spans="1:40" ht="14.25" customHeight="1" x14ac:dyDescent="0.3">
      <c r="A818" s="1"/>
      <c r="B818" s="2"/>
      <c r="C818" s="2"/>
      <c r="D818" s="2"/>
      <c r="E818" s="2"/>
      <c r="F818" s="2"/>
      <c r="G818" s="2"/>
      <c r="H818" s="3"/>
      <c r="I818" s="3"/>
      <c r="J818" s="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spans="1:40" ht="14.25" customHeight="1" x14ac:dyDescent="0.3">
      <c r="A819" s="1"/>
      <c r="B819" s="2"/>
      <c r="C819" s="2"/>
      <c r="D819" s="2"/>
      <c r="E819" s="2"/>
      <c r="F819" s="2"/>
      <c r="G819" s="2"/>
      <c r="H819" s="3"/>
      <c r="I819" s="3"/>
      <c r="J819" s="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spans="1:40" ht="14.25" customHeight="1" x14ac:dyDescent="0.3">
      <c r="A820" s="1"/>
      <c r="B820" s="2"/>
      <c r="C820" s="2"/>
      <c r="D820" s="2"/>
      <c r="E820" s="2"/>
      <c r="F820" s="2"/>
      <c r="G820" s="2"/>
      <c r="H820" s="3"/>
      <c r="I820" s="3"/>
      <c r="J820" s="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spans="1:40" ht="14.25" customHeight="1" x14ac:dyDescent="0.3">
      <c r="A821" s="1"/>
      <c r="B821" s="2"/>
      <c r="C821" s="2"/>
      <c r="D821" s="2"/>
      <c r="E821" s="2"/>
      <c r="F821" s="2"/>
      <c r="G821" s="2"/>
      <c r="H821" s="3"/>
      <c r="I821" s="3"/>
      <c r="J821" s="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spans="1:40" ht="14.25" customHeight="1" x14ac:dyDescent="0.3">
      <c r="A822" s="1"/>
      <c r="B822" s="2"/>
      <c r="C822" s="2"/>
      <c r="D822" s="2"/>
      <c r="E822" s="2"/>
      <c r="F822" s="2"/>
      <c r="G822" s="2"/>
      <c r="H822" s="3"/>
      <c r="I822" s="3"/>
      <c r="J822" s="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spans="1:40" ht="14.25" customHeight="1" x14ac:dyDescent="0.3">
      <c r="A823" s="1"/>
      <c r="B823" s="2"/>
      <c r="C823" s="2"/>
      <c r="D823" s="2"/>
      <c r="E823" s="2"/>
      <c r="F823" s="2"/>
      <c r="G823" s="2"/>
      <c r="H823" s="3"/>
      <c r="I823" s="3"/>
      <c r="J823" s="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spans="1:40" ht="14.25" customHeight="1" x14ac:dyDescent="0.3">
      <c r="A824" s="1"/>
      <c r="B824" s="2"/>
      <c r="C824" s="2"/>
      <c r="D824" s="2"/>
      <c r="E824" s="2"/>
      <c r="F824" s="2"/>
      <c r="G824" s="2"/>
      <c r="H824" s="3"/>
      <c r="I824" s="3"/>
      <c r="J824" s="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spans="1:40" ht="14.25" customHeight="1" x14ac:dyDescent="0.3">
      <c r="A825" s="1"/>
      <c r="B825" s="2"/>
      <c r="C825" s="2"/>
      <c r="D825" s="2"/>
      <c r="E825" s="2"/>
      <c r="F825" s="2"/>
      <c r="G825" s="2"/>
      <c r="H825" s="3"/>
      <c r="I825" s="3"/>
      <c r="J825" s="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spans="1:40" ht="14.25" customHeight="1" x14ac:dyDescent="0.3">
      <c r="A826" s="1"/>
      <c r="B826" s="2"/>
      <c r="C826" s="2"/>
      <c r="D826" s="2"/>
      <c r="E826" s="2"/>
      <c r="F826" s="2"/>
      <c r="G826" s="2"/>
      <c r="H826" s="3"/>
      <c r="I826" s="3"/>
      <c r="J826" s="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spans="1:40" ht="14.25" customHeight="1" x14ac:dyDescent="0.3">
      <c r="A827" s="1"/>
      <c r="B827" s="2"/>
      <c r="C827" s="2"/>
      <c r="D827" s="2"/>
      <c r="E827" s="2"/>
      <c r="F827" s="2"/>
      <c r="G827" s="2"/>
      <c r="H827" s="3"/>
      <c r="I827" s="3"/>
      <c r="J827" s="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spans="1:40" ht="14.25" customHeight="1" x14ac:dyDescent="0.3">
      <c r="A828" s="1"/>
      <c r="B828" s="2"/>
      <c r="C828" s="2"/>
      <c r="D828" s="2"/>
      <c r="E828" s="2"/>
      <c r="F828" s="2"/>
      <c r="G828" s="2"/>
      <c r="H828" s="3"/>
      <c r="I828" s="3"/>
      <c r="J828" s="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spans="1:40" ht="14.25" customHeight="1" x14ac:dyDescent="0.3">
      <c r="A829" s="1"/>
      <c r="B829" s="2"/>
      <c r="C829" s="2"/>
      <c r="D829" s="2"/>
      <c r="E829" s="2"/>
      <c r="F829" s="2"/>
      <c r="G829" s="2"/>
      <c r="H829" s="3"/>
      <c r="I829" s="3"/>
      <c r="J829" s="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spans="1:40" ht="14.25" customHeight="1" x14ac:dyDescent="0.3">
      <c r="A830" s="1"/>
      <c r="B830" s="2"/>
      <c r="C830" s="2"/>
      <c r="D830" s="2"/>
      <c r="E830" s="2"/>
      <c r="F830" s="2"/>
      <c r="G830" s="2"/>
      <c r="H830" s="3"/>
      <c r="I830" s="3"/>
      <c r="J830" s="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spans="1:40" ht="14.25" customHeight="1" x14ac:dyDescent="0.3">
      <c r="A831" s="1"/>
      <c r="B831" s="2"/>
      <c r="C831" s="2"/>
      <c r="D831" s="2"/>
      <c r="E831" s="2"/>
      <c r="F831" s="2"/>
      <c r="G831" s="2"/>
      <c r="H831" s="3"/>
      <c r="I831" s="3"/>
      <c r="J831" s="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spans="1:40" ht="14.25" customHeight="1" x14ac:dyDescent="0.3">
      <c r="A832" s="1"/>
      <c r="B832" s="2"/>
      <c r="C832" s="2"/>
      <c r="D832" s="2"/>
      <c r="E832" s="2"/>
      <c r="F832" s="2"/>
      <c r="G832" s="2"/>
      <c r="H832" s="3"/>
      <c r="I832" s="3"/>
      <c r="J832" s="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spans="1:40" ht="14.25" customHeight="1" x14ac:dyDescent="0.3">
      <c r="A833" s="1"/>
      <c r="B833" s="2"/>
      <c r="C833" s="2"/>
      <c r="D833" s="2"/>
      <c r="E833" s="2"/>
      <c r="F833" s="2"/>
      <c r="G833" s="2"/>
      <c r="H833" s="3"/>
      <c r="I833" s="3"/>
      <c r="J833" s="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spans="1:40" ht="14.25" customHeight="1" x14ac:dyDescent="0.3">
      <c r="A834" s="1"/>
      <c r="B834" s="2"/>
      <c r="C834" s="2"/>
      <c r="D834" s="2"/>
      <c r="E834" s="2"/>
      <c r="F834" s="2"/>
      <c r="G834" s="2"/>
      <c r="H834" s="3"/>
      <c r="I834" s="3"/>
      <c r="J834" s="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spans="1:40" ht="14.25" customHeight="1" x14ac:dyDescent="0.3">
      <c r="A835" s="1"/>
      <c r="B835" s="2"/>
      <c r="C835" s="2"/>
      <c r="D835" s="2"/>
      <c r="E835" s="2"/>
      <c r="F835" s="2"/>
      <c r="G835" s="2"/>
      <c r="H835" s="3"/>
      <c r="I835" s="3"/>
      <c r="J835" s="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spans="1:40" ht="14.25" customHeight="1" x14ac:dyDescent="0.3">
      <c r="A836" s="1"/>
      <c r="B836" s="2"/>
      <c r="C836" s="2"/>
      <c r="D836" s="2"/>
      <c r="E836" s="2"/>
      <c r="F836" s="2"/>
      <c r="G836" s="2"/>
      <c r="H836" s="3"/>
      <c r="I836" s="3"/>
      <c r="J836" s="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spans="1:40" ht="14.25" customHeight="1" x14ac:dyDescent="0.3">
      <c r="A837" s="1"/>
      <c r="B837" s="2"/>
      <c r="C837" s="2"/>
      <c r="D837" s="2"/>
      <c r="E837" s="2"/>
      <c r="F837" s="2"/>
      <c r="G837" s="2"/>
      <c r="H837" s="3"/>
      <c r="I837" s="3"/>
      <c r="J837" s="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spans="1:40" ht="14.25" customHeight="1" x14ac:dyDescent="0.3">
      <c r="A838" s="1"/>
      <c r="B838" s="2"/>
      <c r="C838" s="2"/>
      <c r="D838" s="2"/>
      <c r="E838" s="2"/>
      <c r="F838" s="2"/>
      <c r="G838" s="2"/>
      <c r="H838" s="3"/>
      <c r="I838" s="3"/>
      <c r="J838" s="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spans="1:40" ht="14.25" customHeight="1" x14ac:dyDescent="0.3">
      <c r="A839" s="1"/>
      <c r="B839" s="2"/>
      <c r="C839" s="2"/>
      <c r="D839" s="2"/>
      <c r="E839" s="2"/>
      <c r="F839" s="2"/>
      <c r="G839" s="2"/>
      <c r="H839" s="3"/>
      <c r="I839" s="3"/>
      <c r="J839" s="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spans="1:40" ht="14.25" customHeight="1" x14ac:dyDescent="0.3">
      <c r="A840" s="1"/>
      <c r="B840" s="2"/>
      <c r="C840" s="2"/>
      <c r="D840" s="2"/>
      <c r="E840" s="2"/>
      <c r="F840" s="2"/>
      <c r="G840" s="2"/>
      <c r="H840" s="3"/>
      <c r="I840" s="3"/>
      <c r="J840" s="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spans="1:40" ht="14.25" customHeight="1" x14ac:dyDescent="0.3">
      <c r="A841" s="1"/>
      <c r="B841" s="2"/>
      <c r="C841" s="2"/>
      <c r="D841" s="2"/>
      <c r="E841" s="2"/>
      <c r="F841" s="2"/>
      <c r="G841" s="2"/>
      <c r="H841" s="3"/>
      <c r="I841" s="3"/>
      <c r="J841" s="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spans="1:40" ht="14.25" customHeight="1" x14ac:dyDescent="0.3">
      <c r="A842" s="1"/>
      <c r="B842" s="2"/>
      <c r="C842" s="2"/>
      <c r="D842" s="2"/>
      <c r="E842" s="2"/>
      <c r="F842" s="2"/>
      <c r="G842" s="2"/>
      <c r="H842" s="3"/>
      <c r="I842" s="3"/>
      <c r="J842" s="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spans="1:40" ht="14.25" customHeight="1" x14ac:dyDescent="0.3">
      <c r="A843" s="1"/>
      <c r="B843" s="2"/>
      <c r="C843" s="2"/>
      <c r="D843" s="2"/>
      <c r="E843" s="2"/>
      <c r="F843" s="2"/>
      <c r="G843" s="2"/>
      <c r="H843" s="3"/>
      <c r="I843" s="3"/>
      <c r="J843" s="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spans="1:40" ht="14.25" customHeight="1" x14ac:dyDescent="0.3">
      <c r="A844" s="1"/>
      <c r="B844" s="2"/>
      <c r="C844" s="2"/>
      <c r="D844" s="2"/>
      <c r="E844" s="2"/>
      <c r="F844" s="2"/>
      <c r="G844" s="2"/>
      <c r="H844" s="3"/>
      <c r="I844" s="3"/>
      <c r="J844" s="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spans="1:40" ht="14.25" customHeight="1" x14ac:dyDescent="0.3">
      <c r="A845" s="1"/>
      <c r="B845" s="2"/>
      <c r="C845" s="2"/>
      <c r="D845" s="2"/>
      <c r="E845" s="2"/>
      <c r="F845" s="2"/>
      <c r="G845" s="2"/>
      <c r="H845" s="3"/>
      <c r="I845" s="3"/>
      <c r="J845" s="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spans="1:40" ht="14.25" customHeight="1" x14ac:dyDescent="0.3">
      <c r="A846" s="1"/>
      <c r="B846" s="2"/>
      <c r="C846" s="2"/>
      <c r="D846" s="2"/>
      <c r="E846" s="2"/>
      <c r="F846" s="2"/>
      <c r="G846" s="2"/>
      <c r="H846" s="3"/>
      <c r="I846" s="3"/>
      <c r="J846" s="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spans="1:40" ht="14.25" customHeight="1" x14ac:dyDescent="0.3">
      <c r="A847" s="1"/>
      <c r="B847" s="2"/>
      <c r="C847" s="2"/>
      <c r="D847" s="2"/>
      <c r="E847" s="2"/>
      <c r="F847" s="2"/>
      <c r="G847" s="2"/>
      <c r="H847" s="3"/>
      <c r="I847" s="3"/>
      <c r="J847" s="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spans="1:40" ht="14.25" customHeight="1" x14ac:dyDescent="0.3">
      <c r="A848" s="1"/>
      <c r="B848" s="2"/>
      <c r="C848" s="2"/>
      <c r="D848" s="2"/>
      <c r="E848" s="2"/>
      <c r="F848" s="2"/>
      <c r="G848" s="2"/>
      <c r="H848" s="3"/>
      <c r="I848" s="3"/>
      <c r="J848" s="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spans="1:40" ht="14.25" customHeight="1" x14ac:dyDescent="0.3">
      <c r="A849" s="1"/>
      <c r="B849" s="2"/>
      <c r="C849" s="2"/>
      <c r="D849" s="2"/>
      <c r="E849" s="2"/>
      <c r="F849" s="2"/>
      <c r="G849" s="2"/>
      <c r="H849" s="3"/>
      <c r="I849" s="3"/>
      <c r="J849" s="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spans="1:40" ht="14.25" customHeight="1" x14ac:dyDescent="0.3">
      <c r="A850" s="1"/>
      <c r="B850" s="2"/>
      <c r="C850" s="2"/>
      <c r="D850" s="2"/>
      <c r="E850" s="2"/>
      <c r="F850" s="2"/>
      <c r="G850" s="2"/>
      <c r="H850" s="3"/>
      <c r="I850" s="3"/>
      <c r="J850" s="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spans="1:40" ht="14.25" customHeight="1" x14ac:dyDescent="0.3">
      <c r="A851" s="1"/>
      <c r="B851" s="2"/>
      <c r="C851" s="2"/>
      <c r="D851" s="2"/>
      <c r="E851" s="2"/>
      <c r="F851" s="2"/>
      <c r="G851" s="2"/>
      <c r="H851" s="3"/>
      <c r="I851" s="3"/>
      <c r="J851" s="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spans="1:40" ht="14.25" customHeight="1" x14ac:dyDescent="0.3">
      <c r="A852" s="1"/>
      <c r="B852" s="2"/>
      <c r="C852" s="2"/>
      <c r="D852" s="2"/>
      <c r="E852" s="2"/>
      <c r="F852" s="2"/>
      <c r="G852" s="2"/>
      <c r="H852" s="3"/>
      <c r="I852" s="3"/>
      <c r="J852" s="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spans="1:40" ht="14.25" customHeight="1" x14ac:dyDescent="0.3">
      <c r="A853" s="1"/>
      <c r="B853" s="2"/>
      <c r="C853" s="2"/>
      <c r="D853" s="2"/>
      <c r="E853" s="2"/>
      <c r="F853" s="2"/>
      <c r="G853" s="2"/>
      <c r="H853" s="3"/>
      <c r="I853" s="3"/>
      <c r="J853" s="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spans="1:40" ht="14.25" customHeight="1" x14ac:dyDescent="0.3">
      <c r="A854" s="1"/>
      <c r="B854" s="2"/>
      <c r="C854" s="2"/>
      <c r="D854" s="2"/>
      <c r="E854" s="2"/>
      <c r="F854" s="2"/>
      <c r="G854" s="2"/>
      <c r="H854" s="3"/>
      <c r="I854" s="3"/>
      <c r="J854" s="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spans="1:40" ht="14.25" customHeight="1" x14ac:dyDescent="0.3">
      <c r="A855" s="1"/>
      <c r="B855" s="2"/>
      <c r="C855" s="2"/>
      <c r="D855" s="2"/>
      <c r="E855" s="2"/>
      <c r="F855" s="2"/>
      <c r="G855" s="2"/>
      <c r="H855" s="3"/>
      <c r="I855" s="3"/>
      <c r="J855" s="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spans="1:40" ht="14.25" customHeight="1" x14ac:dyDescent="0.3">
      <c r="A856" s="1"/>
      <c r="B856" s="2"/>
      <c r="C856" s="2"/>
      <c r="D856" s="2"/>
      <c r="E856" s="2"/>
      <c r="F856" s="2"/>
      <c r="G856" s="2"/>
      <c r="H856" s="3"/>
      <c r="I856" s="3"/>
      <c r="J856" s="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spans="1:40" ht="14.25" customHeight="1" x14ac:dyDescent="0.3">
      <c r="A857" s="1"/>
      <c r="B857" s="2"/>
      <c r="C857" s="2"/>
      <c r="D857" s="2"/>
      <c r="E857" s="2"/>
      <c r="F857" s="2"/>
      <c r="G857" s="2"/>
      <c r="H857" s="3"/>
      <c r="I857" s="3"/>
      <c r="J857" s="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spans="1:40" ht="14.25" customHeight="1" x14ac:dyDescent="0.3">
      <c r="A858" s="1"/>
      <c r="B858" s="2"/>
      <c r="C858" s="2"/>
      <c r="D858" s="2"/>
      <c r="E858" s="2"/>
      <c r="F858" s="2"/>
      <c r="G858" s="2"/>
      <c r="H858" s="3"/>
      <c r="I858" s="3"/>
      <c r="J858" s="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spans="1:40" ht="14.25" customHeight="1" x14ac:dyDescent="0.3">
      <c r="A859" s="1"/>
      <c r="B859" s="2"/>
      <c r="C859" s="2"/>
      <c r="D859" s="2"/>
      <c r="E859" s="2"/>
      <c r="F859" s="2"/>
      <c r="G859" s="2"/>
      <c r="H859" s="3"/>
      <c r="I859" s="3"/>
      <c r="J859" s="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spans="1:40" ht="14.25" customHeight="1" x14ac:dyDescent="0.3">
      <c r="A860" s="1"/>
      <c r="B860" s="2"/>
      <c r="C860" s="2"/>
      <c r="D860" s="2"/>
      <c r="E860" s="2"/>
      <c r="F860" s="2"/>
      <c r="G860" s="2"/>
      <c r="H860" s="3"/>
      <c r="I860" s="3"/>
      <c r="J860" s="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spans="1:40" ht="14.25" customHeight="1" x14ac:dyDescent="0.3">
      <c r="A861" s="1"/>
      <c r="B861" s="2"/>
      <c r="C861" s="2"/>
      <c r="D861" s="2"/>
      <c r="E861" s="2"/>
      <c r="F861" s="2"/>
      <c r="G861" s="2"/>
      <c r="H861" s="3"/>
      <c r="I861" s="3"/>
      <c r="J861" s="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spans="1:40" ht="14.25" customHeight="1" x14ac:dyDescent="0.3">
      <c r="A862" s="1"/>
      <c r="B862" s="2"/>
      <c r="C862" s="2"/>
      <c r="D862" s="2"/>
      <c r="E862" s="2"/>
      <c r="F862" s="2"/>
      <c r="G862" s="2"/>
      <c r="H862" s="3"/>
      <c r="I862" s="3"/>
      <c r="J862" s="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spans="1:40" ht="14.25" customHeight="1" x14ac:dyDescent="0.3">
      <c r="A863" s="1"/>
      <c r="B863" s="2"/>
      <c r="C863" s="2"/>
      <c r="D863" s="2"/>
      <c r="E863" s="2"/>
      <c r="F863" s="2"/>
      <c r="G863" s="2"/>
      <c r="H863" s="3"/>
      <c r="I863" s="3"/>
      <c r="J863" s="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spans="1:40" ht="14.25" customHeight="1" x14ac:dyDescent="0.3">
      <c r="A864" s="1"/>
      <c r="B864" s="2"/>
      <c r="C864" s="2"/>
      <c r="D864" s="2"/>
      <c r="E864" s="2"/>
      <c r="F864" s="2"/>
      <c r="G864" s="2"/>
      <c r="H864" s="3"/>
      <c r="I864" s="3"/>
      <c r="J864" s="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spans="1:40" ht="14.25" customHeight="1" x14ac:dyDescent="0.3">
      <c r="A865" s="1"/>
      <c r="B865" s="2"/>
      <c r="C865" s="2"/>
      <c r="D865" s="2"/>
      <c r="E865" s="2"/>
      <c r="F865" s="2"/>
      <c r="G865" s="2"/>
      <c r="H865" s="3"/>
      <c r="I865" s="3"/>
      <c r="J865" s="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spans="1:40" ht="14.25" customHeight="1" x14ac:dyDescent="0.3">
      <c r="A866" s="1"/>
      <c r="B866" s="2"/>
      <c r="C866" s="2"/>
      <c r="D866" s="2"/>
      <c r="E866" s="2"/>
      <c r="F866" s="2"/>
      <c r="G866" s="2"/>
      <c r="H866" s="3"/>
      <c r="I866" s="3"/>
      <c r="J866" s="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spans="1:40" ht="14.25" customHeight="1" x14ac:dyDescent="0.3">
      <c r="A867" s="1"/>
      <c r="B867" s="2"/>
      <c r="C867" s="2"/>
      <c r="D867" s="2"/>
      <c r="E867" s="2"/>
      <c r="F867" s="2"/>
      <c r="G867" s="2"/>
      <c r="H867" s="3"/>
      <c r="I867" s="3"/>
      <c r="J867" s="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spans="1:40" ht="14.25" customHeight="1" x14ac:dyDescent="0.3">
      <c r="A868" s="1"/>
      <c r="B868" s="2"/>
      <c r="C868" s="2"/>
      <c r="D868" s="2"/>
      <c r="E868" s="2"/>
      <c r="F868" s="2"/>
      <c r="G868" s="2"/>
      <c r="H868" s="3"/>
      <c r="I868" s="3"/>
      <c r="J868" s="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spans="1:40" ht="14.25" customHeight="1" x14ac:dyDescent="0.3">
      <c r="A869" s="1"/>
      <c r="B869" s="2"/>
      <c r="C869" s="2"/>
      <c r="D869" s="2"/>
      <c r="E869" s="2"/>
      <c r="F869" s="2"/>
      <c r="G869" s="2"/>
      <c r="H869" s="3"/>
      <c r="I869" s="3"/>
      <c r="J869" s="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spans="1:40" ht="14.25" customHeight="1" x14ac:dyDescent="0.3">
      <c r="A870" s="1"/>
      <c r="B870" s="2"/>
      <c r="C870" s="2"/>
      <c r="D870" s="2"/>
      <c r="E870" s="2"/>
      <c r="F870" s="2"/>
      <c r="G870" s="2"/>
      <c r="H870" s="3"/>
      <c r="I870" s="3"/>
      <c r="J870" s="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spans="1:40" ht="14.25" customHeight="1" x14ac:dyDescent="0.3">
      <c r="A871" s="1"/>
      <c r="B871" s="2"/>
      <c r="C871" s="2"/>
      <c r="D871" s="2"/>
      <c r="E871" s="2"/>
      <c r="F871" s="2"/>
      <c r="G871" s="2"/>
      <c r="H871" s="3"/>
      <c r="I871" s="3"/>
      <c r="J871" s="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spans="1:40" ht="14.25" customHeight="1" x14ac:dyDescent="0.3">
      <c r="A872" s="1"/>
      <c r="B872" s="2"/>
      <c r="C872" s="2"/>
      <c r="D872" s="2"/>
      <c r="E872" s="2"/>
      <c r="F872" s="2"/>
      <c r="G872" s="2"/>
      <c r="H872" s="3"/>
      <c r="I872" s="3"/>
      <c r="J872" s="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spans="1:40" ht="14.25" customHeight="1" x14ac:dyDescent="0.3">
      <c r="A873" s="1"/>
      <c r="B873" s="2"/>
      <c r="C873" s="2"/>
      <c r="D873" s="2"/>
      <c r="E873" s="2"/>
      <c r="F873" s="2"/>
      <c r="G873" s="2"/>
      <c r="H873" s="3"/>
      <c r="I873" s="3"/>
      <c r="J873" s="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spans="1:40" ht="14.25" customHeight="1" x14ac:dyDescent="0.3">
      <c r="A874" s="1"/>
      <c r="B874" s="2"/>
      <c r="C874" s="2"/>
      <c r="D874" s="2"/>
      <c r="E874" s="2"/>
      <c r="F874" s="2"/>
      <c r="G874" s="2"/>
      <c r="H874" s="3"/>
      <c r="I874" s="3"/>
      <c r="J874" s="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spans="1:40" ht="14.25" customHeight="1" x14ac:dyDescent="0.3">
      <c r="A875" s="1"/>
      <c r="B875" s="2"/>
      <c r="C875" s="2"/>
      <c r="D875" s="2"/>
      <c r="E875" s="2"/>
      <c r="F875" s="2"/>
      <c r="G875" s="2"/>
      <c r="H875" s="3"/>
      <c r="I875" s="3"/>
      <c r="J875" s="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spans="1:40" ht="14.25" customHeight="1" x14ac:dyDescent="0.3">
      <c r="A876" s="1"/>
      <c r="B876" s="2"/>
      <c r="C876" s="2"/>
      <c r="D876" s="2"/>
      <c r="E876" s="2"/>
      <c r="F876" s="2"/>
      <c r="G876" s="2"/>
      <c r="H876" s="3"/>
      <c r="I876" s="3"/>
      <c r="J876" s="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spans="1:40" ht="14.25" customHeight="1" x14ac:dyDescent="0.3">
      <c r="A877" s="1"/>
      <c r="B877" s="2"/>
      <c r="C877" s="2"/>
      <c r="D877" s="2"/>
      <c r="E877" s="2"/>
      <c r="F877" s="2"/>
      <c r="G877" s="2"/>
      <c r="H877" s="3"/>
      <c r="I877" s="3"/>
      <c r="J877" s="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spans="1:40" ht="14.25" customHeight="1" x14ac:dyDescent="0.3">
      <c r="A878" s="1"/>
      <c r="B878" s="2"/>
      <c r="C878" s="2"/>
      <c r="D878" s="2"/>
      <c r="E878" s="2"/>
      <c r="F878" s="2"/>
      <c r="G878" s="2"/>
      <c r="H878" s="3"/>
      <c r="I878" s="3"/>
      <c r="J878" s="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spans="1:40" ht="14.25" customHeight="1" x14ac:dyDescent="0.3">
      <c r="A879" s="1"/>
      <c r="B879" s="2"/>
      <c r="C879" s="2"/>
      <c r="D879" s="2"/>
      <c r="E879" s="2"/>
      <c r="F879" s="2"/>
      <c r="G879" s="2"/>
      <c r="H879" s="3"/>
      <c r="I879" s="3"/>
      <c r="J879" s="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spans="1:40" ht="14.25" customHeight="1" x14ac:dyDescent="0.3">
      <c r="A880" s="1"/>
      <c r="B880" s="2"/>
      <c r="C880" s="2"/>
      <c r="D880" s="2"/>
      <c r="E880" s="2"/>
      <c r="F880" s="2"/>
      <c r="G880" s="2"/>
      <c r="H880" s="3"/>
      <c r="I880" s="3"/>
      <c r="J880" s="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spans="1:40" ht="14.25" customHeight="1" x14ac:dyDescent="0.3">
      <c r="A881" s="1"/>
      <c r="B881" s="2"/>
      <c r="C881" s="2"/>
      <c r="D881" s="2"/>
      <c r="E881" s="2"/>
      <c r="F881" s="2"/>
      <c r="G881" s="2"/>
      <c r="H881" s="3"/>
      <c r="I881" s="3"/>
      <c r="J881" s="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spans="1:40" ht="14.25" customHeight="1" x14ac:dyDescent="0.3">
      <c r="A882" s="1"/>
      <c r="B882" s="2"/>
      <c r="C882" s="2"/>
      <c r="D882" s="2"/>
      <c r="E882" s="2"/>
      <c r="F882" s="2"/>
      <c r="G882" s="2"/>
      <c r="H882" s="3"/>
      <c r="I882" s="3"/>
      <c r="J882" s="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spans="1:40" ht="14.25" customHeight="1" x14ac:dyDescent="0.3">
      <c r="A883" s="1"/>
      <c r="B883" s="2"/>
      <c r="C883" s="2"/>
      <c r="D883" s="2"/>
      <c r="E883" s="2"/>
      <c r="F883" s="2"/>
      <c r="G883" s="2"/>
      <c r="H883" s="3"/>
      <c r="I883" s="3"/>
      <c r="J883" s="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spans="1:40" ht="14.25" customHeight="1" x14ac:dyDescent="0.3">
      <c r="A884" s="1"/>
      <c r="B884" s="2"/>
      <c r="C884" s="2"/>
      <c r="D884" s="2"/>
      <c r="E884" s="2"/>
      <c r="F884" s="2"/>
      <c r="G884" s="2"/>
      <c r="H884" s="3"/>
      <c r="I884" s="3"/>
      <c r="J884" s="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spans="1:40" ht="14.25" customHeight="1" x14ac:dyDescent="0.3">
      <c r="A885" s="1"/>
      <c r="B885" s="2"/>
      <c r="C885" s="2"/>
      <c r="D885" s="2"/>
      <c r="E885" s="2"/>
      <c r="F885" s="2"/>
      <c r="G885" s="2"/>
      <c r="H885" s="3"/>
      <c r="I885" s="3"/>
      <c r="J885" s="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spans="1:40" ht="14.25" customHeight="1" x14ac:dyDescent="0.3">
      <c r="A886" s="1"/>
      <c r="B886" s="2"/>
      <c r="C886" s="2"/>
      <c r="D886" s="2"/>
      <c r="E886" s="2"/>
      <c r="F886" s="2"/>
      <c r="G886" s="2"/>
      <c r="H886" s="3"/>
      <c r="I886" s="3"/>
      <c r="J886" s="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spans="1:40" ht="14.25" customHeight="1" x14ac:dyDescent="0.3">
      <c r="A887" s="1"/>
      <c r="B887" s="2"/>
      <c r="C887" s="2"/>
      <c r="D887" s="2"/>
      <c r="E887" s="2"/>
      <c r="F887" s="2"/>
      <c r="G887" s="2"/>
      <c r="H887" s="3"/>
      <c r="I887" s="3"/>
      <c r="J887" s="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spans="1:40" ht="14.25" customHeight="1" x14ac:dyDescent="0.3">
      <c r="A888" s="1"/>
      <c r="B888" s="2"/>
      <c r="C888" s="2"/>
      <c r="D888" s="2"/>
      <c r="E888" s="2"/>
      <c r="F888" s="2"/>
      <c r="G888" s="2"/>
      <c r="H888" s="3"/>
      <c r="I888" s="3"/>
      <c r="J888" s="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spans="1:40" ht="14.25" customHeight="1" x14ac:dyDescent="0.3">
      <c r="A889" s="1"/>
      <c r="B889" s="2"/>
      <c r="C889" s="2"/>
      <c r="D889" s="2"/>
      <c r="E889" s="2"/>
      <c r="F889" s="2"/>
      <c r="G889" s="2"/>
      <c r="H889" s="3"/>
      <c r="I889" s="3"/>
      <c r="J889" s="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spans="1:40" ht="14.25" customHeight="1" x14ac:dyDescent="0.3">
      <c r="A890" s="1"/>
      <c r="B890" s="2"/>
      <c r="C890" s="2"/>
      <c r="D890" s="2"/>
      <c r="E890" s="2"/>
      <c r="F890" s="2"/>
      <c r="G890" s="2"/>
      <c r="H890" s="3"/>
      <c r="I890" s="3"/>
      <c r="J890" s="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spans="1:40" ht="14.25" customHeight="1" x14ac:dyDescent="0.3">
      <c r="A891" s="1"/>
      <c r="B891" s="2"/>
      <c r="C891" s="2"/>
      <c r="D891" s="2"/>
      <c r="E891" s="2"/>
      <c r="F891" s="2"/>
      <c r="G891" s="2"/>
      <c r="H891" s="3"/>
      <c r="I891" s="3"/>
      <c r="J891" s="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spans="1:40" ht="14.25" customHeight="1" x14ac:dyDescent="0.3">
      <c r="A892" s="1"/>
      <c r="B892" s="2"/>
      <c r="C892" s="2"/>
      <c r="D892" s="2"/>
      <c r="E892" s="2"/>
      <c r="F892" s="2"/>
      <c r="G892" s="2"/>
      <c r="H892" s="3"/>
      <c r="I892" s="3"/>
      <c r="J892" s="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spans="1:40" ht="14.25" customHeight="1" x14ac:dyDescent="0.3">
      <c r="A893" s="1"/>
      <c r="B893" s="2"/>
      <c r="C893" s="2"/>
      <c r="D893" s="2"/>
      <c r="E893" s="2"/>
      <c r="F893" s="2"/>
      <c r="G893" s="2"/>
      <c r="H893" s="3"/>
      <c r="I893" s="3"/>
      <c r="J893" s="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spans="1:40" ht="14.25" customHeight="1" x14ac:dyDescent="0.3">
      <c r="A894" s="1"/>
      <c r="B894" s="2"/>
      <c r="C894" s="2"/>
      <c r="D894" s="2"/>
      <c r="E894" s="2"/>
      <c r="F894" s="2"/>
      <c r="G894" s="2"/>
      <c r="H894" s="3"/>
      <c r="I894" s="3"/>
      <c r="J894" s="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spans="1:40" ht="14.25" customHeight="1" x14ac:dyDescent="0.3">
      <c r="A895" s="1"/>
      <c r="B895" s="2"/>
      <c r="C895" s="2"/>
      <c r="D895" s="2"/>
      <c r="E895" s="2"/>
      <c r="F895" s="2"/>
      <c r="G895" s="2"/>
      <c r="H895" s="3"/>
      <c r="I895" s="3"/>
      <c r="J895" s="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spans="1:40" ht="14.25" customHeight="1" x14ac:dyDescent="0.3">
      <c r="A896" s="1"/>
      <c r="B896" s="2"/>
      <c r="C896" s="2"/>
      <c r="D896" s="2"/>
      <c r="E896" s="2"/>
      <c r="F896" s="2"/>
      <c r="G896" s="2"/>
      <c r="H896" s="3"/>
      <c r="I896" s="3"/>
      <c r="J896" s="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spans="1:40" ht="14.25" customHeight="1" x14ac:dyDescent="0.3">
      <c r="A897" s="1"/>
      <c r="B897" s="2"/>
      <c r="C897" s="2"/>
      <c r="D897" s="2"/>
      <c r="E897" s="2"/>
      <c r="F897" s="2"/>
      <c r="G897" s="2"/>
      <c r="H897" s="3"/>
      <c r="I897" s="3"/>
      <c r="J897" s="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spans="1:40" ht="14.25" customHeight="1" x14ac:dyDescent="0.3">
      <c r="A898" s="1"/>
      <c r="B898" s="2"/>
      <c r="C898" s="2"/>
      <c r="D898" s="2"/>
      <c r="E898" s="2"/>
      <c r="F898" s="2"/>
      <c r="G898" s="2"/>
      <c r="H898" s="3"/>
      <c r="I898" s="3"/>
      <c r="J898" s="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spans="1:40" ht="14.25" customHeight="1" x14ac:dyDescent="0.3">
      <c r="A899" s="1"/>
      <c r="B899" s="2"/>
      <c r="C899" s="2"/>
      <c r="D899" s="2"/>
      <c r="E899" s="2"/>
      <c r="F899" s="2"/>
      <c r="G899" s="2"/>
      <c r="H899" s="3"/>
      <c r="I899" s="3"/>
      <c r="J899" s="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spans="1:40" ht="14.25" customHeight="1" x14ac:dyDescent="0.3">
      <c r="A900" s="1"/>
      <c r="B900" s="2"/>
      <c r="C900" s="2"/>
      <c r="D900" s="2"/>
      <c r="E900" s="2"/>
      <c r="F900" s="2"/>
      <c r="G900" s="2"/>
      <c r="H900" s="3"/>
      <c r="I900" s="3"/>
      <c r="J900" s="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spans="1:40" ht="14.25" customHeight="1" x14ac:dyDescent="0.3">
      <c r="A901" s="1"/>
      <c r="B901" s="2"/>
      <c r="C901" s="2"/>
      <c r="D901" s="2"/>
      <c r="E901" s="2"/>
      <c r="F901" s="2"/>
      <c r="G901" s="2"/>
      <c r="H901" s="3"/>
      <c r="I901" s="3"/>
      <c r="J901" s="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spans="1:40" ht="14.25" customHeight="1" x14ac:dyDescent="0.3">
      <c r="A902" s="1"/>
      <c r="B902" s="2"/>
      <c r="C902" s="2"/>
      <c r="D902" s="2"/>
      <c r="E902" s="2"/>
      <c r="F902" s="2"/>
      <c r="G902" s="2"/>
      <c r="H902" s="3"/>
      <c r="I902" s="3"/>
      <c r="J902" s="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spans="1:40" ht="14.25" customHeight="1" x14ac:dyDescent="0.3">
      <c r="A903" s="1"/>
      <c r="B903" s="2"/>
      <c r="C903" s="2"/>
      <c r="D903" s="2"/>
      <c r="E903" s="2"/>
      <c r="F903" s="2"/>
      <c r="G903" s="2"/>
      <c r="H903" s="3"/>
      <c r="I903" s="3"/>
      <c r="J903" s="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spans="1:40" ht="14.25" customHeight="1" x14ac:dyDescent="0.3">
      <c r="A904" s="1"/>
      <c r="B904" s="2"/>
      <c r="C904" s="2"/>
      <c r="D904" s="2"/>
      <c r="E904" s="2"/>
      <c r="F904" s="2"/>
      <c r="G904" s="2"/>
      <c r="H904" s="3"/>
      <c r="I904" s="3"/>
      <c r="J904" s="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spans="1:40" ht="14.25" customHeight="1" x14ac:dyDescent="0.3">
      <c r="A905" s="1"/>
      <c r="B905" s="2"/>
      <c r="C905" s="2"/>
      <c r="D905" s="2"/>
      <c r="E905" s="2"/>
      <c r="F905" s="2"/>
      <c r="G905" s="2"/>
      <c r="H905" s="3"/>
      <c r="I905" s="3"/>
      <c r="J905" s="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spans="1:40" ht="14.25" customHeight="1" x14ac:dyDescent="0.3">
      <c r="A906" s="1"/>
      <c r="B906" s="2"/>
      <c r="C906" s="2"/>
      <c r="D906" s="2"/>
      <c r="E906" s="2"/>
      <c r="F906" s="2"/>
      <c r="G906" s="2"/>
      <c r="H906" s="3"/>
      <c r="I906" s="3"/>
      <c r="J906" s="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spans="1:40" ht="14.25" customHeight="1" x14ac:dyDescent="0.3">
      <c r="A907" s="1"/>
      <c r="B907" s="2"/>
      <c r="C907" s="2"/>
      <c r="D907" s="2"/>
      <c r="E907" s="2"/>
      <c r="F907" s="2"/>
      <c r="G907" s="2"/>
      <c r="H907" s="3"/>
      <c r="I907" s="3"/>
      <c r="J907" s="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spans="1:40" ht="14.25" customHeight="1" x14ac:dyDescent="0.3">
      <c r="A908" s="1"/>
      <c r="B908" s="2"/>
      <c r="C908" s="2"/>
      <c r="D908" s="2"/>
      <c r="E908" s="2"/>
      <c r="F908" s="2"/>
      <c r="G908" s="2"/>
      <c r="H908" s="3"/>
      <c r="I908" s="3"/>
      <c r="J908" s="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spans="1:40" ht="14.25" customHeight="1" x14ac:dyDescent="0.3">
      <c r="A909" s="1"/>
      <c r="B909" s="2"/>
      <c r="C909" s="2"/>
      <c r="D909" s="2"/>
      <c r="E909" s="2"/>
      <c r="F909" s="2"/>
      <c r="G909" s="2"/>
      <c r="H909" s="3"/>
      <c r="I909" s="3"/>
      <c r="J909" s="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spans="1:40" ht="14.25" customHeight="1" x14ac:dyDescent="0.3">
      <c r="A910" s="1"/>
      <c r="B910" s="2"/>
      <c r="C910" s="2"/>
      <c r="D910" s="2"/>
      <c r="E910" s="2"/>
      <c r="F910" s="2"/>
      <c r="G910" s="2"/>
      <c r="H910" s="3"/>
      <c r="I910" s="3"/>
      <c r="J910" s="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spans="1:40" ht="14.25" customHeight="1" x14ac:dyDescent="0.3">
      <c r="A911" s="1"/>
      <c r="B911" s="2"/>
      <c r="C911" s="2"/>
      <c r="D911" s="2"/>
      <c r="E911" s="2"/>
      <c r="F911" s="2"/>
      <c r="G911" s="2"/>
      <c r="H911" s="3"/>
      <c r="I911" s="3"/>
      <c r="J911" s="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spans="1:40" ht="14.25" customHeight="1" x14ac:dyDescent="0.3">
      <c r="A912" s="1"/>
      <c r="B912" s="2"/>
      <c r="C912" s="2"/>
      <c r="D912" s="2"/>
      <c r="E912" s="2"/>
      <c r="F912" s="2"/>
      <c r="G912" s="2"/>
      <c r="H912" s="3"/>
      <c r="I912" s="3"/>
      <c r="J912" s="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spans="1:40" ht="14.25" customHeight="1" x14ac:dyDescent="0.3">
      <c r="A913" s="1"/>
      <c r="B913" s="2"/>
      <c r="C913" s="2"/>
      <c r="D913" s="2"/>
      <c r="E913" s="2"/>
      <c r="F913" s="2"/>
      <c r="G913" s="2"/>
      <c r="H913" s="3"/>
      <c r="I913" s="3"/>
      <c r="J913" s="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spans="1:40" ht="14.25" customHeight="1" x14ac:dyDescent="0.3">
      <c r="A914" s="1"/>
      <c r="B914" s="2"/>
      <c r="C914" s="2"/>
      <c r="D914" s="2"/>
      <c r="E914" s="2"/>
      <c r="F914" s="2"/>
      <c r="G914" s="2"/>
      <c r="H914" s="3"/>
      <c r="I914" s="3"/>
      <c r="J914" s="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spans="1:40" ht="14.25" customHeight="1" x14ac:dyDescent="0.3">
      <c r="A915" s="1"/>
      <c r="B915" s="2"/>
      <c r="C915" s="2"/>
      <c r="D915" s="2"/>
      <c r="E915" s="2"/>
      <c r="F915" s="2"/>
      <c r="G915" s="2"/>
      <c r="H915" s="3"/>
      <c r="I915" s="3"/>
      <c r="J915" s="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spans="1:40" ht="14.25" customHeight="1" x14ac:dyDescent="0.3">
      <c r="A916" s="1"/>
      <c r="B916" s="2"/>
      <c r="C916" s="2"/>
      <c r="D916" s="2"/>
      <c r="E916" s="2"/>
      <c r="F916" s="2"/>
      <c r="G916" s="2"/>
      <c r="H916" s="3"/>
      <c r="I916" s="3"/>
      <c r="J916" s="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spans="1:40" ht="14.25" customHeight="1" x14ac:dyDescent="0.3">
      <c r="A917" s="1"/>
      <c r="B917" s="2"/>
      <c r="C917" s="2"/>
      <c r="D917" s="2"/>
      <c r="E917" s="2"/>
      <c r="F917" s="2"/>
      <c r="G917" s="2"/>
      <c r="H917" s="3"/>
      <c r="I917" s="3"/>
      <c r="J917" s="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spans="1:40" ht="14.25" customHeight="1" x14ac:dyDescent="0.3">
      <c r="A918" s="1"/>
      <c r="B918" s="2"/>
      <c r="C918" s="2"/>
      <c r="D918" s="2"/>
      <c r="E918" s="2"/>
      <c r="F918" s="2"/>
      <c r="G918" s="2"/>
      <c r="H918" s="3"/>
      <c r="I918" s="3"/>
      <c r="J918" s="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spans="1:40" ht="14.25" customHeight="1" x14ac:dyDescent="0.3">
      <c r="A919" s="1"/>
      <c r="B919" s="2"/>
      <c r="C919" s="2"/>
      <c r="D919" s="2"/>
      <c r="E919" s="2"/>
      <c r="F919" s="2"/>
      <c r="G919" s="2"/>
      <c r="H919" s="3"/>
      <c r="I919" s="3"/>
      <c r="J919" s="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spans="1:40" ht="14.25" customHeight="1" x14ac:dyDescent="0.3">
      <c r="A920" s="1"/>
      <c r="B920" s="2"/>
      <c r="C920" s="2"/>
      <c r="D920" s="2"/>
      <c r="E920" s="2"/>
      <c r="F920" s="2"/>
      <c r="G920" s="2"/>
      <c r="H920" s="3"/>
      <c r="I920" s="3"/>
      <c r="J920" s="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spans="1:40" ht="14.25" customHeight="1" x14ac:dyDescent="0.3">
      <c r="A921" s="1"/>
      <c r="B921" s="2"/>
      <c r="C921" s="2"/>
      <c r="D921" s="2"/>
      <c r="E921" s="2"/>
      <c r="F921" s="2"/>
      <c r="G921" s="2"/>
      <c r="H921" s="3"/>
      <c r="I921" s="3"/>
      <c r="J921" s="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spans="1:40" ht="14.25" customHeight="1" x14ac:dyDescent="0.3">
      <c r="A922" s="1"/>
      <c r="B922" s="2"/>
      <c r="C922" s="2"/>
      <c r="D922" s="2"/>
      <c r="E922" s="2"/>
      <c r="F922" s="2"/>
      <c r="G922" s="2"/>
      <c r="H922" s="3"/>
      <c r="I922" s="3"/>
      <c r="J922" s="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spans="1:40" ht="14.25" customHeight="1" x14ac:dyDescent="0.3">
      <c r="A923" s="1"/>
      <c r="B923" s="2"/>
      <c r="C923" s="2"/>
      <c r="D923" s="2"/>
      <c r="E923" s="2"/>
      <c r="F923" s="2"/>
      <c r="G923" s="2"/>
      <c r="H923" s="3"/>
      <c r="I923" s="3"/>
      <c r="J923" s="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spans="1:40" ht="14.25" customHeight="1" x14ac:dyDescent="0.3">
      <c r="A924" s="1"/>
      <c r="B924" s="2"/>
      <c r="C924" s="2"/>
      <c r="D924" s="2"/>
      <c r="E924" s="2"/>
      <c r="F924" s="2"/>
      <c r="G924" s="2"/>
      <c r="H924" s="3"/>
      <c r="I924" s="3"/>
      <c r="J924" s="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spans="1:40" ht="14.25" customHeight="1" x14ac:dyDescent="0.3">
      <c r="A925" s="1"/>
      <c r="B925" s="2"/>
      <c r="C925" s="2"/>
      <c r="D925" s="2"/>
      <c r="E925" s="2"/>
      <c r="F925" s="2"/>
      <c r="G925" s="2"/>
      <c r="H925" s="3"/>
      <c r="I925" s="3"/>
      <c r="J925" s="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spans="1:40" ht="14.25" customHeight="1" x14ac:dyDescent="0.3">
      <c r="A926" s="1"/>
      <c r="B926" s="2"/>
      <c r="C926" s="2"/>
      <c r="D926" s="2"/>
      <c r="E926" s="2"/>
      <c r="F926" s="2"/>
      <c r="G926" s="2"/>
      <c r="H926" s="3"/>
      <c r="I926" s="3"/>
      <c r="J926" s="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spans="1:40" ht="14.25" customHeight="1" x14ac:dyDescent="0.3">
      <c r="A927" s="1"/>
      <c r="B927" s="2"/>
      <c r="C927" s="2"/>
      <c r="D927" s="2"/>
      <c r="E927" s="2"/>
      <c r="F927" s="2"/>
      <c r="G927" s="2"/>
      <c r="H927" s="3"/>
      <c r="I927" s="3"/>
      <c r="J927" s="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spans="1:40" ht="14.25" customHeight="1" x14ac:dyDescent="0.3">
      <c r="A928" s="1"/>
      <c r="B928" s="2"/>
      <c r="C928" s="2"/>
      <c r="D928" s="2"/>
      <c r="E928" s="2"/>
      <c r="F928" s="2"/>
      <c r="G928" s="2"/>
      <c r="H928" s="3"/>
      <c r="I928" s="3"/>
      <c r="J928" s="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spans="1:40" ht="14.25" customHeight="1" x14ac:dyDescent="0.3">
      <c r="A929" s="1"/>
      <c r="B929" s="2"/>
      <c r="C929" s="2"/>
      <c r="D929" s="2"/>
      <c r="E929" s="2"/>
      <c r="F929" s="2"/>
      <c r="G929" s="2"/>
      <c r="H929" s="3"/>
      <c r="I929" s="3"/>
      <c r="J929" s="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spans="1:40" ht="14.25" customHeight="1" x14ac:dyDescent="0.3">
      <c r="A930" s="1"/>
      <c r="B930" s="2"/>
      <c r="C930" s="2"/>
      <c r="D930" s="2"/>
      <c r="E930" s="2"/>
      <c r="F930" s="2"/>
      <c r="G930" s="2"/>
      <c r="H930" s="3"/>
      <c r="I930" s="3"/>
      <c r="J930" s="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spans="1:40" ht="14.25" customHeight="1" x14ac:dyDescent="0.3">
      <c r="A931" s="1"/>
      <c r="B931" s="2"/>
      <c r="C931" s="2"/>
      <c r="D931" s="2"/>
      <c r="E931" s="2"/>
      <c r="F931" s="2"/>
      <c r="G931" s="2"/>
      <c r="H931" s="3"/>
      <c r="I931" s="3"/>
      <c r="J931" s="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spans="1:40" ht="14.25" customHeight="1" x14ac:dyDescent="0.3">
      <c r="A932" s="1"/>
      <c r="B932" s="2"/>
      <c r="C932" s="2"/>
      <c r="D932" s="2"/>
      <c r="E932" s="2"/>
      <c r="F932" s="2"/>
      <c r="G932" s="2"/>
      <c r="H932" s="3"/>
      <c r="I932" s="3"/>
      <c r="J932" s="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spans="1:40" ht="14.25" customHeight="1" x14ac:dyDescent="0.3">
      <c r="A933" s="1"/>
      <c r="B933" s="2"/>
      <c r="C933" s="2"/>
      <c r="D933" s="2"/>
      <c r="E933" s="2"/>
      <c r="F933" s="2"/>
      <c r="G933" s="2"/>
      <c r="H933" s="3"/>
      <c r="I933" s="3"/>
      <c r="J933" s="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spans="1:40" ht="14.25" customHeight="1" x14ac:dyDescent="0.3">
      <c r="A934" s="1"/>
      <c r="B934" s="2"/>
      <c r="C934" s="2"/>
      <c r="D934" s="2"/>
      <c r="E934" s="2"/>
      <c r="F934" s="2"/>
      <c r="G934" s="2"/>
      <c r="H934" s="3"/>
      <c r="I934" s="3"/>
      <c r="J934" s="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spans="1:40" ht="14.25" customHeight="1" x14ac:dyDescent="0.3">
      <c r="A935" s="1"/>
      <c r="B935" s="2"/>
      <c r="C935" s="2"/>
      <c r="D935" s="2"/>
      <c r="E935" s="2"/>
      <c r="F935" s="2"/>
      <c r="G935" s="2"/>
      <c r="H935" s="3"/>
      <c r="I935" s="3"/>
      <c r="J935" s="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spans="1:40" ht="14.25" customHeight="1" x14ac:dyDescent="0.3">
      <c r="A936" s="1"/>
      <c r="B936" s="2"/>
      <c r="C936" s="2"/>
      <c r="D936" s="2"/>
      <c r="E936" s="2"/>
      <c r="F936" s="2"/>
      <c r="G936" s="2"/>
      <c r="H936" s="3"/>
      <c r="I936" s="3"/>
      <c r="J936" s="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spans="1:40" ht="14.25" customHeight="1" x14ac:dyDescent="0.3">
      <c r="A937" s="1"/>
      <c r="B937" s="2"/>
      <c r="C937" s="2"/>
      <c r="D937" s="2"/>
      <c r="E937" s="2"/>
      <c r="F937" s="2"/>
      <c r="G937" s="2"/>
      <c r="H937" s="3"/>
      <c r="I937" s="3"/>
      <c r="J937" s="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spans="1:40" ht="14.25" customHeight="1" x14ac:dyDescent="0.3">
      <c r="A938" s="1"/>
      <c r="B938" s="2"/>
      <c r="C938" s="2"/>
      <c r="D938" s="2"/>
      <c r="E938" s="2"/>
      <c r="F938" s="2"/>
      <c r="G938" s="2"/>
      <c r="H938" s="3"/>
      <c r="I938" s="3"/>
      <c r="J938" s="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spans="1:40" ht="14.25" customHeight="1" x14ac:dyDescent="0.3">
      <c r="A939" s="1"/>
      <c r="B939" s="2"/>
      <c r="C939" s="2"/>
      <c r="D939" s="2"/>
      <c r="E939" s="2"/>
      <c r="F939" s="2"/>
      <c r="G939" s="2"/>
      <c r="H939" s="3"/>
      <c r="I939" s="3"/>
      <c r="J939" s="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spans="1:40" ht="14.25" customHeight="1" x14ac:dyDescent="0.3">
      <c r="A940" s="1"/>
      <c r="B940" s="2"/>
      <c r="C940" s="2"/>
      <c r="D940" s="2"/>
      <c r="E940" s="2"/>
      <c r="F940" s="2"/>
      <c r="G940" s="2"/>
      <c r="H940" s="3"/>
      <c r="I940" s="3"/>
      <c r="J940" s="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spans="1:40" ht="14.25" customHeight="1" x14ac:dyDescent="0.3">
      <c r="A941" s="1"/>
      <c r="B941" s="2"/>
      <c r="C941" s="2"/>
      <c r="D941" s="2"/>
      <c r="E941" s="2"/>
      <c r="F941" s="2"/>
      <c r="G941" s="2"/>
      <c r="H941" s="3"/>
      <c r="I941" s="3"/>
      <c r="J941" s="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spans="1:40" ht="14.25" customHeight="1" x14ac:dyDescent="0.3">
      <c r="A942" s="1"/>
      <c r="B942" s="2"/>
      <c r="C942" s="2"/>
      <c r="D942" s="2"/>
      <c r="E942" s="2"/>
      <c r="F942" s="2"/>
      <c r="G942" s="2"/>
      <c r="H942" s="3"/>
      <c r="I942" s="3"/>
      <c r="J942" s="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spans="1:40" ht="14.25" customHeight="1" x14ac:dyDescent="0.3">
      <c r="A943" s="1"/>
      <c r="B943" s="2"/>
      <c r="C943" s="2"/>
      <c r="D943" s="2"/>
      <c r="E943" s="2"/>
      <c r="F943" s="2"/>
      <c r="G943" s="2"/>
      <c r="H943" s="3"/>
      <c r="I943" s="3"/>
      <c r="J943" s="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spans="1:40" ht="14.25" customHeight="1" x14ac:dyDescent="0.3">
      <c r="A944" s="1"/>
      <c r="B944" s="2"/>
      <c r="C944" s="2"/>
      <c r="D944" s="2"/>
      <c r="E944" s="2"/>
      <c r="F944" s="2"/>
      <c r="G944" s="2"/>
      <c r="H944" s="3"/>
      <c r="I944" s="3"/>
      <c r="J944" s="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spans="1:40" ht="14.25" customHeight="1" x14ac:dyDescent="0.3">
      <c r="A945" s="1"/>
      <c r="B945" s="2"/>
      <c r="C945" s="2"/>
      <c r="D945" s="2"/>
      <c r="E945" s="2"/>
      <c r="F945" s="2"/>
      <c r="G945" s="2"/>
      <c r="H945" s="3"/>
      <c r="I945" s="3"/>
      <c r="J945" s="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spans="1:40" ht="14.25" customHeight="1" x14ac:dyDescent="0.3">
      <c r="A946" s="1"/>
      <c r="B946" s="2"/>
      <c r="C946" s="2"/>
      <c r="D946" s="2"/>
      <c r="E946" s="2"/>
      <c r="F946" s="2"/>
      <c r="G946" s="2"/>
      <c r="H946" s="3"/>
      <c r="I946" s="3"/>
      <c r="J946" s="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spans="1:40" ht="14.25" customHeight="1" x14ac:dyDescent="0.3">
      <c r="A947" s="1"/>
      <c r="B947" s="2"/>
      <c r="C947" s="2"/>
      <c r="D947" s="2"/>
      <c r="E947" s="2"/>
      <c r="F947" s="2"/>
      <c r="G947" s="2"/>
      <c r="H947" s="3"/>
      <c r="I947" s="3"/>
      <c r="J947" s="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spans="1:40" ht="14.25" customHeight="1" x14ac:dyDescent="0.3">
      <c r="A948" s="1"/>
      <c r="B948" s="2"/>
      <c r="C948" s="2"/>
      <c r="D948" s="2"/>
      <c r="E948" s="2"/>
      <c r="F948" s="2"/>
      <c r="G948" s="2"/>
      <c r="H948" s="3"/>
      <c r="I948" s="3"/>
      <c r="J948" s="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spans="1:40" ht="14.25" customHeight="1" x14ac:dyDescent="0.3">
      <c r="A949" s="1"/>
      <c r="B949" s="2"/>
      <c r="C949" s="2"/>
      <c r="D949" s="2"/>
      <c r="E949" s="2"/>
      <c r="F949" s="2"/>
      <c r="G949" s="2"/>
      <c r="H949" s="3"/>
      <c r="I949" s="3"/>
      <c r="J949" s="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spans="1:40" ht="14.25" customHeight="1" x14ac:dyDescent="0.3">
      <c r="A950" s="1"/>
      <c r="B950" s="2"/>
      <c r="C950" s="2"/>
      <c r="D950" s="2"/>
      <c r="E950" s="2"/>
      <c r="F950" s="2"/>
      <c r="G950" s="2"/>
      <c r="H950" s="3"/>
      <c r="I950" s="3"/>
      <c r="J950" s="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spans="1:40" ht="14.25" customHeight="1" x14ac:dyDescent="0.3">
      <c r="A951" s="1"/>
      <c r="B951" s="2"/>
      <c r="C951" s="2"/>
      <c r="D951" s="2"/>
      <c r="E951" s="2"/>
      <c r="F951" s="2"/>
      <c r="G951" s="2"/>
      <c r="H951" s="3"/>
      <c r="I951" s="3"/>
      <c r="J951" s="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spans="1:40" ht="14.25" customHeight="1" x14ac:dyDescent="0.3">
      <c r="A952" s="1"/>
      <c r="B952" s="2"/>
      <c r="C952" s="2"/>
      <c r="D952" s="2"/>
      <c r="E952" s="2"/>
      <c r="F952" s="2"/>
      <c r="G952" s="2"/>
      <c r="H952" s="3"/>
      <c r="I952" s="3"/>
      <c r="J952" s="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spans="1:40" ht="14.25" customHeight="1" x14ac:dyDescent="0.3">
      <c r="A953" s="1"/>
      <c r="B953" s="2"/>
      <c r="C953" s="2"/>
      <c r="D953" s="2"/>
      <c r="E953" s="2"/>
      <c r="F953" s="2"/>
      <c r="G953" s="2"/>
      <c r="H953" s="3"/>
      <c r="I953" s="3"/>
      <c r="J953" s="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spans="1:40" ht="14.25" customHeight="1" x14ac:dyDescent="0.3">
      <c r="A954" s="1"/>
      <c r="B954" s="2"/>
      <c r="C954" s="2"/>
      <c r="D954" s="2"/>
      <c r="E954" s="2"/>
      <c r="F954" s="2"/>
      <c r="G954" s="2"/>
      <c r="H954" s="3"/>
      <c r="I954" s="3"/>
      <c r="J954" s="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spans="1:40" ht="14.25" customHeight="1" x14ac:dyDescent="0.3">
      <c r="A955" s="1"/>
      <c r="B955" s="2"/>
      <c r="C955" s="2"/>
      <c r="D955" s="2"/>
      <c r="E955" s="2"/>
      <c r="F955" s="2"/>
      <c r="G955" s="2"/>
      <c r="H955" s="3"/>
      <c r="I955" s="3"/>
      <c r="J955" s="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spans="1:40" ht="14.25" customHeight="1" x14ac:dyDescent="0.3">
      <c r="A956" s="1"/>
      <c r="B956" s="2"/>
      <c r="C956" s="2"/>
      <c r="D956" s="2"/>
      <c r="E956" s="2"/>
      <c r="F956" s="2"/>
      <c r="G956" s="2"/>
      <c r="H956" s="3"/>
      <c r="I956" s="3"/>
      <c r="J956" s="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spans="1:40" ht="14.25" customHeight="1" x14ac:dyDescent="0.3">
      <c r="A957" s="1"/>
      <c r="B957" s="2"/>
      <c r="C957" s="2"/>
      <c r="D957" s="2"/>
      <c r="E957" s="2"/>
      <c r="F957" s="2"/>
      <c r="G957" s="2"/>
      <c r="H957" s="3"/>
      <c r="I957" s="3"/>
      <c r="J957" s="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spans="1:40" ht="14.25" customHeight="1" x14ac:dyDescent="0.3">
      <c r="A958" s="1"/>
      <c r="B958" s="2"/>
      <c r="C958" s="2"/>
      <c r="D958" s="2"/>
      <c r="E958" s="2"/>
      <c r="F958" s="2"/>
      <c r="G958" s="2"/>
      <c r="H958" s="3"/>
      <c r="I958" s="3"/>
      <c r="J958" s="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spans="1:40" ht="14.25" customHeight="1" x14ac:dyDescent="0.3">
      <c r="A959" s="1"/>
      <c r="B959" s="2"/>
      <c r="C959" s="2"/>
      <c r="D959" s="2"/>
      <c r="E959" s="2"/>
      <c r="F959" s="2"/>
      <c r="G959" s="2"/>
      <c r="H959" s="3"/>
      <c r="I959" s="3"/>
      <c r="J959" s="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spans="1:40" ht="14.25" customHeight="1" x14ac:dyDescent="0.3">
      <c r="A960" s="1"/>
      <c r="B960" s="2"/>
      <c r="C960" s="2"/>
      <c r="D960" s="2"/>
      <c r="E960" s="2"/>
      <c r="F960" s="2"/>
      <c r="G960" s="2"/>
      <c r="H960" s="3"/>
      <c r="I960" s="3"/>
      <c r="J960" s="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spans="1:40" ht="14.25" customHeight="1" x14ac:dyDescent="0.3">
      <c r="A961" s="1"/>
      <c r="B961" s="2"/>
      <c r="C961" s="2"/>
      <c r="D961" s="2"/>
      <c r="E961" s="2"/>
      <c r="F961" s="2"/>
      <c r="G961" s="2"/>
      <c r="H961" s="3"/>
      <c r="I961" s="3"/>
      <c r="J961" s="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spans="1:40" ht="14.25" customHeight="1" x14ac:dyDescent="0.3">
      <c r="A962" s="1"/>
      <c r="B962" s="2"/>
      <c r="C962" s="2"/>
      <c r="D962" s="2"/>
      <c r="E962" s="2"/>
      <c r="F962" s="2"/>
      <c r="G962" s="2"/>
      <c r="H962" s="3"/>
      <c r="I962" s="3"/>
      <c r="J962" s="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spans="1:40" ht="14.25" customHeight="1" x14ac:dyDescent="0.3">
      <c r="A963" s="1"/>
      <c r="B963" s="2"/>
      <c r="C963" s="2"/>
      <c r="D963" s="2"/>
      <c r="E963" s="2"/>
      <c r="F963" s="2"/>
      <c r="G963" s="2"/>
      <c r="H963" s="3"/>
      <c r="I963" s="3"/>
      <c r="J963" s="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spans="1:40" ht="14.25" customHeight="1" x14ac:dyDescent="0.3">
      <c r="A964" s="1"/>
      <c r="B964" s="2"/>
      <c r="C964" s="2"/>
      <c r="D964" s="2"/>
      <c r="E964" s="2"/>
      <c r="F964" s="2"/>
      <c r="G964" s="2"/>
      <c r="H964" s="3"/>
      <c r="I964" s="3"/>
      <c r="J964" s="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spans="1:40" ht="14.25" customHeight="1" x14ac:dyDescent="0.3">
      <c r="A965" s="1"/>
      <c r="B965" s="2"/>
      <c r="C965" s="2"/>
      <c r="D965" s="2"/>
      <c r="E965" s="2"/>
      <c r="F965" s="2"/>
      <c r="G965" s="2"/>
      <c r="H965" s="3"/>
      <c r="I965" s="3"/>
      <c r="J965" s="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spans="1:40" ht="14.25" customHeight="1" x14ac:dyDescent="0.3">
      <c r="A966" s="1"/>
      <c r="B966" s="2"/>
      <c r="C966" s="2"/>
      <c r="D966" s="2"/>
      <c r="E966" s="2"/>
      <c r="F966" s="2"/>
      <c r="G966" s="2"/>
      <c r="H966" s="3"/>
      <c r="I966" s="3"/>
      <c r="J966" s="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spans="1:40" ht="14.25" customHeight="1" x14ac:dyDescent="0.3">
      <c r="A967" s="1"/>
      <c r="B967" s="2"/>
      <c r="C967" s="2"/>
      <c r="D967" s="2"/>
      <c r="E967" s="2"/>
      <c r="F967" s="2"/>
      <c r="G967" s="2"/>
      <c r="H967" s="3"/>
      <c r="I967" s="3"/>
      <c r="J967" s="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spans="1:40" ht="14.25" customHeight="1" x14ac:dyDescent="0.3">
      <c r="A968" s="1"/>
      <c r="B968" s="2"/>
      <c r="C968" s="2"/>
      <c r="D968" s="2"/>
      <c r="E968" s="2"/>
      <c r="F968" s="2"/>
      <c r="G968" s="2"/>
      <c r="H968" s="3"/>
      <c r="I968" s="3"/>
      <c r="J968" s="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spans="1:40" ht="14.25" customHeight="1" x14ac:dyDescent="0.3">
      <c r="A969" s="1"/>
      <c r="B969" s="2"/>
      <c r="C969" s="2"/>
      <c r="D969" s="2"/>
      <c r="E969" s="2"/>
      <c r="F969" s="2"/>
      <c r="G969" s="2"/>
      <c r="H969" s="3"/>
      <c r="I969" s="3"/>
      <c r="J969" s="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spans="1:40" ht="14.25" customHeight="1" x14ac:dyDescent="0.3">
      <c r="A970" s="1"/>
      <c r="B970" s="2"/>
      <c r="C970" s="2"/>
      <c r="D970" s="2"/>
      <c r="E970" s="2"/>
      <c r="F970" s="2"/>
      <c r="G970" s="2"/>
      <c r="H970" s="3"/>
      <c r="I970" s="3"/>
      <c r="J970" s="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spans="1:40" ht="14.25" customHeight="1" x14ac:dyDescent="0.3">
      <c r="A971" s="1"/>
      <c r="B971" s="2"/>
      <c r="C971" s="2"/>
      <c r="D971" s="2"/>
      <c r="E971" s="2"/>
      <c r="F971" s="2"/>
      <c r="G971" s="2"/>
      <c r="H971" s="3"/>
      <c r="I971" s="3"/>
      <c r="J971" s="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spans="1:40" ht="14.25" customHeight="1" x14ac:dyDescent="0.3">
      <c r="A972" s="1"/>
      <c r="B972" s="2"/>
      <c r="C972" s="2"/>
      <c r="D972" s="2"/>
      <c r="E972" s="2"/>
      <c r="F972" s="2"/>
      <c r="G972" s="2"/>
      <c r="H972" s="3"/>
      <c r="I972" s="3"/>
      <c r="J972" s="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spans="1:40" ht="14.25" customHeight="1" x14ac:dyDescent="0.3">
      <c r="A973" s="1"/>
      <c r="B973" s="2"/>
      <c r="C973" s="2"/>
      <c r="D973" s="2"/>
      <c r="E973" s="2"/>
      <c r="F973" s="2"/>
      <c r="G973" s="2"/>
      <c r="H973" s="3"/>
      <c r="I973" s="3"/>
      <c r="J973" s="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spans="1:40" ht="14.25" customHeight="1" x14ac:dyDescent="0.3">
      <c r="A974" s="1"/>
      <c r="B974" s="2"/>
      <c r="C974" s="2"/>
      <c r="D974" s="2"/>
      <c r="E974" s="2"/>
      <c r="F974" s="2"/>
      <c r="G974" s="2"/>
      <c r="H974" s="3"/>
      <c r="I974" s="3"/>
      <c r="J974" s="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spans="1:40" ht="14.25" customHeight="1" x14ac:dyDescent="0.3">
      <c r="A975" s="1"/>
      <c r="B975" s="2"/>
      <c r="C975" s="2"/>
      <c r="D975" s="2"/>
      <c r="E975" s="2"/>
      <c r="F975" s="2"/>
      <c r="G975" s="2"/>
      <c r="H975" s="3"/>
      <c r="I975" s="3"/>
      <c r="J975" s="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spans="1:40" ht="14.25" customHeight="1" x14ac:dyDescent="0.3">
      <c r="A976" s="1"/>
      <c r="B976" s="2"/>
      <c r="C976" s="2"/>
      <c r="D976" s="2"/>
      <c r="E976" s="2"/>
      <c r="F976" s="2"/>
      <c r="G976" s="2"/>
      <c r="H976" s="3"/>
      <c r="I976" s="3"/>
      <c r="J976" s="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spans="1:40" ht="14.25" customHeight="1" x14ac:dyDescent="0.3">
      <c r="A977" s="1"/>
      <c r="B977" s="2"/>
      <c r="C977" s="2"/>
      <c r="D977" s="2"/>
      <c r="E977" s="2"/>
      <c r="F977" s="2"/>
      <c r="G977" s="2"/>
      <c r="H977" s="3"/>
      <c r="I977" s="3"/>
      <c r="J977" s="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spans="1:40" ht="14.25" customHeight="1" x14ac:dyDescent="0.3">
      <c r="A978" s="1"/>
      <c r="B978" s="2"/>
      <c r="C978" s="2"/>
      <c r="D978" s="2"/>
      <c r="E978" s="2"/>
      <c r="F978" s="2"/>
      <c r="G978" s="2"/>
      <c r="H978" s="3"/>
      <c r="I978" s="3"/>
      <c r="J978" s="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spans="1:40" ht="14.25" customHeight="1" x14ac:dyDescent="0.3">
      <c r="A979" s="1"/>
      <c r="B979" s="2"/>
      <c r="C979" s="2"/>
      <c r="D979" s="2"/>
      <c r="E979" s="2"/>
      <c r="F979" s="2"/>
      <c r="G979" s="2"/>
      <c r="H979" s="3"/>
      <c r="I979" s="3"/>
      <c r="J979" s="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spans="1:40" ht="14.25" customHeight="1" x14ac:dyDescent="0.3">
      <c r="A980" s="1"/>
      <c r="B980" s="2"/>
      <c r="C980" s="2"/>
      <c r="D980" s="2"/>
      <c r="E980" s="2"/>
      <c r="F980" s="2"/>
      <c r="G980" s="2"/>
      <c r="H980" s="3"/>
      <c r="I980" s="3"/>
      <c r="J980" s="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spans="1:40" ht="14.25" customHeight="1" x14ac:dyDescent="0.3">
      <c r="A981" s="1"/>
      <c r="B981" s="2"/>
      <c r="C981" s="2"/>
      <c r="D981" s="2"/>
      <c r="E981" s="2"/>
      <c r="F981" s="2"/>
      <c r="G981" s="2"/>
      <c r="H981" s="3"/>
      <c r="I981" s="3"/>
      <c r="J981" s="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spans="1:40" ht="14.25" customHeight="1" x14ac:dyDescent="0.3">
      <c r="A982" s="1"/>
      <c r="B982" s="2"/>
      <c r="C982" s="2"/>
      <c r="D982" s="2"/>
      <c r="E982" s="2"/>
      <c r="F982" s="2"/>
      <c r="G982" s="2"/>
      <c r="H982" s="3"/>
      <c r="I982" s="3"/>
      <c r="J982" s="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spans="1:40" ht="14.25" customHeight="1" x14ac:dyDescent="0.3">
      <c r="A983" s="1"/>
      <c r="B983" s="2"/>
      <c r="C983" s="2"/>
      <c r="D983" s="2"/>
      <c r="E983" s="2"/>
      <c r="F983" s="2"/>
      <c r="G983" s="2"/>
      <c r="H983" s="3"/>
      <c r="I983" s="3"/>
      <c r="J983" s="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spans="1:40" ht="14.25" customHeight="1" x14ac:dyDescent="0.3">
      <c r="A984" s="1"/>
      <c r="B984" s="2"/>
      <c r="C984" s="2"/>
      <c r="D984" s="2"/>
      <c r="E984" s="2"/>
      <c r="F984" s="2"/>
      <c r="G984" s="2"/>
      <c r="H984" s="3"/>
      <c r="I984" s="3"/>
      <c r="J984" s="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spans="1:40" ht="14.25" customHeight="1" x14ac:dyDescent="0.3">
      <c r="A985" s="1"/>
      <c r="B985" s="2"/>
      <c r="C985" s="2"/>
      <c r="D985" s="2"/>
      <c r="E985" s="2"/>
      <c r="F985" s="2"/>
      <c r="G985" s="2"/>
      <c r="H985" s="3"/>
      <c r="I985" s="3"/>
      <c r="J985" s="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spans="1:40" ht="14.25" customHeight="1" x14ac:dyDescent="0.3">
      <c r="A986" s="1"/>
      <c r="B986" s="2"/>
      <c r="C986" s="2"/>
      <c r="D986" s="2"/>
      <c r="E986" s="2"/>
      <c r="F986" s="2"/>
      <c r="G986" s="2"/>
      <c r="H986" s="3"/>
      <c r="I986" s="3"/>
      <c r="J986" s="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spans="1:40" ht="14.25" customHeight="1" x14ac:dyDescent="0.3">
      <c r="A987" s="1"/>
      <c r="B987" s="2"/>
      <c r="C987" s="2"/>
      <c r="D987" s="2"/>
      <c r="E987" s="2"/>
      <c r="F987" s="2"/>
      <c r="G987" s="2"/>
      <c r="H987" s="3"/>
      <c r="I987" s="3"/>
      <c r="J987" s="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spans="1:40" ht="14.25" customHeight="1" x14ac:dyDescent="0.3">
      <c r="A988" s="1"/>
      <c r="B988" s="2"/>
      <c r="C988" s="2"/>
      <c r="D988" s="2"/>
      <c r="E988" s="2"/>
      <c r="F988" s="2"/>
      <c r="G988" s="2"/>
      <c r="H988" s="3"/>
      <c r="I988" s="3"/>
      <c r="J988" s="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spans="1:40" ht="14.25" customHeight="1" x14ac:dyDescent="0.3">
      <c r="A989" s="1"/>
      <c r="B989" s="2"/>
      <c r="C989" s="2"/>
      <c r="D989" s="2"/>
      <c r="E989" s="2"/>
      <c r="F989" s="2"/>
      <c r="G989" s="2"/>
      <c r="H989" s="3"/>
      <c r="I989" s="3"/>
      <c r="J989" s="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spans="1:40" ht="14.25" customHeight="1" x14ac:dyDescent="0.3">
      <c r="A990" s="1"/>
      <c r="B990" s="2"/>
      <c r="C990" s="2"/>
      <c r="D990" s="2"/>
      <c r="E990" s="2"/>
      <c r="F990" s="2"/>
      <c r="G990" s="2"/>
      <c r="H990" s="3"/>
      <c r="I990" s="3"/>
      <c r="J990" s="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spans="1:40" ht="14.25" customHeight="1" x14ac:dyDescent="0.3">
      <c r="A991" s="1"/>
      <c r="B991" s="2"/>
      <c r="C991" s="2"/>
      <c r="D991" s="2"/>
      <c r="E991" s="2"/>
      <c r="F991" s="2"/>
      <c r="G991" s="2"/>
      <c r="H991" s="3"/>
      <c r="I991" s="3"/>
      <c r="J991" s="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spans="1:40" ht="14.25" customHeight="1" x14ac:dyDescent="0.3">
      <c r="A992" s="1"/>
      <c r="B992" s="2"/>
      <c r="C992" s="2"/>
      <c r="D992" s="2"/>
      <c r="E992" s="2"/>
      <c r="F992" s="2"/>
      <c r="G992" s="2"/>
      <c r="H992" s="3"/>
      <c r="I992" s="3"/>
      <c r="J992" s="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spans="1:40" ht="14.25" customHeight="1" x14ac:dyDescent="0.3">
      <c r="A993" s="1"/>
      <c r="B993" s="2"/>
      <c r="C993" s="2"/>
      <c r="D993" s="2"/>
      <c r="E993" s="2"/>
      <c r="F993" s="2"/>
      <c r="G993" s="2"/>
      <c r="H993" s="3"/>
      <c r="I993" s="3"/>
      <c r="J993" s="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spans="1:40" ht="14.25" customHeight="1" x14ac:dyDescent="0.3">
      <c r="A994" s="1"/>
      <c r="B994" s="2"/>
      <c r="C994" s="2"/>
      <c r="D994" s="2"/>
      <c r="E994" s="2"/>
      <c r="F994" s="2"/>
      <c r="G994" s="2"/>
      <c r="H994" s="3"/>
      <c r="I994" s="3"/>
      <c r="J994" s="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spans="1:40" ht="14.25" customHeight="1" x14ac:dyDescent="0.3">
      <c r="A995" s="1"/>
      <c r="B995" s="2"/>
      <c r="C995" s="2"/>
      <c r="D995" s="2"/>
      <c r="E995" s="2"/>
      <c r="F995" s="2"/>
      <c r="G995" s="2"/>
      <c r="H995" s="3"/>
      <c r="I995" s="3"/>
      <c r="J995" s="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spans="1:40" ht="14.25" customHeight="1" x14ac:dyDescent="0.3">
      <c r="A996" s="1"/>
      <c r="B996" s="2"/>
      <c r="C996" s="2"/>
      <c r="D996" s="2"/>
      <c r="E996" s="2"/>
      <c r="F996" s="2"/>
      <c r="G996" s="2"/>
      <c r="H996" s="3"/>
      <c r="I996" s="3"/>
      <c r="J996" s="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spans="1:40" ht="14.25" customHeight="1" x14ac:dyDescent="0.3">
      <c r="A997" s="1"/>
      <c r="B997" s="2"/>
      <c r="C997" s="2"/>
      <c r="D997" s="2"/>
      <c r="E997" s="2"/>
      <c r="F997" s="2"/>
      <c r="G997" s="2"/>
      <c r="H997" s="3"/>
      <c r="I997" s="3"/>
      <c r="J997" s="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spans="1:40" ht="14.25" customHeight="1" x14ac:dyDescent="0.3">
      <c r="A998" s="1"/>
      <c r="B998" s="2"/>
      <c r="C998" s="2"/>
      <c r="D998" s="2"/>
      <c r="E998" s="2"/>
      <c r="F998" s="2"/>
      <c r="G998" s="2"/>
      <c r="H998" s="3"/>
      <c r="I998" s="3"/>
      <c r="J998" s="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spans="1:40" ht="14.25" customHeight="1" x14ac:dyDescent="0.3">
      <c r="A999" s="1"/>
      <c r="B999" s="2"/>
      <c r="C999" s="2"/>
      <c r="D999" s="2"/>
      <c r="E999" s="2"/>
      <c r="F999" s="2"/>
      <c r="G999" s="2"/>
      <c r="H999" s="3"/>
      <c r="I999" s="3"/>
      <c r="J999" s="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spans="1:40" ht="14.25" customHeight="1" x14ac:dyDescent="0.3">
      <c r="A1000" s="1"/>
      <c r="B1000" s="2"/>
      <c r="C1000" s="2"/>
      <c r="D1000" s="2"/>
      <c r="E1000" s="2"/>
      <c r="F1000" s="2"/>
      <c r="G1000" s="2"/>
      <c r="H1000" s="3"/>
      <c r="I1000" s="3"/>
      <c r="J1000" s="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</sheetData>
  <mergeCells count="7">
    <mergeCell ref="B25:H25"/>
    <mergeCell ref="B27:H27"/>
    <mergeCell ref="B2:B5"/>
    <mergeCell ref="C2:AH3"/>
    <mergeCell ref="C4:AH4"/>
    <mergeCell ref="D7:AH7"/>
    <mergeCell ref="B24:H24"/>
  </mergeCells>
  <pageMargins left="0.51180555555555496" right="0.51180555555555496" top="0.78749999999999998" bottom="0.78749999999999998" header="0" footer="0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1000"/>
  <sheetViews>
    <sheetView workbookViewId="0"/>
  </sheetViews>
  <sheetFormatPr defaultColWidth="14.44140625" defaultRowHeight="15" customHeight="1" x14ac:dyDescent="0.3"/>
  <cols>
    <col min="1" max="1" width="3" customWidth="1"/>
    <col min="2" max="2" width="27.6640625" customWidth="1"/>
    <col min="3" max="3" width="11.109375" customWidth="1"/>
    <col min="4" max="5" width="11.6640625" customWidth="1"/>
    <col min="6" max="6" width="10.109375" customWidth="1"/>
    <col min="7" max="7" width="14.33203125" customWidth="1"/>
    <col min="8" max="8" width="11.5546875" customWidth="1"/>
    <col min="9" max="9" width="10.6640625" customWidth="1"/>
    <col min="10" max="10" width="11.88671875" customWidth="1"/>
    <col min="11" max="11" width="9.109375" customWidth="1"/>
    <col min="12" max="12" width="11" customWidth="1"/>
    <col min="13" max="13" width="10" customWidth="1"/>
    <col min="14" max="14" width="10.33203125" customWidth="1"/>
    <col min="15" max="15" width="8.88671875" customWidth="1"/>
    <col min="16" max="16" width="9" customWidth="1"/>
    <col min="17" max="17" width="10.109375" customWidth="1"/>
    <col min="18" max="18" width="10.5546875" customWidth="1"/>
    <col min="19" max="19" width="9" customWidth="1"/>
    <col min="20" max="20" width="9.109375" customWidth="1"/>
    <col min="21" max="21" width="8.44140625" customWidth="1"/>
    <col min="22" max="22" width="8.5546875" customWidth="1"/>
    <col min="23" max="23" width="8.44140625" customWidth="1"/>
    <col min="24" max="24" width="8.33203125" customWidth="1"/>
    <col min="25" max="25" width="9.6640625" customWidth="1"/>
    <col min="26" max="26" width="8.44140625" customWidth="1"/>
    <col min="27" max="27" width="7.44140625" customWidth="1"/>
    <col min="28" max="28" width="9.5546875" customWidth="1"/>
    <col min="29" max="29" width="8.44140625" customWidth="1"/>
    <col min="30" max="30" width="8.109375" customWidth="1"/>
    <col min="31" max="31" width="8.88671875" customWidth="1"/>
    <col min="32" max="32" width="9.109375" customWidth="1"/>
    <col min="33" max="33" width="10.44140625" customWidth="1"/>
    <col min="34" max="34" width="11.5546875" customWidth="1"/>
    <col min="35" max="35" width="11.33203125" customWidth="1"/>
    <col min="36" max="36" width="14.44140625" customWidth="1"/>
    <col min="37" max="40" width="9.109375" customWidth="1"/>
  </cols>
  <sheetData>
    <row r="1" spans="1:40" ht="14.25" customHeight="1" x14ac:dyDescent="0.3">
      <c r="A1" s="1"/>
      <c r="B1" s="2"/>
      <c r="C1" s="2"/>
      <c r="D1" s="2"/>
      <c r="E1" s="2"/>
      <c r="F1" s="2"/>
      <c r="G1" s="2"/>
      <c r="H1" s="3"/>
      <c r="I1" s="3"/>
      <c r="J1" s="3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spans="1:40" ht="14.25" customHeight="1" x14ac:dyDescent="0.3">
      <c r="A2" s="1"/>
      <c r="B2" s="369" t="s">
        <v>283</v>
      </c>
      <c r="C2" s="372" t="s">
        <v>261</v>
      </c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  <c r="V2" s="373"/>
      <c r="W2" s="373"/>
      <c r="X2" s="373"/>
      <c r="Y2" s="373"/>
      <c r="Z2" s="373"/>
      <c r="AA2" s="373"/>
      <c r="AB2" s="373"/>
      <c r="AC2" s="373"/>
      <c r="AD2" s="373"/>
      <c r="AE2" s="373"/>
      <c r="AF2" s="373"/>
      <c r="AG2" s="373"/>
      <c r="AH2" s="374"/>
      <c r="AI2" s="2"/>
      <c r="AJ2" s="2"/>
      <c r="AK2" s="2"/>
      <c r="AL2" s="2"/>
      <c r="AM2" s="2"/>
      <c r="AN2" s="2"/>
    </row>
    <row r="3" spans="1:40" ht="14.25" customHeight="1" x14ac:dyDescent="0.3">
      <c r="A3" s="1"/>
      <c r="B3" s="370"/>
      <c r="C3" s="371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  <c r="V3" s="375"/>
      <c r="W3" s="375"/>
      <c r="X3" s="375"/>
      <c r="Y3" s="375"/>
      <c r="Z3" s="375"/>
      <c r="AA3" s="375"/>
      <c r="AB3" s="375"/>
      <c r="AC3" s="375"/>
      <c r="AD3" s="375"/>
      <c r="AE3" s="375"/>
      <c r="AF3" s="375"/>
      <c r="AG3" s="375"/>
      <c r="AH3" s="376"/>
      <c r="AI3" s="2"/>
      <c r="AJ3" s="2"/>
      <c r="AK3" s="2"/>
      <c r="AL3" s="2"/>
      <c r="AM3" s="2"/>
      <c r="AN3" s="2"/>
    </row>
    <row r="4" spans="1:40" ht="14.25" customHeight="1" x14ac:dyDescent="0.3">
      <c r="A4" s="1"/>
      <c r="B4" s="370"/>
      <c r="C4" s="377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  <c r="P4" s="363"/>
      <c r="Q4" s="363"/>
      <c r="R4" s="363"/>
      <c r="S4" s="363"/>
      <c r="T4" s="363"/>
      <c r="U4" s="363"/>
      <c r="V4" s="363"/>
      <c r="W4" s="363"/>
      <c r="X4" s="363"/>
      <c r="Y4" s="363"/>
      <c r="Z4" s="363"/>
      <c r="AA4" s="363"/>
      <c r="AB4" s="363"/>
      <c r="AC4" s="363"/>
      <c r="AD4" s="363"/>
      <c r="AE4" s="363"/>
      <c r="AF4" s="363"/>
      <c r="AG4" s="363"/>
      <c r="AH4" s="364"/>
      <c r="AI4" s="2"/>
      <c r="AJ4" s="2"/>
      <c r="AK4" s="2"/>
      <c r="AL4" s="2"/>
      <c r="AM4" s="2"/>
      <c r="AN4" s="2"/>
    </row>
    <row r="5" spans="1:40" ht="14.25" customHeight="1" x14ac:dyDescent="0.3">
      <c r="A5" s="1"/>
      <c r="B5" s="371"/>
      <c r="C5" s="112" t="s">
        <v>0</v>
      </c>
      <c r="D5" s="113"/>
      <c r="E5" s="113"/>
      <c r="F5" s="113"/>
      <c r="G5" s="113"/>
      <c r="H5" s="113"/>
      <c r="I5" s="113"/>
      <c r="J5" s="114"/>
      <c r="K5" s="115" t="s">
        <v>1</v>
      </c>
      <c r="L5" s="116"/>
      <c r="M5" s="116"/>
      <c r="N5" s="117"/>
      <c r="O5" s="118" t="s">
        <v>2</v>
      </c>
      <c r="P5" s="119"/>
      <c r="Q5" s="119"/>
      <c r="R5" s="120"/>
      <c r="S5" s="121" t="s">
        <v>3</v>
      </c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3"/>
      <c r="AH5" s="4"/>
      <c r="AI5" s="2"/>
      <c r="AJ5" s="2"/>
      <c r="AK5" s="2"/>
      <c r="AL5" s="2"/>
      <c r="AM5" s="2"/>
      <c r="AN5" s="2"/>
    </row>
    <row r="6" spans="1:40" ht="14.25" customHeight="1" x14ac:dyDescent="0.3">
      <c r="A6" s="1"/>
      <c r="B6" s="5" t="s">
        <v>4</v>
      </c>
      <c r="C6" s="124" t="s">
        <v>262</v>
      </c>
      <c r="D6" s="37" t="s">
        <v>5</v>
      </c>
      <c r="E6" s="38" t="s">
        <v>6</v>
      </c>
      <c r="F6" s="6" t="s">
        <v>7</v>
      </c>
      <c r="G6" s="7" t="s">
        <v>8</v>
      </c>
      <c r="H6" s="8" t="s">
        <v>9</v>
      </c>
      <c r="I6" s="8" t="s">
        <v>10</v>
      </c>
      <c r="J6" s="9" t="s">
        <v>11</v>
      </c>
      <c r="K6" s="10" t="s">
        <v>12</v>
      </c>
      <c r="L6" s="11" t="s">
        <v>13</v>
      </c>
      <c r="M6" s="11" t="s">
        <v>14</v>
      </c>
      <c r="N6" s="12" t="s">
        <v>15</v>
      </c>
      <c r="O6" s="13" t="s">
        <v>16</v>
      </c>
      <c r="P6" s="13" t="s">
        <v>17</v>
      </c>
      <c r="Q6" s="14" t="s">
        <v>18</v>
      </c>
      <c r="R6" s="15" t="s">
        <v>19</v>
      </c>
      <c r="S6" s="16" t="s">
        <v>20</v>
      </c>
      <c r="T6" s="17" t="s">
        <v>21</v>
      </c>
      <c r="U6" s="17" t="s">
        <v>22</v>
      </c>
      <c r="V6" s="17" t="s">
        <v>23</v>
      </c>
      <c r="W6" s="17" t="s">
        <v>24</v>
      </c>
      <c r="X6" s="17" t="s">
        <v>25</v>
      </c>
      <c r="Y6" s="17" t="s">
        <v>26</v>
      </c>
      <c r="Z6" s="17" t="s">
        <v>27</v>
      </c>
      <c r="AA6" s="17" t="s">
        <v>28</v>
      </c>
      <c r="AB6" s="17" t="s">
        <v>29</v>
      </c>
      <c r="AC6" s="17" t="s">
        <v>30</v>
      </c>
      <c r="AD6" s="17" t="s">
        <v>41</v>
      </c>
      <c r="AE6" s="17" t="s">
        <v>31</v>
      </c>
      <c r="AF6" s="18" t="s">
        <v>32</v>
      </c>
      <c r="AG6" s="19" t="s">
        <v>33</v>
      </c>
      <c r="AH6" s="20" t="s">
        <v>34</v>
      </c>
      <c r="AI6" s="2"/>
      <c r="AJ6" s="2"/>
      <c r="AK6" s="2"/>
      <c r="AL6" s="2"/>
      <c r="AM6" s="2"/>
      <c r="AN6" s="2"/>
    </row>
    <row r="7" spans="1:40" ht="14.25" customHeight="1" x14ac:dyDescent="0.3">
      <c r="A7" s="1"/>
      <c r="B7" s="21" t="s">
        <v>263</v>
      </c>
      <c r="C7" s="172"/>
      <c r="D7" s="381">
        <v>998</v>
      </c>
      <c r="E7" s="382"/>
      <c r="F7" s="382"/>
      <c r="G7" s="382"/>
      <c r="H7" s="382"/>
      <c r="I7" s="382"/>
      <c r="J7" s="382"/>
      <c r="K7" s="382"/>
      <c r="L7" s="382"/>
      <c r="M7" s="382"/>
      <c r="N7" s="382"/>
      <c r="O7" s="382"/>
      <c r="P7" s="382"/>
      <c r="Q7" s="382"/>
      <c r="R7" s="382"/>
      <c r="S7" s="382"/>
      <c r="T7" s="382"/>
      <c r="U7" s="382"/>
      <c r="V7" s="382"/>
      <c r="W7" s="382"/>
      <c r="X7" s="382"/>
      <c r="Y7" s="382"/>
      <c r="Z7" s="382"/>
      <c r="AA7" s="382"/>
      <c r="AB7" s="382"/>
      <c r="AC7" s="382"/>
      <c r="AD7" s="382"/>
      <c r="AE7" s="382"/>
      <c r="AF7" s="382"/>
      <c r="AG7" s="382"/>
      <c r="AH7" s="383"/>
      <c r="AI7" s="2"/>
      <c r="AJ7" s="2"/>
      <c r="AK7" s="2"/>
      <c r="AL7" s="2"/>
      <c r="AM7" s="2"/>
      <c r="AN7" s="2"/>
    </row>
    <row r="8" spans="1:40" ht="14.25" customHeight="1" x14ac:dyDescent="0.3">
      <c r="A8" s="22"/>
      <c r="B8" s="173" t="s">
        <v>264</v>
      </c>
      <c r="C8" s="174"/>
      <c r="D8" s="175">
        <v>0</v>
      </c>
      <c r="E8" s="175">
        <v>40</v>
      </c>
      <c r="F8" s="176">
        <v>1550</v>
      </c>
      <c r="G8" s="177">
        <f t="shared" ref="G8:G15" si="0">F8*D8</f>
        <v>0</v>
      </c>
      <c r="H8" s="177"/>
      <c r="I8" s="178">
        <f t="shared" ref="I8:I9" si="1">440*D8</f>
        <v>0</v>
      </c>
      <c r="J8" s="179">
        <f t="shared" ref="J8:J15" si="2">G8+H8+I8</f>
        <v>0</v>
      </c>
      <c r="K8" s="177">
        <f t="shared" ref="K8:K15" si="3">150*D8</f>
        <v>0</v>
      </c>
      <c r="L8" s="180">
        <f t="shared" ref="L8:L15" si="4">IF((8.8*2*22*D8)&gt;(G8*6%),((8.8*2*22*D8)-(G8*6%)),0)</f>
        <v>0</v>
      </c>
      <c r="M8" s="177">
        <f t="shared" ref="M8:M15" si="5">20*22*D8</f>
        <v>0</v>
      </c>
      <c r="N8" s="181">
        <f t="shared" ref="N8:N15" si="6">K8+L8+M8</f>
        <v>0</v>
      </c>
      <c r="O8" s="177">
        <f t="shared" ref="O8:O15" si="7">J8*1%</f>
        <v>0</v>
      </c>
      <c r="P8" s="177">
        <f t="shared" ref="P8:P15" si="8">J8*8%</f>
        <v>0</v>
      </c>
      <c r="Q8" s="177">
        <f t="shared" ref="Q8:Q15" si="9">J8*27.8%</f>
        <v>0</v>
      </c>
      <c r="R8" s="182">
        <f t="shared" ref="R8:R15" si="10">O8+P8+Q8</f>
        <v>0</v>
      </c>
      <c r="S8" s="177">
        <f t="shared" ref="S8:S15" si="11">J8/12</f>
        <v>0</v>
      </c>
      <c r="T8" s="177">
        <f t="shared" ref="T8:T15" si="12">S8*33.33%</f>
        <v>0</v>
      </c>
      <c r="U8" s="177">
        <f t="shared" ref="U8:U15" si="13">(S8+T8)*8%</f>
        <v>0</v>
      </c>
      <c r="V8" s="177">
        <f t="shared" ref="V8:V15" si="14">(S8+T8)*1%</f>
        <v>0</v>
      </c>
      <c r="W8" s="177">
        <f t="shared" ref="W8:X8" si="15">S8/12</f>
        <v>0</v>
      </c>
      <c r="X8" s="177">
        <f t="shared" si="15"/>
        <v>0</v>
      </c>
      <c r="Y8" s="177">
        <f t="shared" ref="Y8:Y15" si="16">J8/12</f>
        <v>0</v>
      </c>
      <c r="Z8" s="177">
        <f t="shared" ref="Z8:Z15" si="17">Y8*8%</f>
        <v>0</v>
      </c>
      <c r="AA8" s="177">
        <f t="shared" ref="AA8:AA15" si="18">Y8*1%</f>
        <v>0</v>
      </c>
      <c r="AB8" s="177">
        <f t="shared" ref="AB8:AB15" si="19">(J8/12)</f>
        <v>0</v>
      </c>
      <c r="AC8" s="177">
        <f t="shared" ref="AC8:AC15" si="20">AB8/12</f>
        <v>0</v>
      </c>
      <c r="AD8" s="177">
        <f t="shared" ref="AD8:AD15" si="21">(AB8+AC8)*8%</f>
        <v>0</v>
      </c>
      <c r="AE8" s="177">
        <f t="shared" ref="AE8:AE15" si="22">(J8+S8+T8+Y8)*8%*40%</f>
        <v>0</v>
      </c>
      <c r="AF8" s="177">
        <f t="shared" ref="AF8:AF15" si="23">(S8+T8+Y8+AB8)*27.8%</f>
        <v>0</v>
      </c>
      <c r="AG8" s="183">
        <f t="shared" ref="AG8:AG15" si="24">S8+T8+U8+Y8+Z8+AB8+AE8+AA8+AC8+AF8</f>
        <v>0</v>
      </c>
      <c r="AH8" s="184">
        <f t="shared" ref="AH8:AH15" si="25">J8+N8+R8+AG8</f>
        <v>0</v>
      </c>
      <c r="AI8" s="2"/>
      <c r="AJ8" s="2"/>
      <c r="AK8" s="2"/>
      <c r="AL8" s="2"/>
      <c r="AM8" s="2"/>
      <c r="AN8" s="2"/>
    </row>
    <row r="9" spans="1:40" ht="14.25" customHeight="1" x14ac:dyDescent="0.3">
      <c r="A9" s="22"/>
      <c r="B9" s="185" t="s">
        <v>35</v>
      </c>
      <c r="C9" s="186"/>
      <c r="D9" s="187">
        <v>2</v>
      </c>
      <c r="E9" s="187">
        <v>40</v>
      </c>
      <c r="F9" s="188">
        <v>3500</v>
      </c>
      <c r="G9" s="26">
        <f t="shared" si="0"/>
        <v>7000</v>
      </c>
      <c r="H9" s="26"/>
      <c r="I9" s="27">
        <f t="shared" si="1"/>
        <v>880</v>
      </c>
      <c r="J9" s="46">
        <f t="shared" si="2"/>
        <v>7880</v>
      </c>
      <c r="K9" s="26">
        <f t="shared" si="3"/>
        <v>300</v>
      </c>
      <c r="L9" s="189">
        <f t="shared" si="4"/>
        <v>354.40000000000009</v>
      </c>
      <c r="M9" s="26">
        <f t="shared" si="5"/>
        <v>880</v>
      </c>
      <c r="N9" s="49">
        <f t="shared" si="6"/>
        <v>1534.4</v>
      </c>
      <c r="O9" s="26">
        <f t="shared" si="7"/>
        <v>78.8</v>
      </c>
      <c r="P9" s="26">
        <f t="shared" si="8"/>
        <v>630.4</v>
      </c>
      <c r="Q9" s="26">
        <f t="shared" si="9"/>
        <v>2190.6400000000003</v>
      </c>
      <c r="R9" s="50">
        <f t="shared" si="10"/>
        <v>2899.84</v>
      </c>
      <c r="S9" s="26">
        <f t="shared" si="11"/>
        <v>656.66666666666663</v>
      </c>
      <c r="T9" s="26">
        <f t="shared" si="12"/>
        <v>218.86699999999999</v>
      </c>
      <c r="U9" s="26">
        <f t="shared" si="13"/>
        <v>70.042693333333332</v>
      </c>
      <c r="V9" s="26">
        <f t="shared" si="14"/>
        <v>8.7553366666666665</v>
      </c>
      <c r="W9" s="26">
        <f t="shared" ref="W9:X9" si="26">S9/12</f>
        <v>54.722222222222221</v>
      </c>
      <c r="X9" s="26">
        <f t="shared" si="26"/>
        <v>18.238916666666665</v>
      </c>
      <c r="Y9" s="26">
        <f t="shared" si="16"/>
        <v>656.66666666666663</v>
      </c>
      <c r="Z9" s="26">
        <f t="shared" si="17"/>
        <v>52.533333333333331</v>
      </c>
      <c r="AA9" s="26">
        <f t="shared" si="18"/>
        <v>6.5666666666666664</v>
      </c>
      <c r="AB9" s="26">
        <f t="shared" si="19"/>
        <v>656.66666666666663</v>
      </c>
      <c r="AC9" s="26">
        <f t="shared" si="20"/>
        <v>54.722222222222221</v>
      </c>
      <c r="AD9" s="26">
        <f t="shared" si="21"/>
        <v>56.911111111111104</v>
      </c>
      <c r="AE9" s="26">
        <f t="shared" si="22"/>
        <v>301.19041066666665</v>
      </c>
      <c r="AF9" s="26">
        <f t="shared" si="23"/>
        <v>608.50502599999993</v>
      </c>
      <c r="AG9" s="52">
        <f t="shared" si="24"/>
        <v>3282.4273522222215</v>
      </c>
      <c r="AH9" s="190">
        <f t="shared" si="25"/>
        <v>15596.667352222221</v>
      </c>
      <c r="AI9" s="2"/>
      <c r="AJ9" s="2"/>
      <c r="AK9" s="2"/>
      <c r="AL9" s="2"/>
      <c r="AM9" s="2"/>
      <c r="AN9" s="2"/>
    </row>
    <row r="10" spans="1:40" ht="14.25" customHeight="1" x14ac:dyDescent="0.3">
      <c r="A10" s="22"/>
      <c r="B10" s="185" t="s">
        <v>265</v>
      </c>
      <c r="C10" s="186"/>
      <c r="D10" s="187">
        <v>2</v>
      </c>
      <c r="E10" s="187">
        <v>40</v>
      </c>
      <c r="F10" s="188">
        <v>2100</v>
      </c>
      <c r="G10" s="26">
        <f t="shared" si="0"/>
        <v>4200</v>
      </c>
      <c r="H10" s="26"/>
      <c r="I10" s="27">
        <f t="shared" ref="I10:I15" si="27">220*D10</f>
        <v>440</v>
      </c>
      <c r="J10" s="46">
        <f t="shared" si="2"/>
        <v>4640</v>
      </c>
      <c r="K10" s="26">
        <f t="shared" si="3"/>
        <v>300</v>
      </c>
      <c r="L10" s="189">
        <f t="shared" si="4"/>
        <v>522.40000000000009</v>
      </c>
      <c r="M10" s="26">
        <f t="shared" si="5"/>
        <v>880</v>
      </c>
      <c r="N10" s="49">
        <f t="shared" si="6"/>
        <v>1702.4</v>
      </c>
      <c r="O10" s="26">
        <f t="shared" si="7"/>
        <v>46.4</v>
      </c>
      <c r="P10" s="26">
        <f t="shared" si="8"/>
        <v>371.2</v>
      </c>
      <c r="Q10" s="26">
        <f t="shared" si="9"/>
        <v>1289.92</v>
      </c>
      <c r="R10" s="50">
        <f t="shared" si="10"/>
        <v>1707.52</v>
      </c>
      <c r="S10" s="26">
        <f t="shared" si="11"/>
        <v>386.66666666666669</v>
      </c>
      <c r="T10" s="26">
        <f t="shared" si="12"/>
        <v>128.876</v>
      </c>
      <c r="U10" s="26">
        <f t="shared" si="13"/>
        <v>41.243413333333336</v>
      </c>
      <c r="V10" s="26">
        <f t="shared" si="14"/>
        <v>5.155426666666667</v>
      </c>
      <c r="W10" s="26">
        <f t="shared" ref="W10:X10" si="28">S10/12</f>
        <v>32.222222222222221</v>
      </c>
      <c r="X10" s="26">
        <f t="shared" si="28"/>
        <v>10.739666666666666</v>
      </c>
      <c r="Y10" s="26">
        <f t="shared" si="16"/>
        <v>386.66666666666669</v>
      </c>
      <c r="Z10" s="26">
        <f t="shared" si="17"/>
        <v>30.933333333333337</v>
      </c>
      <c r="AA10" s="26">
        <f t="shared" si="18"/>
        <v>3.8666666666666671</v>
      </c>
      <c r="AB10" s="26">
        <f t="shared" si="19"/>
        <v>386.66666666666669</v>
      </c>
      <c r="AC10" s="26">
        <f t="shared" si="20"/>
        <v>32.222222222222221</v>
      </c>
      <c r="AD10" s="26">
        <f t="shared" si="21"/>
        <v>33.511111111111113</v>
      </c>
      <c r="AE10" s="26">
        <f t="shared" si="22"/>
        <v>177.35069866666672</v>
      </c>
      <c r="AF10" s="26">
        <f t="shared" si="23"/>
        <v>358.3075280000001</v>
      </c>
      <c r="AG10" s="52">
        <f t="shared" si="24"/>
        <v>1932.7998622222224</v>
      </c>
      <c r="AH10" s="190">
        <f t="shared" si="25"/>
        <v>9982.7198622222222</v>
      </c>
      <c r="AI10" s="2"/>
      <c r="AJ10" s="2"/>
      <c r="AK10" s="2"/>
      <c r="AL10" s="2"/>
      <c r="AM10" s="2"/>
      <c r="AN10" s="2"/>
    </row>
    <row r="11" spans="1:40" ht="14.25" customHeight="1" x14ac:dyDescent="0.3">
      <c r="A11" s="22"/>
      <c r="B11" s="185" t="s">
        <v>266</v>
      </c>
      <c r="C11" s="186"/>
      <c r="D11" s="187">
        <v>0</v>
      </c>
      <c r="E11" s="187">
        <v>40</v>
      </c>
      <c r="F11" s="188">
        <v>5000</v>
      </c>
      <c r="G11" s="26">
        <f t="shared" si="0"/>
        <v>0</v>
      </c>
      <c r="H11" s="26"/>
      <c r="I11" s="27">
        <f t="shared" si="27"/>
        <v>0</v>
      </c>
      <c r="J11" s="46">
        <f t="shared" si="2"/>
        <v>0</v>
      </c>
      <c r="K11" s="26">
        <f t="shared" si="3"/>
        <v>0</v>
      </c>
      <c r="L11" s="189">
        <f t="shared" si="4"/>
        <v>0</v>
      </c>
      <c r="M11" s="26">
        <f t="shared" si="5"/>
        <v>0</v>
      </c>
      <c r="N11" s="49">
        <f t="shared" si="6"/>
        <v>0</v>
      </c>
      <c r="O11" s="26">
        <f t="shared" si="7"/>
        <v>0</v>
      </c>
      <c r="P11" s="26">
        <f t="shared" si="8"/>
        <v>0</v>
      </c>
      <c r="Q11" s="26">
        <f t="shared" si="9"/>
        <v>0</v>
      </c>
      <c r="R11" s="50">
        <f t="shared" si="10"/>
        <v>0</v>
      </c>
      <c r="S11" s="26">
        <f t="shared" si="11"/>
        <v>0</v>
      </c>
      <c r="T11" s="26">
        <f t="shared" si="12"/>
        <v>0</v>
      </c>
      <c r="U11" s="26">
        <f t="shared" si="13"/>
        <v>0</v>
      </c>
      <c r="V11" s="26">
        <f t="shared" si="14"/>
        <v>0</v>
      </c>
      <c r="W11" s="26">
        <f t="shared" ref="W11:X11" si="29">S11/12</f>
        <v>0</v>
      </c>
      <c r="X11" s="26">
        <f t="shared" si="29"/>
        <v>0</v>
      </c>
      <c r="Y11" s="26">
        <f t="shared" si="16"/>
        <v>0</v>
      </c>
      <c r="Z11" s="26">
        <f t="shared" si="17"/>
        <v>0</v>
      </c>
      <c r="AA11" s="26">
        <f t="shared" si="18"/>
        <v>0</v>
      </c>
      <c r="AB11" s="26">
        <f t="shared" si="19"/>
        <v>0</v>
      </c>
      <c r="AC11" s="26">
        <f t="shared" si="20"/>
        <v>0</v>
      </c>
      <c r="AD11" s="26">
        <f t="shared" si="21"/>
        <v>0</v>
      </c>
      <c r="AE11" s="26">
        <f t="shared" si="22"/>
        <v>0</v>
      </c>
      <c r="AF11" s="26">
        <f t="shared" si="23"/>
        <v>0</v>
      </c>
      <c r="AG11" s="52">
        <f t="shared" si="24"/>
        <v>0</v>
      </c>
      <c r="AH11" s="190">
        <f t="shared" si="25"/>
        <v>0</v>
      </c>
      <c r="AI11" s="2"/>
      <c r="AJ11" s="2"/>
      <c r="AK11" s="2"/>
      <c r="AL11" s="2"/>
      <c r="AM11" s="2"/>
      <c r="AN11" s="2"/>
    </row>
    <row r="12" spans="1:40" ht="14.25" customHeight="1" x14ac:dyDescent="0.3">
      <c r="A12" s="22"/>
      <c r="B12" s="185" t="s">
        <v>267</v>
      </c>
      <c r="C12" s="186"/>
      <c r="D12" s="187">
        <v>1</v>
      </c>
      <c r="E12" s="187">
        <v>40</v>
      </c>
      <c r="F12" s="188">
        <v>1502</v>
      </c>
      <c r="G12" s="26">
        <f t="shared" si="0"/>
        <v>1502</v>
      </c>
      <c r="H12" s="26"/>
      <c r="I12" s="27">
        <f t="shared" si="27"/>
        <v>220</v>
      </c>
      <c r="J12" s="46">
        <f t="shared" si="2"/>
        <v>1722</v>
      </c>
      <c r="K12" s="26">
        <f t="shared" si="3"/>
        <v>150</v>
      </c>
      <c r="L12" s="189">
        <f t="shared" si="4"/>
        <v>297.08000000000004</v>
      </c>
      <c r="M12" s="26">
        <f t="shared" si="5"/>
        <v>440</v>
      </c>
      <c r="N12" s="49">
        <f t="shared" si="6"/>
        <v>887.08</v>
      </c>
      <c r="O12" s="26">
        <f t="shared" si="7"/>
        <v>17.22</v>
      </c>
      <c r="P12" s="26">
        <f t="shared" si="8"/>
        <v>137.76</v>
      </c>
      <c r="Q12" s="26">
        <f t="shared" si="9"/>
        <v>478.71600000000007</v>
      </c>
      <c r="R12" s="50">
        <f t="shared" si="10"/>
        <v>633.69600000000003</v>
      </c>
      <c r="S12" s="26">
        <f t="shared" si="11"/>
        <v>143.5</v>
      </c>
      <c r="T12" s="26">
        <f t="shared" si="12"/>
        <v>47.82855</v>
      </c>
      <c r="U12" s="26">
        <f t="shared" si="13"/>
        <v>15.306284000000002</v>
      </c>
      <c r="V12" s="26">
        <f t="shared" si="14"/>
        <v>1.9132855000000002</v>
      </c>
      <c r="W12" s="26">
        <f t="shared" ref="W12:X12" si="30">S12/12</f>
        <v>11.958333333333334</v>
      </c>
      <c r="X12" s="26">
        <f t="shared" si="30"/>
        <v>3.9857125</v>
      </c>
      <c r="Y12" s="26">
        <f t="shared" si="16"/>
        <v>143.5</v>
      </c>
      <c r="Z12" s="26">
        <f t="shared" si="17"/>
        <v>11.48</v>
      </c>
      <c r="AA12" s="26">
        <f t="shared" si="18"/>
        <v>1.4350000000000001</v>
      </c>
      <c r="AB12" s="26">
        <f t="shared" si="19"/>
        <v>143.5</v>
      </c>
      <c r="AC12" s="26">
        <f t="shared" si="20"/>
        <v>11.958333333333334</v>
      </c>
      <c r="AD12" s="26">
        <f t="shared" si="21"/>
        <v>12.436666666666667</v>
      </c>
      <c r="AE12" s="26">
        <f t="shared" si="22"/>
        <v>65.818513600000003</v>
      </c>
      <c r="AF12" s="26">
        <f t="shared" si="23"/>
        <v>132.9753369</v>
      </c>
      <c r="AG12" s="52">
        <f t="shared" si="24"/>
        <v>717.30201783333337</v>
      </c>
      <c r="AH12" s="190">
        <f t="shared" si="25"/>
        <v>3960.0780178333334</v>
      </c>
      <c r="AI12" s="2"/>
      <c r="AJ12" s="2"/>
      <c r="AK12" s="2"/>
      <c r="AL12" s="2"/>
      <c r="AM12" s="2"/>
      <c r="AN12" s="2"/>
    </row>
    <row r="13" spans="1:40" ht="14.25" customHeight="1" x14ac:dyDescent="0.3">
      <c r="A13" s="22"/>
      <c r="B13" s="185" t="s">
        <v>268</v>
      </c>
      <c r="C13" s="186"/>
      <c r="D13" s="187">
        <v>1</v>
      </c>
      <c r="E13" s="187">
        <v>40</v>
      </c>
      <c r="F13" s="188">
        <v>3700</v>
      </c>
      <c r="G13" s="26">
        <f t="shared" si="0"/>
        <v>3700</v>
      </c>
      <c r="H13" s="26"/>
      <c r="I13" s="27">
        <f t="shared" si="27"/>
        <v>220</v>
      </c>
      <c r="J13" s="46">
        <f t="shared" si="2"/>
        <v>3920</v>
      </c>
      <c r="K13" s="26">
        <f t="shared" si="3"/>
        <v>150</v>
      </c>
      <c r="L13" s="189">
        <f t="shared" si="4"/>
        <v>165.20000000000005</v>
      </c>
      <c r="M13" s="26">
        <f t="shared" si="5"/>
        <v>440</v>
      </c>
      <c r="N13" s="49">
        <f t="shared" si="6"/>
        <v>755.2</v>
      </c>
      <c r="O13" s="26">
        <f t="shared" si="7"/>
        <v>39.200000000000003</v>
      </c>
      <c r="P13" s="26">
        <f t="shared" si="8"/>
        <v>313.60000000000002</v>
      </c>
      <c r="Q13" s="26">
        <f t="shared" si="9"/>
        <v>1089.76</v>
      </c>
      <c r="R13" s="50">
        <f t="shared" si="10"/>
        <v>1442.56</v>
      </c>
      <c r="S13" s="26">
        <f t="shared" si="11"/>
        <v>326.66666666666669</v>
      </c>
      <c r="T13" s="26">
        <f t="shared" si="12"/>
        <v>108.878</v>
      </c>
      <c r="U13" s="26">
        <f t="shared" si="13"/>
        <v>34.843573333333332</v>
      </c>
      <c r="V13" s="26">
        <f t="shared" si="14"/>
        <v>4.3554466666666665</v>
      </c>
      <c r="W13" s="26">
        <f t="shared" ref="W13:X13" si="31">S13/12</f>
        <v>27.222222222222225</v>
      </c>
      <c r="X13" s="26">
        <f t="shared" si="31"/>
        <v>9.0731666666666673</v>
      </c>
      <c r="Y13" s="26">
        <f t="shared" si="16"/>
        <v>326.66666666666669</v>
      </c>
      <c r="Z13" s="26">
        <f t="shared" si="17"/>
        <v>26.133333333333336</v>
      </c>
      <c r="AA13" s="26">
        <f t="shared" si="18"/>
        <v>3.2666666666666671</v>
      </c>
      <c r="AB13" s="26">
        <f t="shared" si="19"/>
        <v>326.66666666666669</v>
      </c>
      <c r="AC13" s="26">
        <f t="shared" si="20"/>
        <v>27.222222222222225</v>
      </c>
      <c r="AD13" s="26">
        <f t="shared" si="21"/>
        <v>28.311111111111114</v>
      </c>
      <c r="AE13" s="26">
        <f t="shared" si="22"/>
        <v>149.83076266666669</v>
      </c>
      <c r="AF13" s="26">
        <f t="shared" si="23"/>
        <v>302.7080840000001</v>
      </c>
      <c r="AG13" s="52">
        <f t="shared" si="24"/>
        <v>1632.8826422222223</v>
      </c>
      <c r="AH13" s="190">
        <f t="shared" si="25"/>
        <v>7750.642642222223</v>
      </c>
      <c r="AI13" s="2"/>
      <c r="AJ13" s="2"/>
      <c r="AK13" s="2"/>
      <c r="AL13" s="2"/>
      <c r="AM13" s="2"/>
      <c r="AN13" s="2"/>
    </row>
    <row r="14" spans="1:40" ht="14.25" customHeight="1" x14ac:dyDescent="0.3">
      <c r="A14" s="22"/>
      <c r="B14" s="185" t="s">
        <v>269</v>
      </c>
      <c r="C14" s="186"/>
      <c r="D14" s="187">
        <v>1</v>
      </c>
      <c r="E14" s="187">
        <v>40</v>
      </c>
      <c r="F14" s="188">
        <v>3100</v>
      </c>
      <c r="G14" s="26">
        <f t="shared" si="0"/>
        <v>3100</v>
      </c>
      <c r="H14" s="26"/>
      <c r="I14" s="27">
        <f t="shared" si="27"/>
        <v>220</v>
      </c>
      <c r="J14" s="46">
        <f t="shared" si="2"/>
        <v>3320</v>
      </c>
      <c r="K14" s="26">
        <f t="shared" si="3"/>
        <v>150</v>
      </c>
      <c r="L14" s="189">
        <f t="shared" si="4"/>
        <v>201.20000000000005</v>
      </c>
      <c r="M14" s="26">
        <f t="shared" si="5"/>
        <v>440</v>
      </c>
      <c r="N14" s="49">
        <f t="shared" si="6"/>
        <v>791.2</v>
      </c>
      <c r="O14" s="26">
        <f t="shared" si="7"/>
        <v>33.200000000000003</v>
      </c>
      <c r="P14" s="26">
        <f t="shared" si="8"/>
        <v>265.60000000000002</v>
      </c>
      <c r="Q14" s="26">
        <f t="shared" si="9"/>
        <v>922.96</v>
      </c>
      <c r="R14" s="50">
        <f t="shared" si="10"/>
        <v>1221.76</v>
      </c>
      <c r="S14" s="26">
        <f t="shared" si="11"/>
        <v>276.66666666666669</v>
      </c>
      <c r="T14" s="26">
        <f t="shared" si="12"/>
        <v>92.213000000000008</v>
      </c>
      <c r="U14" s="26">
        <f t="shared" si="13"/>
        <v>29.510373333333337</v>
      </c>
      <c r="V14" s="26">
        <f t="shared" si="14"/>
        <v>3.6887966666666672</v>
      </c>
      <c r="W14" s="26">
        <f t="shared" ref="W14:X14" si="32">S14/12</f>
        <v>23.055555555555557</v>
      </c>
      <c r="X14" s="26">
        <f t="shared" si="32"/>
        <v>7.6844166666666673</v>
      </c>
      <c r="Y14" s="26">
        <f t="shared" si="16"/>
        <v>276.66666666666669</v>
      </c>
      <c r="Z14" s="26">
        <f t="shared" si="17"/>
        <v>22.133333333333336</v>
      </c>
      <c r="AA14" s="26">
        <f t="shared" si="18"/>
        <v>2.7666666666666671</v>
      </c>
      <c r="AB14" s="26">
        <f t="shared" si="19"/>
        <v>276.66666666666669</v>
      </c>
      <c r="AC14" s="26">
        <f t="shared" si="20"/>
        <v>23.055555555555557</v>
      </c>
      <c r="AD14" s="26">
        <f t="shared" si="21"/>
        <v>23.977777777777778</v>
      </c>
      <c r="AE14" s="26">
        <f t="shared" si="22"/>
        <v>126.89748266666666</v>
      </c>
      <c r="AF14" s="26">
        <f t="shared" si="23"/>
        <v>256.37521400000008</v>
      </c>
      <c r="AG14" s="52">
        <f t="shared" si="24"/>
        <v>1382.9516255555559</v>
      </c>
      <c r="AH14" s="190">
        <f t="shared" si="25"/>
        <v>6715.9116255555564</v>
      </c>
      <c r="AI14" s="2"/>
      <c r="AJ14" s="2"/>
      <c r="AK14" s="2"/>
      <c r="AL14" s="2"/>
      <c r="AM14" s="2"/>
      <c r="AN14" s="2"/>
    </row>
    <row r="15" spans="1:40" ht="14.25" customHeight="1" x14ac:dyDescent="0.3">
      <c r="A15" s="22"/>
      <c r="B15" s="191" t="s">
        <v>270</v>
      </c>
      <c r="C15" s="192"/>
      <c r="D15" s="193">
        <v>0</v>
      </c>
      <c r="E15" s="193">
        <v>40</v>
      </c>
      <c r="F15" s="194">
        <v>1100</v>
      </c>
      <c r="G15" s="195">
        <f t="shared" si="0"/>
        <v>0</v>
      </c>
      <c r="H15" s="195"/>
      <c r="I15" s="196">
        <f t="shared" si="27"/>
        <v>0</v>
      </c>
      <c r="J15" s="197">
        <f t="shared" si="2"/>
        <v>0</v>
      </c>
      <c r="K15" s="195">
        <f t="shared" si="3"/>
        <v>0</v>
      </c>
      <c r="L15" s="198">
        <f t="shared" si="4"/>
        <v>0</v>
      </c>
      <c r="M15" s="195">
        <f t="shared" si="5"/>
        <v>0</v>
      </c>
      <c r="N15" s="199">
        <f t="shared" si="6"/>
        <v>0</v>
      </c>
      <c r="O15" s="195">
        <f t="shared" si="7"/>
        <v>0</v>
      </c>
      <c r="P15" s="195">
        <f t="shared" si="8"/>
        <v>0</v>
      </c>
      <c r="Q15" s="195">
        <f t="shared" si="9"/>
        <v>0</v>
      </c>
      <c r="R15" s="200">
        <f t="shared" si="10"/>
        <v>0</v>
      </c>
      <c r="S15" s="195">
        <f t="shared" si="11"/>
        <v>0</v>
      </c>
      <c r="T15" s="195">
        <f t="shared" si="12"/>
        <v>0</v>
      </c>
      <c r="U15" s="195">
        <f t="shared" si="13"/>
        <v>0</v>
      </c>
      <c r="V15" s="195">
        <f t="shared" si="14"/>
        <v>0</v>
      </c>
      <c r="W15" s="195">
        <f t="shared" ref="W15:X15" si="33">S15/12</f>
        <v>0</v>
      </c>
      <c r="X15" s="195">
        <f t="shared" si="33"/>
        <v>0</v>
      </c>
      <c r="Y15" s="195">
        <f t="shared" si="16"/>
        <v>0</v>
      </c>
      <c r="Z15" s="195">
        <f t="shared" si="17"/>
        <v>0</v>
      </c>
      <c r="AA15" s="195">
        <f t="shared" si="18"/>
        <v>0</v>
      </c>
      <c r="AB15" s="195">
        <f t="shared" si="19"/>
        <v>0</v>
      </c>
      <c r="AC15" s="195">
        <f t="shared" si="20"/>
        <v>0</v>
      </c>
      <c r="AD15" s="195">
        <f t="shared" si="21"/>
        <v>0</v>
      </c>
      <c r="AE15" s="195">
        <f t="shared" si="22"/>
        <v>0</v>
      </c>
      <c r="AF15" s="195">
        <f t="shared" si="23"/>
        <v>0</v>
      </c>
      <c r="AG15" s="201">
        <f t="shared" si="24"/>
        <v>0</v>
      </c>
      <c r="AH15" s="202">
        <f t="shared" si="25"/>
        <v>0</v>
      </c>
      <c r="AI15" s="2"/>
      <c r="AJ15" s="2"/>
      <c r="AK15" s="2"/>
      <c r="AL15" s="2"/>
      <c r="AM15" s="2"/>
      <c r="AN15" s="2"/>
    </row>
    <row r="16" spans="1:40" ht="14.25" customHeight="1" x14ac:dyDescent="0.3">
      <c r="A16" s="1"/>
      <c r="B16" s="28" t="s">
        <v>40</v>
      </c>
      <c r="C16" s="203">
        <f t="shared" ref="C16:D16" si="34">SUM(C8:C15)</f>
        <v>0</v>
      </c>
      <c r="D16" s="29">
        <f t="shared" si="34"/>
        <v>7</v>
      </c>
      <c r="E16" s="204"/>
      <c r="F16" s="205">
        <f t="shared" ref="F16:AH16" si="35">SUM(F8:F15)</f>
        <v>21552</v>
      </c>
      <c r="G16" s="205">
        <f t="shared" si="35"/>
        <v>19502</v>
      </c>
      <c r="H16" s="205">
        <f t="shared" si="35"/>
        <v>0</v>
      </c>
      <c r="I16" s="205">
        <f t="shared" si="35"/>
        <v>1980</v>
      </c>
      <c r="J16" s="205">
        <f t="shared" si="35"/>
        <v>21482</v>
      </c>
      <c r="K16" s="206">
        <f t="shared" si="35"/>
        <v>1050</v>
      </c>
      <c r="L16" s="206">
        <f t="shared" si="35"/>
        <v>1540.2800000000002</v>
      </c>
      <c r="M16" s="206">
        <f t="shared" si="35"/>
        <v>3080</v>
      </c>
      <c r="N16" s="207">
        <f t="shared" si="35"/>
        <v>5670.28</v>
      </c>
      <c r="O16" s="206">
        <f t="shared" si="35"/>
        <v>214.82</v>
      </c>
      <c r="P16" s="206">
        <f t="shared" si="35"/>
        <v>1718.56</v>
      </c>
      <c r="Q16" s="206">
        <f t="shared" si="35"/>
        <v>5971.9960000000001</v>
      </c>
      <c r="R16" s="208">
        <f t="shared" si="35"/>
        <v>7905.3760000000002</v>
      </c>
      <c r="S16" s="209">
        <f t="shared" si="35"/>
        <v>1790.1666666666667</v>
      </c>
      <c r="T16" s="209">
        <f t="shared" si="35"/>
        <v>596.66255000000001</v>
      </c>
      <c r="U16" s="209">
        <f t="shared" si="35"/>
        <v>190.94633733333336</v>
      </c>
      <c r="V16" s="209">
        <f t="shared" si="35"/>
        <v>23.86829216666667</v>
      </c>
      <c r="W16" s="209">
        <f t="shared" si="35"/>
        <v>149.18055555555554</v>
      </c>
      <c r="X16" s="209">
        <f t="shared" si="35"/>
        <v>49.721879166666668</v>
      </c>
      <c r="Y16" s="209">
        <f t="shared" si="35"/>
        <v>1790.1666666666667</v>
      </c>
      <c r="Z16" s="209">
        <f t="shared" si="35"/>
        <v>143.21333333333334</v>
      </c>
      <c r="AA16" s="209">
        <f t="shared" si="35"/>
        <v>17.901666666666667</v>
      </c>
      <c r="AB16" s="209">
        <f t="shared" si="35"/>
        <v>1790.1666666666667</v>
      </c>
      <c r="AC16" s="209">
        <f t="shared" si="35"/>
        <v>149.18055555555554</v>
      </c>
      <c r="AD16" s="209">
        <f t="shared" si="35"/>
        <v>155.14777777777778</v>
      </c>
      <c r="AE16" s="209">
        <f t="shared" si="35"/>
        <v>821.08786826666665</v>
      </c>
      <c r="AF16" s="209">
        <f t="shared" si="35"/>
        <v>1658.8711889000003</v>
      </c>
      <c r="AG16" s="209">
        <f t="shared" si="35"/>
        <v>8948.3635000555551</v>
      </c>
      <c r="AH16" s="210">
        <f t="shared" si="35"/>
        <v>44006.019500055554</v>
      </c>
      <c r="AI16" s="3"/>
      <c r="AJ16" s="2"/>
      <c r="AK16" s="2"/>
      <c r="AL16" s="2"/>
      <c r="AM16" s="2"/>
      <c r="AN16" s="2"/>
    </row>
    <row r="17" spans="1:40" ht="14.25" customHeight="1" x14ac:dyDescent="0.3">
      <c r="A17" s="1"/>
      <c r="B17" s="2"/>
      <c r="C17" s="2"/>
      <c r="D17" s="2"/>
      <c r="E17" s="2"/>
      <c r="F17" s="2"/>
      <c r="G17" s="2"/>
      <c r="H17" s="2"/>
      <c r="I17" s="2"/>
      <c r="J17" s="35"/>
      <c r="K17" s="35"/>
      <c r="L17" s="2"/>
      <c r="M17" s="2"/>
      <c r="N17" s="35"/>
      <c r="O17" s="35"/>
      <c r="P17" s="2"/>
      <c r="Q17" s="2"/>
      <c r="R17" s="35"/>
      <c r="S17" s="36"/>
      <c r="T17" s="2"/>
      <c r="U17" s="2"/>
      <c r="V17" s="2"/>
      <c r="W17" s="2"/>
      <c r="X17" s="2"/>
      <c r="Y17" s="36"/>
      <c r="Z17" s="36"/>
      <c r="AA17" s="36"/>
      <c r="AB17" s="2"/>
      <c r="AC17" s="2"/>
      <c r="AD17" s="2"/>
      <c r="AE17" s="36"/>
      <c r="AF17" s="36"/>
      <c r="AG17" s="2"/>
      <c r="AH17" s="2"/>
      <c r="AI17" s="2"/>
      <c r="AJ17" s="2"/>
      <c r="AK17" s="2"/>
      <c r="AL17" s="2"/>
      <c r="AM17" s="2"/>
      <c r="AN17" s="2"/>
    </row>
    <row r="18" spans="1:40" ht="14.25" customHeight="1" x14ac:dyDescent="0.3">
      <c r="A18" s="1"/>
      <c r="B18" s="2"/>
      <c r="C18" s="2"/>
      <c r="D18" s="2"/>
      <c r="E18" s="2"/>
      <c r="F18" s="2"/>
      <c r="G18" s="3"/>
      <c r="H18" s="3"/>
      <c r="I18" s="3"/>
      <c r="J18" s="3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3"/>
      <c r="AI18" s="3"/>
      <c r="AJ18" s="2"/>
      <c r="AK18" s="2"/>
      <c r="AL18" s="2"/>
      <c r="AM18" s="2"/>
      <c r="AN18" s="2"/>
    </row>
    <row r="19" spans="1:40" ht="14.25" customHeight="1" x14ac:dyDescent="0.3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40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3"/>
      <c r="AI19" s="2"/>
      <c r="AJ19" s="149"/>
      <c r="AK19" s="150"/>
      <c r="AL19" s="151"/>
      <c r="AM19" s="152"/>
      <c r="AN19" s="152"/>
    </row>
    <row r="20" spans="1:40" ht="14.25" customHeight="1" x14ac:dyDescent="0.3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3"/>
      <c r="AI20" s="2"/>
      <c r="AJ20" s="149"/>
      <c r="AK20" s="150"/>
      <c r="AL20" s="151"/>
      <c r="AM20" s="152"/>
      <c r="AN20" s="152"/>
    </row>
    <row r="21" spans="1:40" ht="14.25" customHeight="1" x14ac:dyDescent="0.3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149"/>
      <c r="AK21" s="150"/>
      <c r="AL21" s="151"/>
      <c r="AM21" s="152"/>
      <c r="AN21" s="152"/>
    </row>
    <row r="22" spans="1:40" ht="14.25" customHeight="1" x14ac:dyDescent="0.3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spans="1:40" ht="14.25" customHeight="1" x14ac:dyDescent="0.3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spans="1:40" ht="14.25" customHeight="1" x14ac:dyDescent="0.3">
      <c r="A24" s="1"/>
      <c r="B24" s="362" t="s">
        <v>271</v>
      </c>
      <c r="C24" s="363"/>
      <c r="D24" s="363"/>
      <c r="E24" s="363"/>
      <c r="F24" s="363"/>
      <c r="G24" s="363"/>
      <c r="H24" s="364"/>
      <c r="I24" s="15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spans="1:40" ht="15.75" customHeight="1" x14ac:dyDescent="0.3">
      <c r="A25" s="1"/>
      <c r="B25" s="365" t="s">
        <v>272</v>
      </c>
      <c r="C25" s="363"/>
      <c r="D25" s="363"/>
      <c r="E25" s="363"/>
      <c r="F25" s="363"/>
      <c r="G25" s="363"/>
      <c r="H25" s="364"/>
      <c r="I25" s="154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spans="1:40" ht="51.75" customHeight="1" x14ac:dyDescent="0.3">
      <c r="A26" s="1"/>
      <c r="B26" s="155" t="s">
        <v>242</v>
      </c>
      <c r="C26" s="124" t="s">
        <v>262</v>
      </c>
      <c r="D26" s="156" t="s">
        <v>273</v>
      </c>
      <c r="E26" s="157"/>
      <c r="F26" s="157" t="s">
        <v>274</v>
      </c>
      <c r="G26" s="157" t="s">
        <v>245</v>
      </c>
      <c r="H26" s="157" t="s">
        <v>246</v>
      </c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spans="1:40" ht="15" customHeight="1" x14ac:dyDescent="0.3">
      <c r="A27" s="1"/>
      <c r="B27" s="368" t="s">
        <v>247</v>
      </c>
      <c r="C27" s="363"/>
      <c r="D27" s="363"/>
      <c r="E27" s="363"/>
      <c r="F27" s="363"/>
      <c r="G27" s="363"/>
      <c r="H27" s="364"/>
      <c r="I27" s="158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spans="1:40" ht="14.25" customHeight="1" x14ac:dyDescent="0.3">
      <c r="A28" s="1"/>
      <c r="B28" s="104" t="s">
        <v>275</v>
      </c>
      <c r="C28" s="159"/>
      <c r="D28" s="160">
        <v>1</v>
      </c>
      <c r="E28" s="160" t="s">
        <v>256</v>
      </c>
      <c r="F28" s="161">
        <v>1300</v>
      </c>
      <c r="G28" s="106">
        <f>F28*22</f>
        <v>28600</v>
      </c>
      <c r="H28" s="106">
        <f t="shared" ref="H28:H30" si="36">G28*D28</f>
        <v>28600</v>
      </c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spans="1:40" ht="14.25" customHeight="1" x14ac:dyDescent="0.3">
      <c r="A29" s="1"/>
      <c r="B29" s="104" t="s">
        <v>276</v>
      </c>
      <c r="C29" s="159"/>
      <c r="D29" s="160">
        <v>1</v>
      </c>
      <c r="E29" s="160" t="s">
        <v>256</v>
      </c>
      <c r="F29" s="161">
        <v>1300</v>
      </c>
      <c r="G29" s="106">
        <f t="shared" ref="G29:G30" si="37">F29*5</f>
        <v>6500</v>
      </c>
      <c r="H29" s="106">
        <f t="shared" si="36"/>
        <v>6500</v>
      </c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spans="1:40" ht="14.25" customHeight="1" x14ac:dyDescent="0.3">
      <c r="A30" s="1"/>
      <c r="B30" s="104" t="s">
        <v>277</v>
      </c>
      <c r="C30" s="159"/>
      <c r="D30" s="160">
        <v>1</v>
      </c>
      <c r="E30" s="160" t="s">
        <v>256</v>
      </c>
      <c r="F30" s="161">
        <v>1300</v>
      </c>
      <c r="G30" s="106">
        <f t="shared" si="37"/>
        <v>6500</v>
      </c>
      <c r="H30" s="106">
        <f t="shared" si="36"/>
        <v>6500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spans="1:40" ht="14.25" customHeight="1" x14ac:dyDescent="0.3">
      <c r="A31" s="1"/>
      <c r="B31" s="102" t="s">
        <v>257</v>
      </c>
      <c r="C31" s="162"/>
      <c r="D31" s="160"/>
      <c r="E31" s="104"/>
      <c r="F31" s="104"/>
      <c r="G31" s="106"/>
      <c r="H31" s="106">
        <f>SUM(H28:H30)</f>
        <v>41600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spans="1:40" ht="14.25" customHeight="1" x14ac:dyDescent="0.3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spans="1:40" ht="14.25" customHeight="1" x14ac:dyDescent="0.3">
      <c r="A33" s="1"/>
      <c r="B33" s="67"/>
      <c r="C33" s="67" t="s">
        <v>278</v>
      </c>
      <c r="D33" s="67" t="s">
        <v>279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spans="1:40" ht="14.25" customHeight="1" x14ac:dyDescent="0.3">
      <c r="A34" s="1"/>
      <c r="B34" s="163" t="s">
        <v>264</v>
      </c>
      <c r="C34" s="67">
        <v>1113.76</v>
      </c>
      <c r="D34" s="67">
        <v>1100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spans="1:40" ht="14.25" customHeight="1" x14ac:dyDescent="0.3">
      <c r="A35" s="1"/>
      <c r="B35" s="163" t="s">
        <v>35</v>
      </c>
      <c r="C35" s="67">
        <v>2984.58</v>
      </c>
      <c r="D35" s="67">
        <v>4102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spans="1:40" ht="14.25" customHeight="1" x14ac:dyDescent="0.3">
      <c r="A36" s="1"/>
      <c r="B36" s="163" t="s">
        <v>265</v>
      </c>
      <c r="C36" s="67">
        <v>1795.22</v>
      </c>
      <c r="D36" s="67">
        <v>1883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spans="1:40" ht="14.25" customHeight="1" x14ac:dyDescent="0.3">
      <c r="A37" s="1"/>
      <c r="B37" s="163" t="s">
        <v>266</v>
      </c>
      <c r="C37" s="67">
        <v>5307.26</v>
      </c>
      <c r="D37" s="67">
        <v>2923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spans="1:40" ht="14.25" customHeight="1" x14ac:dyDescent="0.3">
      <c r="A38" s="1"/>
      <c r="B38" s="163" t="s">
        <v>267</v>
      </c>
      <c r="C38" s="67">
        <v>1502.19</v>
      </c>
      <c r="D38" s="67">
        <v>1393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spans="1:40" ht="14.25" customHeight="1" x14ac:dyDescent="0.3">
      <c r="A39" s="1"/>
      <c r="B39" s="163" t="s">
        <v>268</v>
      </c>
      <c r="C39" s="67">
        <v>2603.73</v>
      </c>
      <c r="D39" s="67">
        <v>3456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spans="1:40" ht="14.25" customHeight="1" x14ac:dyDescent="0.3">
      <c r="A40" s="1"/>
      <c r="B40" s="163" t="s">
        <v>269</v>
      </c>
      <c r="C40" s="67">
        <v>2271.48</v>
      </c>
      <c r="D40" s="67">
        <v>3201</v>
      </c>
      <c r="E40" s="2"/>
      <c r="F40" s="2"/>
      <c r="G40" s="2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spans="1:40" ht="14.25" customHeight="1" x14ac:dyDescent="0.3">
      <c r="A41" s="1"/>
      <c r="B41" s="163" t="s">
        <v>270</v>
      </c>
      <c r="C41" s="67">
        <v>1104.3800000000001</v>
      </c>
      <c r="D41" s="67">
        <v>1100</v>
      </c>
      <c r="E41" s="2"/>
      <c r="F41" s="2"/>
      <c r="G41" s="2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spans="1:40" ht="14.25" customHeight="1" x14ac:dyDescent="0.3">
      <c r="A42" s="1"/>
      <c r="B42" s="2"/>
      <c r="C42" s="2"/>
      <c r="D42" s="2"/>
      <c r="E42" s="2"/>
      <c r="F42" s="2"/>
      <c r="G42" s="2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spans="1:40" ht="14.25" customHeight="1" x14ac:dyDescent="0.3">
      <c r="A43" s="1"/>
      <c r="B43" s="2"/>
      <c r="C43" s="2"/>
      <c r="D43" s="2"/>
      <c r="E43" s="2"/>
      <c r="F43" s="2"/>
      <c r="G43" s="2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spans="1:40" ht="14.25" customHeight="1" x14ac:dyDescent="0.3">
      <c r="A44" s="1"/>
      <c r="B44" s="2"/>
      <c r="C44" s="2"/>
      <c r="D44" s="2"/>
      <c r="E44" s="2"/>
      <c r="F44" s="2"/>
      <c r="G44" s="2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spans="1:40" ht="14.25" customHeight="1" x14ac:dyDescent="0.3">
      <c r="A45" s="1"/>
      <c r="B45" s="2"/>
      <c r="C45" s="2"/>
      <c r="D45" s="2"/>
      <c r="E45" s="2"/>
      <c r="F45" s="2"/>
      <c r="G45" s="2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spans="1:40" ht="14.25" customHeight="1" x14ac:dyDescent="0.3">
      <c r="A46" s="1"/>
      <c r="B46" s="2"/>
      <c r="C46" s="2"/>
      <c r="D46" s="2"/>
      <c r="E46" s="2"/>
      <c r="F46" s="2"/>
      <c r="G46" s="2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spans="1:40" ht="14.25" customHeight="1" x14ac:dyDescent="0.3">
      <c r="A47" s="1"/>
      <c r="B47" s="2"/>
      <c r="C47" s="2"/>
      <c r="D47" s="2"/>
      <c r="E47" s="2"/>
      <c r="F47" s="2"/>
      <c r="G47" s="2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spans="1:40" ht="14.25" customHeight="1" x14ac:dyDescent="0.3">
      <c r="A48" s="1"/>
      <c r="B48" s="2"/>
      <c r="C48" s="2"/>
      <c r="D48" s="2"/>
      <c r="E48" s="2"/>
      <c r="F48" s="2"/>
      <c r="G48" s="2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spans="1:40" ht="14.25" customHeight="1" x14ac:dyDescent="0.3">
      <c r="A49" s="1"/>
      <c r="B49" s="2"/>
      <c r="C49" s="2"/>
      <c r="D49" s="2"/>
      <c r="E49" s="2"/>
      <c r="F49" s="2"/>
      <c r="G49" s="2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spans="1:40" ht="14.25" customHeight="1" x14ac:dyDescent="0.3">
      <c r="A50" s="1"/>
      <c r="B50" s="2"/>
      <c r="C50" s="2"/>
      <c r="D50" s="2"/>
      <c r="E50" s="2"/>
      <c r="F50" s="2"/>
      <c r="G50" s="2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spans="1:40" ht="14.25" customHeight="1" x14ac:dyDescent="0.3">
      <c r="A51" s="1"/>
      <c r="B51" s="2"/>
      <c r="C51" s="2"/>
      <c r="D51" s="2"/>
      <c r="E51" s="2"/>
      <c r="F51" s="2"/>
      <c r="G51" s="2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spans="1:40" ht="14.25" customHeight="1" x14ac:dyDescent="0.3">
      <c r="A52" s="1"/>
      <c r="B52" s="2"/>
      <c r="C52" s="2"/>
      <c r="D52" s="2"/>
      <c r="E52" s="2"/>
      <c r="F52" s="2"/>
      <c r="G52" s="2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spans="1:40" ht="14.25" customHeight="1" x14ac:dyDescent="0.3">
      <c r="A53" s="1"/>
      <c r="B53" s="2"/>
      <c r="C53" s="2"/>
      <c r="D53" s="2"/>
      <c r="E53" s="2"/>
      <c r="F53" s="2"/>
      <c r="G53" s="2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spans="1:40" ht="14.25" customHeight="1" x14ac:dyDescent="0.3">
      <c r="A54" s="1"/>
      <c r="B54" s="2"/>
      <c r="C54" s="2"/>
      <c r="D54" s="2"/>
      <c r="E54" s="2"/>
      <c r="F54" s="2"/>
      <c r="G54" s="2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spans="1:40" ht="14.25" customHeight="1" x14ac:dyDescent="0.3">
      <c r="A55" s="1"/>
      <c r="B55" s="2"/>
      <c r="C55" s="2"/>
      <c r="D55" s="2"/>
      <c r="E55" s="2"/>
      <c r="F55" s="2"/>
      <c r="G55" s="2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spans="1:40" ht="14.25" customHeight="1" x14ac:dyDescent="0.3">
      <c r="A56" s="1"/>
      <c r="B56" s="2"/>
      <c r="C56" s="2"/>
      <c r="D56" s="2"/>
      <c r="E56" s="2"/>
      <c r="F56" s="2"/>
      <c r="G56" s="2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spans="1:40" ht="14.25" customHeight="1" x14ac:dyDescent="0.3">
      <c r="A57" s="1"/>
      <c r="B57" s="2"/>
      <c r="C57" s="2"/>
      <c r="D57" s="2"/>
      <c r="E57" s="2"/>
      <c r="F57" s="2"/>
      <c r="G57" s="2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spans="1:40" ht="14.25" customHeight="1" x14ac:dyDescent="0.3">
      <c r="A58" s="1"/>
      <c r="B58" s="2"/>
      <c r="C58" s="2"/>
      <c r="D58" s="2"/>
      <c r="E58" s="2"/>
      <c r="F58" s="2"/>
      <c r="G58" s="2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spans="1:40" ht="14.25" customHeight="1" x14ac:dyDescent="0.3">
      <c r="A59" s="1"/>
      <c r="B59" s="2"/>
      <c r="C59" s="2"/>
      <c r="D59" s="2"/>
      <c r="E59" s="2"/>
      <c r="F59" s="2"/>
      <c r="G59" s="2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spans="1:40" ht="14.25" customHeight="1" x14ac:dyDescent="0.3">
      <c r="A60" s="1"/>
      <c r="B60" s="2"/>
      <c r="C60" s="2"/>
      <c r="D60" s="2"/>
      <c r="E60" s="2"/>
      <c r="F60" s="2"/>
      <c r="G60" s="2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spans="1:40" ht="14.25" customHeight="1" x14ac:dyDescent="0.3">
      <c r="A61" s="1"/>
      <c r="B61" s="2"/>
      <c r="C61" s="2"/>
      <c r="D61" s="2"/>
      <c r="E61" s="2"/>
      <c r="F61" s="2"/>
      <c r="G61" s="2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spans="1:40" ht="14.25" customHeight="1" x14ac:dyDescent="0.3">
      <c r="A62" s="1"/>
      <c r="B62" s="2"/>
      <c r="C62" s="2"/>
      <c r="D62" s="2"/>
      <c r="E62" s="2"/>
      <c r="F62" s="2"/>
      <c r="G62" s="2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spans="1:40" ht="14.25" customHeight="1" x14ac:dyDescent="0.3">
      <c r="A63" s="1"/>
      <c r="B63" s="2"/>
      <c r="C63" s="2"/>
      <c r="D63" s="2"/>
      <c r="E63" s="2"/>
      <c r="F63" s="2"/>
      <c r="G63" s="2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spans="1:40" ht="14.25" customHeight="1" x14ac:dyDescent="0.3">
      <c r="A64" s="1"/>
      <c r="B64" s="2"/>
      <c r="C64" s="2"/>
      <c r="D64" s="2"/>
      <c r="E64" s="2"/>
      <c r="F64" s="2"/>
      <c r="G64" s="2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spans="1:40" ht="14.25" customHeight="1" x14ac:dyDescent="0.3">
      <c r="A65" s="1"/>
      <c r="B65" s="2"/>
      <c r="C65" s="2"/>
      <c r="D65" s="2"/>
      <c r="E65" s="2"/>
      <c r="F65" s="2"/>
      <c r="G65" s="2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spans="1:40" ht="14.25" customHeight="1" x14ac:dyDescent="0.3">
      <c r="A66" s="1"/>
      <c r="B66" s="2"/>
      <c r="C66" s="2"/>
      <c r="D66" s="2"/>
      <c r="E66" s="2"/>
      <c r="F66" s="2"/>
      <c r="G66" s="2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spans="1:40" ht="14.25" customHeight="1" x14ac:dyDescent="0.3">
      <c r="A67" s="1"/>
      <c r="B67" s="2"/>
      <c r="C67" s="2"/>
      <c r="D67" s="2"/>
      <c r="E67" s="2"/>
      <c r="F67" s="2"/>
      <c r="G67" s="2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spans="1:40" ht="14.25" customHeight="1" x14ac:dyDescent="0.3">
      <c r="A68" s="1"/>
      <c r="B68" s="2"/>
      <c r="C68" s="2"/>
      <c r="D68" s="2"/>
      <c r="E68" s="2"/>
      <c r="F68" s="2"/>
      <c r="G68" s="2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spans="1:40" ht="14.25" customHeight="1" x14ac:dyDescent="0.3">
      <c r="A69" s="1"/>
      <c r="B69" s="2"/>
      <c r="C69" s="2"/>
      <c r="D69" s="2"/>
      <c r="E69" s="2"/>
      <c r="F69" s="2"/>
      <c r="G69" s="2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spans="1:40" ht="14.25" customHeight="1" x14ac:dyDescent="0.3">
      <c r="A70" s="1"/>
      <c r="B70" s="2"/>
      <c r="C70" s="2"/>
      <c r="D70" s="2"/>
      <c r="E70" s="2"/>
      <c r="F70" s="2"/>
      <c r="G70" s="2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spans="1:40" ht="14.25" customHeight="1" x14ac:dyDescent="0.3">
      <c r="A71" s="1"/>
      <c r="B71" s="2"/>
      <c r="C71" s="2"/>
      <c r="D71" s="2"/>
      <c r="E71" s="2"/>
      <c r="F71" s="2"/>
      <c r="G71" s="2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spans="1:40" ht="14.25" customHeight="1" x14ac:dyDescent="0.3">
      <c r="A72" s="1"/>
      <c r="B72" s="2"/>
      <c r="C72" s="2"/>
      <c r="D72" s="2"/>
      <c r="E72" s="2"/>
      <c r="F72" s="2"/>
      <c r="G72" s="2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spans="1:40" ht="14.25" customHeight="1" x14ac:dyDescent="0.3">
      <c r="A73" s="1"/>
      <c r="B73" s="2"/>
      <c r="C73" s="2"/>
      <c r="D73" s="2"/>
      <c r="E73" s="2"/>
      <c r="F73" s="2"/>
      <c r="G73" s="2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spans="1:40" ht="14.25" customHeight="1" x14ac:dyDescent="0.3">
      <c r="A74" s="1"/>
      <c r="B74" s="2"/>
      <c r="C74" s="2"/>
      <c r="D74" s="2"/>
      <c r="E74" s="2"/>
      <c r="F74" s="2"/>
      <c r="G74" s="2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spans="1:40" ht="14.25" customHeight="1" x14ac:dyDescent="0.3">
      <c r="A75" s="1"/>
      <c r="B75" s="2"/>
      <c r="C75" s="2"/>
      <c r="D75" s="2"/>
      <c r="E75" s="2"/>
      <c r="F75" s="2"/>
      <c r="G75" s="2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spans="1:40" ht="14.25" customHeight="1" x14ac:dyDescent="0.3">
      <c r="A76" s="1"/>
      <c r="B76" s="2"/>
      <c r="C76" s="2"/>
      <c r="D76" s="2"/>
      <c r="E76" s="2"/>
      <c r="F76" s="2"/>
      <c r="G76" s="2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spans="1:40" ht="14.25" customHeight="1" x14ac:dyDescent="0.3">
      <c r="A77" s="1"/>
      <c r="B77" s="2"/>
      <c r="C77" s="2"/>
      <c r="D77" s="2"/>
      <c r="E77" s="2"/>
      <c r="F77" s="2"/>
      <c r="G77" s="2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spans="1:40" ht="14.25" customHeight="1" x14ac:dyDescent="0.3">
      <c r="A78" s="1"/>
      <c r="B78" s="2"/>
      <c r="C78" s="2"/>
      <c r="D78" s="2"/>
      <c r="E78" s="2"/>
      <c r="F78" s="2"/>
      <c r="G78" s="2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spans="1:40" ht="14.25" customHeight="1" x14ac:dyDescent="0.3">
      <c r="A79" s="1"/>
      <c r="B79" s="2"/>
      <c r="C79" s="2"/>
      <c r="D79" s="2"/>
      <c r="E79" s="2"/>
      <c r="F79" s="2"/>
      <c r="G79" s="2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spans="1:40" ht="14.25" customHeight="1" x14ac:dyDescent="0.3">
      <c r="A80" s="1"/>
      <c r="B80" s="2"/>
      <c r="C80" s="2"/>
      <c r="D80" s="2"/>
      <c r="E80" s="2"/>
      <c r="F80" s="2"/>
      <c r="G80" s="2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spans="1:40" ht="14.25" customHeight="1" x14ac:dyDescent="0.3">
      <c r="A81" s="1"/>
      <c r="B81" s="2"/>
      <c r="C81" s="2"/>
      <c r="D81" s="2"/>
      <c r="E81" s="2"/>
      <c r="F81" s="2"/>
      <c r="G81" s="2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spans="1:40" ht="14.25" customHeight="1" x14ac:dyDescent="0.3">
      <c r="A82" s="1"/>
      <c r="B82" s="2"/>
      <c r="C82" s="2"/>
      <c r="D82" s="2"/>
      <c r="E82" s="2"/>
      <c r="F82" s="2"/>
      <c r="G82" s="2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spans="1:40" ht="14.25" customHeight="1" x14ac:dyDescent="0.3">
      <c r="A83" s="1"/>
      <c r="B83" s="2"/>
      <c r="C83" s="2"/>
      <c r="D83" s="2"/>
      <c r="E83" s="2"/>
      <c r="F83" s="2"/>
      <c r="G83" s="2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spans="1:40" ht="14.25" customHeight="1" x14ac:dyDescent="0.3">
      <c r="A84" s="1"/>
      <c r="B84" s="2"/>
      <c r="C84" s="2"/>
      <c r="D84" s="2"/>
      <c r="E84" s="2"/>
      <c r="F84" s="2"/>
      <c r="G84" s="2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spans="1:40" ht="14.25" customHeight="1" x14ac:dyDescent="0.3">
      <c r="A85" s="1"/>
      <c r="B85" s="2"/>
      <c r="C85" s="2"/>
      <c r="D85" s="2"/>
      <c r="E85" s="2"/>
      <c r="F85" s="2"/>
      <c r="G85" s="2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spans="1:40" ht="14.25" customHeight="1" x14ac:dyDescent="0.3">
      <c r="A86" s="1"/>
      <c r="B86" s="2"/>
      <c r="C86" s="2"/>
      <c r="D86" s="2"/>
      <c r="E86" s="2"/>
      <c r="F86" s="2"/>
      <c r="G86" s="2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spans="1:40" ht="14.25" customHeight="1" x14ac:dyDescent="0.3">
      <c r="A87" s="1"/>
      <c r="B87" s="2"/>
      <c r="C87" s="2"/>
      <c r="D87" s="2"/>
      <c r="E87" s="2"/>
      <c r="F87" s="2"/>
      <c r="G87" s="2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spans="1:40" ht="14.25" customHeight="1" x14ac:dyDescent="0.3">
      <c r="A88" s="1"/>
      <c r="B88" s="2"/>
      <c r="C88" s="2"/>
      <c r="D88" s="2"/>
      <c r="E88" s="2"/>
      <c r="F88" s="2"/>
      <c r="G88" s="2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spans="1:40" ht="14.25" customHeight="1" x14ac:dyDescent="0.3">
      <c r="A89" s="1"/>
      <c r="B89" s="2"/>
      <c r="C89" s="2"/>
      <c r="D89" s="2"/>
      <c r="E89" s="2"/>
      <c r="F89" s="2"/>
      <c r="G89" s="2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spans="1:40" ht="14.25" customHeight="1" x14ac:dyDescent="0.3">
      <c r="A90" s="1"/>
      <c r="B90" s="2"/>
      <c r="C90" s="2"/>
      <c r="D90" s="2"/>
      <c r="E90" s="2"/>
      <c r="F90" s="2"/>
      <c r="G90" s="2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spans="1:40" ht="14.25" customHeight="1" x14ac:dyDescent="0.3">
      <c r="A91" s="1"/>
      <c r="B91" s="2"/>
      <c r="C91" s="2"/>
      <c r="D91" s="2"/>
      <c r="E91" s="2"/>
      <c r="F91" s="2"/>
      <c r="G91" s="2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spans="1:40" ht="14.25" customHeight="1" x14ac:dyDescent="0.3">
      <c r="A92" s="1"/>
      <c r="B92" s="2"/>
      <c r="C92" s="2"/>
      <c r="D92" s="2"/>
      <c r="E92" s="2"/>
      <c r="F92" s="2"/>
      <c r="G92" s="2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spans="1:40" ht="14.25" customHeight="1" x14ac:dyDescent="0.3">
      <c r="A93" s="1"/>
      <c r="B93" s="2"/>
      <c r="C93" s="2"/>
      <c r="D93" s="2"/>
      <c r="E93" s="2"/>
      <c r="F93" s="2"/>
      <c r="G93" s="2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spans="1:40" ht="14.25" customHeight="1" x14ac:dyDescent="0.3">
      <c r="A94" s="1"/>
      <c r="B94" s="2"/>
      <c r="C94" s="2"/>
      <c r="D94" s="2"/>
      <c r="E94" s="2"/>
      <c r="F94" s="2"/>
      <c r="G94" s="2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spans="1:40" ht="14.25" customHeight="1" x14ac:dyDescent="0.3">
      <c r="A95" s="1"/>
      <c r="B95" s="2"/>
      <c r="C95" s="2"/>
      <c r="D95" s="2"/>
      <c r="E95" s="2"/>
      <c r="F95" s="2"/>
      <c r="G95" s="2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spans="1:40" ht="14.25" customHeight="1" x14ac:dyDescent="0.3">
      <c r="A96" s="1"/>
      <c r="B96" s="2"/>
      <c r="C96" s="2"/>
      <c r="D96" s="2"/>
      <c r="E96" s="2"/>
      <c r="F96" s="2"/>
      <c r="G96" s="2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spans="1:40" ht="14.25" customHeight="1" x14ac:dyDescent="0.3">
      <c r="A97" s="1"/>
      <c r="B97" s="2"/>
      <c r="C97" s="2"/>
      <c r="D97" s="2"/>
      <c r="E97" s="2"/>
      <c r="F97" s="2"/>
      <c r="G97" s="2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spans="1:40" ht="14.25" customHeight="1" x14ac:dyDescent="0.3">
      <c r="A98" s="1"/>
      <c r="B98" s="2"/>
      <c r="C98" s="2"/>
      <c r="D98" s="2"/>
      <c r="E98" s="2"/>
      <c r="F98" s="2"/>
      <c r="G98" s="2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spans="1:40" ht="14.25" customHeight="1" x14ac:dyDescent="0.3">
      <c r="A99" s="1"/>
      <c r="B99" s="2"/>
      <c r="C99" s="2"/>
      <c r="D99" s="2"/>
      <c r="E99" s="2"/>
      <c r="F99" s="2"/>
      <c r="G99" s="2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spans="1:40" ht="14.25" customHeight="1" x14ac:dyDescent="0.3">
      <c r="A100" s="1"/>
      <c r="B100" s="2"/>
      <c r="C100" s="2"/>
      <c r="D100" s="2"/>
      <c r="E100" s="2"/>
      <c r="F100" s="2"/>
      <c r="G100" s="2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spans="1:40" ht="14.25" customHeight="1" x14ac:dyDescent="0.3">
      <c r="A101" s="1"/>
      <c r="B101" s="2"/>
      <c r="C101" s="2"/>
      <c r="D101" s="2"/>
      <c r="E101" s="2"/>
      <c r="F101" s="2"/>
      <c r="G101" s="2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spans="1:40" ht="14.25" customHeight="1" x14ac:dyDescent="0.3">
      <c r="A102" s="1"/>
      <c r="B102" s="2"/>
      <c r="C102" s="2"/>
      <c r="D102" s="2"/>
      <c r="E102" s="2"/>
      <c r="F102" s="2"/>
      <c r="G102" s="2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spans="1:40" ht="14.25" customHeight="1" x14ac:dyDescent="0.3">
      <c r="A103" s="1"/>
      <c r="B103" s="2"/>
      <c r="C103" s="2"/>
      <c r="D103" s="2"/>
      <c r="E103" s="2"/>
      <c r="F103" s="2"/>
      <c r="G103" s="2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spans="1:40" ht="14.25" customHeight="1" x14ac:dyDescent="0.3">
      <c r="A104" s="1"/>
      <c r="B104" s="2"/>
      <c r="C104" s="2"/>
      <c r="D104" s="2"/>
      <c r="E104" s="2"/>
      <c r="F104" s="2"/>
      <c r="G104" s="2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spans="1:40" ht="14.25" customHeight="1" x14ac:dyDescent="0.3">
      <c r="A105" s="1"/>
      <c r="B105" s="2"/>
      <c r="C105" s="2"/>
      <c r="D105" s="2"/>
      <c r="E105" s="2"/>
      <c r="F105" s="2"/>
      <c r="G105" s="2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spans="1:40" ht="14.25" customHeight="1" x14ac:dyDescent="0.3">
      <c r="A106" s="1"/>
      <c r="B106" s="2"/>
      <c r="C106" s="2"/>
      <c r="D106" s="2"/>
      <c r="E106" s="2"/>
      <c r="F106" s="2"/>
      <c r="G106" s="2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spans="1:40" ht="14.25" customHeight="1" x14ac:dyDescent="0.3">
      <c r="A107" s="1"/>
      <c r="B107" s="2"/>
      <c r="C107" s="2"/>
      <c r="D107" s="2"/>
      <c r="E107" s="2"/>
      <c r="F107" s="2"/>
      <c r="G107" s="2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spans="1:40" ht="14.25" customHeight="1" x14ac:dyDescent="0.3">
      <c r="A108" s="1"/>
      <c r="B108" s="2"/>
      <c r="C108" s="2"/>
      <c r="D108" s="2"/>
      <c r="E108" s="2"/>
      <c r="F108" s="2"/>
      <c r="G108" s="2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spans="1:40" ht="14.25" customHeight="1" x14ac:dyDescent="0.3">
      <c r="A109" s="1"/>
      <c r="B109" s="2"/>
      <c r="C109" s="2"/>
      <c r="D109" s="2"/>
      <c r="E109" s="2"/>
      <c r="F109" s="2"/>
      <c r="G109" s="2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spans="1:40" ht="14.25" customHeight="1" x14ac:dyDescent="0.3">
      <c r="A110" s="1"/>
      <c r="B110" s="2"/>
      <c r="C110" s="2"/>
      <c r="D110" s="2"/>
      <c r="E110" s="2"/>
      <c r="F110" s="2"/>
      <c r="G110" s="2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spans="1:40" ht="14.25" customHeight="1" x14ac:dyDescent="0.3">
      <c r="A111" s="1"/>
      <c r="B111" s="2"/>
      <c r="C111" s="2"/>
      <c r="D111" s="2"/>
      <c r="E111" s="2"/>
      <c r="F111" s="2"/>
      <c r="G111" s="2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1:40" ht="14.25" customHeight="1" x14ac:dyDescent="0.3">
      <c r="A112" s="1"/>
      <c r="B112" s="2"/>
      <c r="C112" s="2"/>
      <c r="D112" s="2"/>
      <c r="E112" s="2"/>
      <c r="F112" s="2"/>
      <c r="G112" s="2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spans="1:40" ht="14.25" customHeight="1" x14ac:dyDescent="0.3">
      <c r="A113" s="1"/>
      <c r="B113" s="2"/>
      <c r="C113" s="2"/>
      <c r="D113" s="2"/>
      <c r="E113" s="2"/>
      <c r="F113" s="2"/>
      <c r="G113" s="2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spans="1:40" ht="14.25" customHeight="1" x14ac:dyDescent="0.3">
      <c r="A114" s="1"/>
      <c r="B114" s="2"/>
      <c r="C114" s="2"/>
      <c r="D114" s="2"/>
      <c r="E114" s="2"/>
      <c r="F114" s="2"/>
      <c r="G114" s="2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spans="1:40" ht="14.25" customHeight="1" x14ac:dyDescent="0.3">
      <c r="A115" s="1"/>
      <c r="B115" s="2"/>
      <c r="C115" s="2"/>
      <c r="D115" s="2"/>
      <c r="E115" s="2"/>
      <c r="F115" s="2"/>
      <c r="G115" s="2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spans="1:40" ht="14.25" customHeight="1" x14ac:dyDescent="0.3">
      <c r="A116" s="1"/>
      <c r="B116" s="2"/>
      <c r="C116" s="2"/>
      <c r="D116" s="2"/>
      <c r="E116" s="2"/>
      <c r="F116" s="2"/>
      <c r="G116" s="2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spans="1:40" ht="14.25" customHeight="1" x14ac:dyDescent="0.3">
      <c r="A117" s="1"/>
      <c r="B117" s="2"/>
      <c r="C117" s="2"/>
      <c r="D117" s="2"/>
      <c r="E117" s="2"/>
      <c r="F117" s="2"/>
      <c r="G117" s="2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spans="1:40" ht="14.25" customHeight="1" x14ac:dyDescent="0.3">
      <c r="A118" s="1"/>
      <c r="B118" s="2"/>
      <c r="C118" s="2"/>
      <c r="D118" s="2"/>
      <c r="E118" s="2"/>
      <c r="F118" s="2"/>
      <c r="G118" s="2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spans="1:40" ht="14.25" customHeight="1" x14ac:dyDescent="0.3">
      <c r="A119" s="1"/>
      <c r="B119" s="2"/>
      <c r="C119" s="2"/>
      <c r="D119" s="2"/>
      <c r="E119" s="2"/>
      <c r="F119" s="2"/>
      <c r="G119" s="2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spans="1:40" ht="14.25" customHeight="1" x14ac:dyDescent="0.3">
      <c r="A120" s="1"/>
      <c r="B120" s="2"/>
      <c r="C120" s="2"/>
      <c r="D120" s="2"/>
      <c r="E120" s="2"/>
      <c r="F120" s="2"/>
      <c r="G120" s="2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spans="1:40" ht="14.25" customHeight="1" x14ac:dyDescent="0.3">
      <c r="A121" s="1"/>
      <c r="B121" s="2"/>
      <c r="C121" s="2"/>
      <c r="D121" s="2"/>
      <c r="E121" s="2"/>
      <c r="F121" s="2"/>
      <c r="G121" s="2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spans="1:40" ht="14.25" customHeight="1" x14ac:dyDescent="0.3">
      <c r="A122" s="1"/>
      <c r="B122" s="2"/>
      <c r="C122" s="2"/>
      <c r="D122" s="2"/>
      <c r="E122" s="2"/>
      <c r="F122" s="2"/>
      <c r="G122" s="2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spans="1:40" ht="14.25" customHeight="1" x14ac:dyDescent="0.3">
      <c r="A123" s="1"/>
      <c r="B123" s="2"/>
      <c r="C123" s="2"/>
      <c r="D123" s="2"/>
      <c r="E123" s="2"/>
      <c r="F123" s="2"/>
      <c r="G123" s="2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spans="1:40" ht="14.25" customHeight="1" x14ac:dyDescent="0.3">
      <c r="A124" s="1"/>
      <c r="B124" s="2"/>
      <c r="C124" s="2"/>
      <c r="D124" s="2"/>
      <c r="E124" s="2"/>
      <c r="F124" s="2"/>
      <c r="G124" s="2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spans="1:40" ht="14.25" customHeight="1" x14ac:dyDescent="0.3">
      <c r="A125" s="1"/>
      <c r="B125" s="2"/>
      <c r="C125" s="2"/>
      <c r="D125" s="2"/>
      <c r="E125" s="2"/>
      <c r="F125" s="2"/>
      <c r="G125" s="2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spans="1:40" ht="14.25" customHeight="1" x14ac:dyDescent="0.3">
      <c r="A126" s="1"/>
      <c r="B126" s="2"/>
      <c r="C126" s="2"/>
      <c r="D126" s="2"/>
      <c r="E126" s="2"/>
      <c r="F126" s="2"/>
      <c r="G126" s="2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spans="1:40" ht="14.25" customHeight="1" x14ac:dyDescent="0.3">
      <c r="A127" s="1"/>
      <c r="B127" s="2"/>
      <c r="C127" s="2"/>
      <c r="D127" s="2"/>
      <c r="E127" s="2"/>
      <c r="F127" s="2"/>
      <c r="G127" s="2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spans="1:40" ht="14.25" customHeight="1" x14ac:dyDescent="0.3">
      <c r="A128" s="1"/>
      <c r="B128" s="2"/>
      <c r="C128" s="2"/>
      <c r="D128" s="2"/>
      <c r="E128" s="2"/>
      <c r="F128" s="2"/>
      <c r="G128" s="2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spans="1:40" ht="14.25" customHeight="1" x14ac:dyDescent="0.3">
      <c r="A129" s="1"/>
      <c r="B129" s="2"/>
      <c r="C129" s="2"/>
      <c r="D129" s="2"/>
      <c r="E129" s="2"/>
      <c r="F129" s="2"/>
      <c r="G129" s="2"/>
      <c r="H129" s="3"/>
      <c r="I129" s="3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spans="1:40" ht="14.25" customHeight="1" x14ac:dyDescent="0.3">
      <c r="A130" s="1"/>
      <c r="B130" s="2"/>
      <c r="C130" s="2"/>
      <c r="D130" s="2"/>
      <c r="E130" s="2"/>
      <c r="F130" s="2"/>
      <c r="G130" s="2"/>
      <c r="H130" s="3"/>
      <c r="I130" s="3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spans="1:40" ht="14.25" customHeight="1" x14ac:dyDescent="0.3">
      <c r="A131" s="1"/>
      <c r="B131" s="2"/>
      <c r="C131" s="2"/>
      <c r="D131" s="2"/>
      <c r="E131" s="2"/>
      <c r="F131" s="2"/>
      <c r="G131" s="2"/>
      <c r="H131" s="3"/>
      <c r="I131" s="3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spans="1:40" ht="14.25" customHeight="1" x14ac:dyDescent="0.3">
      <c r="A132" s="1"/>
      <c r="B132" s="2"/>
      <c r="C132" s="2"/>
      <c r="D132" s="2"/>
      <c r="E132" s="2"/>
      <c r="F132" s="2"/>
      <c r="G132" s="2"/>
      <c r="H132" s="3"/>
      <c r="I132" s="3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spans="1:40" ht="14.25" customHeight="1" x14ac:dyDescent="0.3">
      <c r="A133" s="1"/>
      <c r="B133" s="2"/>
      <c r="C133" s="2"/>
      <c r="D133" s="2"/>
      <c r="E133" s="2"/>
      <c r="F133" s="2"/>
      <c r="G133" s="2"/>
      <c r="H133" s="3"/>
      <c r="I133" s="3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spans="1:40" ht="14.25" customHeight="1" x14ac:dyDescent="0.3">
      <c r="A134" s="1"/>
      <c r="B134" s="2"/>
      <c r="C134" s="2"/>
      <c r="D134" s="2"/>
      <c r="E134" s="2"/>
      <c r="F134" s="2"/>
      <c r="G134" s="2"/>
      <c r="H134" s="3"/>
      <c r="I134" s="3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spans="1:40" ht="14.25" customHeight="1" x14ac:dyDescent="0.3">
      <c r="A135" s="1"/>
      <c r="B135" s="2"/>
      <c r="C135" s="2"/>
      <c r="D135" s="2"/>
      <c r="E135" s="2"/>
      <c r="F135" s="2"/>
      <c r="G135" s="2"/>
      <c r="H135" s="3"/>
      <c r="I135" s="3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spans="1:40" ht="14.25" customHeight="1" x14ac:dyDescent="0.3">
      <c r="A136" s="1"/>
      <c r="B136" s="2"/>
      <c r="C136" s="2"/>
      <c r="D136" s="2"/>
      <c r="E136" s="2"/>
      <c r="F136" s="2"/>
      <c r="G136" s="2"/>
      <c r="H136" s="3"/>
      <c r="I136" s="3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spans="1:40" ht="14.25" customHeight="1" x14ac:dyDescent="0.3">
      <c r="A137" s="1"/>
      <c r="B137" s="2"/>
      <c r="C137" s="2"/>
      <c r="D137" s="2"/>
      <c r="E137" s="2"/>
      <c r="F137" s="2"/>
      <c r="G137" s="2"/>
      <c r="H137" s="3"/>
      <c r="I137" s="3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spans="1:40" ht="14.25" customHeight="1" x14ac:dyDescent="0.3">
      <c r="A138" s="1"/>
      <c r="B138" s="2"/>
      <c r="C138" s="2"/>
      <c r="D138" s="2"/>
      <c r="E138" s="2"/>
      <c r="F138" s="2"/>
      <c r="G138" s="2"/>
      <c r="H138" s="3"/>
      <c r="I138" s="3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spans="1:40" ht="14.25" customHeight="1" x14ac:dyDescent="0.3">
      <c r="A139" s="1"/>
      <c r="B139" s="2"/>
      <c r="C139" s="2"/>
      <c r="D139" s="2"/>
      <c r="E139" s="2"/>
      <c r="F139" s="2"/>
      <c r="G139" s="2"/>
      <c r="H139" s="3"/>
      <c r="I139" s="3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spans="1:40" ht="14.25" customHeight="1" x14ac:dyDescent="0.3">
      <c r="A140" s="1"/>
      <c r="B140" s="2"/>
      <c r="C140" s="2"/>
      <c r="D140" s="2"/>
      <c r="E140" s="2"/>
      <c r="F140" s="2"/>
      <c r="G140" s="2"/>
      <c r="H140" s="3"/>
      <c r="I140" s="3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spans="1:40" ht="14.25" customHeight="1" x14ac:dyDescent="0.3">
      <c r="A141" s="1"/>
      <c r="B141" s="2"/>
      <c r="C141" s="2"/>
      <c r="D141" s="2"/>
      <c r="E141" s="2"/>
      <c r="F141" s="2"/>
      <c r="G141" s="2"/>
      <c r="H141" s="3"/>
      <c r="I141" s="3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spans="1:40" ht="14.25" customHeight="1" x14ac:dyDescent="0.3">
      <c r="A142" s="1"/>
      <c r="B142" s="2"/>
      <c r="C142" s="2"/>
      <c r="D142" s="2"/>
      <c r="E142" s="2"/>
      <c r="F142" s="2"/>
      <c r="G142" s="2"/>
      <c r="H142" s="3"/>
      <c r="I142" s="3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spans="1:40" ht="14.25" customHeight="1" x14ac:dyDescent="0.3">
      <c r="A143" s="1"/>
      <c r="B143" s="2"/>
      <c r="C143" s="2"/>
      <c r="D143" s="2"/>
      <c r="E143" s="2"/>
      <c r="F143" s="2"/>
      <c r="G143" s="2"/>
      <c r="H143" s="3"/>
      <c r="I143" s="3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spans="1:40" ht="14.25" customHeight="1" x14ac:dyDescent="0.3">
      <c r="A144" s="1"/>
      <c r="B144" s="2"/>
      <c r="C144" s="2"/>
      <c r="D144" s="2"/>
      <c r="E144" s="2"/>
      <c r="F144" s="2"/>
      <c r="G144" s="2"/>
      <c r="H144" s="3"/>
      <c r="I144" s="3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spans="1:40" ht="14.25" customHeight="1" x14ac:dyDescent="0.3">
      <c r="A145" s="1"/>
      <c r="B145" s="2"/>
      <c r="C145" s="2"/>
      <c r="D145" s="2"/>
      <c r="E145" s="2"/>
      <c r="F145" s="2"/>
      <c r="G145" s="2"/>
      <c r="H145" s="3"/>
      <c r="I145" s="3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spans="1:40" ht="14.25" customHeight="1" x14ac:dyDescent="0.3">
      <c r="A146" s="1"/>
      <c r="B146" s="2"/>
      <c r="C146" s="2"/>
      <c r="D146" s="2"/>
      <c r="E146" s="2"/>
      <c r="F146" s="2"/>
      <c r="G146" s="2"/>
      <c r="H146" s="3"/>
      <c r="I146" s="3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spans="1:40" ht="14.25" customHeight="1" x14ac:dyDescent="0.3">
      <c r="A147" s="1"/>
      <c r="B147" s="2"/>
      <c r="C147" s="2"/>
      <c r="D147" s="2"/>
      <c r="E147" s="2"/>
      <c r="F147" s="2"/>
      <c r="G147" s="2"/>
      <c r="H147" s="3"/>
      <c r="I147" s="3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spans="1:40" ht="14.25" customHeight="1" x14ac:dyDescent="0.3">
      <c r="A148" s="1"/>
      <c r="B148" s="2"/>
      <c r="C148" s="2"/>
      <c r="D148" s="2"/>
      <c r="E148" s="2"/>
      <c r="F148" s="2"/>
      <c r="G148" s="2"/>
      <c r="H148" s="3"/>
      <c r="I148" s="3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spans="1:40" ht="14.25" customHeight="1" x14ac:dyDescent="0.3">
      <c r="A149" s="1"/>
      <c r="B149" s="2"/>
      <c r="C149" s="2"/>
      <c r="D149" s="2"/>
      <c r="E149" s="2"/>
      <c r="F149" s="2"/>
      <c r="G149" s="2"/>
      <c r="H149" s="3"/>
      <c r="I149" s="3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spans="1:40" ht="14.25" customHeight="1" x14ac:dyDescent="0.3">
      <c r="A150" s="1"/>
      <c r="B150" s="2"/>
      <c r="C150" s="2"/>
      <c r="D150" s="2"/>
      <c r="E150" s="2"/>
      <c r="F150" s="2"/>
      <c r="G150" s="2"/>
      <c r="H150" s="3"/>
      <c r="I150" s="3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spans="1:40" ht="14.25" customHeight="1" x14ac:dyDescent="0.3">
      <c r="A151" s="1"/>
      <c r="B151" s="2"/>
      <c r="C151" s="2"/>
      <c r="D151" s="2"/>
      <c r="E151" s="2"/>
      <c r="F151" s="2"/>
      <c r="G151" s="2"/>
      <c r="H151" s="3"/>
      <c r="I151" s="3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spans="1:40" ht="14.25" customHeight="1" x14ac:dyDescent="0.3">
      <c r="A152" s="1"/>
      <c r="B152" s="2"/>
      <c r="C152" s="2"/>
      <c r="D152" s="2"/>
      <c r="E152" s="2"/>
      <c r="F152" s="2"/>
      <c r="G152" s="2"/>
      <c r="H152" s="3"/>
      <c r="I152" s="3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spans="1:40" ht="14.25" customHeight="1" x14ac:dyDescent="0.3">
      <c r="A153" s="1"/>
      <c r="B153" s="2"/>
      <c r="C153" s="2"/>
      <c r="D153" s="2"/>
      <c r="E153" s="2"/>
      <c r="F153" s="2"/>
      <c r="G153" s="2"/>
      <c r="H153" s="3"/>
      <c r="I153" s="3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spans="1:40" ht="14.25" customHeight="1" x14ac:dyDescent="0.3">
      <c r="A154" s="1"/>
      <c r="B154" s="2"/>
      <c r="C154" s="2"/>
      <c r="D154" s="2"/>
      <c r="E154" s="2"/>
      <c r="F154" s="2"/>
      <c r="G154" s="2"/>
      <c r="H154" s="3"/>
      <c r="I154" s="3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spans="1:40" ht="14.25" customHeight="1" x14ac:dyDescent="0.3">
      <c r="A155" s="1"/>
      <c r="B155" s="2"/>
      <c r="C155" s="2"/>
      <c r="D155" s="2"/>
      <c r="E155" s="2"/>
      <c r="F155" s="2"/>
      <c r="G155" s="2"/>
      <c r="H155" s="3"/>
      <c r="I155" s="3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spans="1:40" ht="14.25" customHeight="1" x14ac:dyDescent="0.3">
      <c r="A156" s="1"/>
      <c r="B156" s="2"/>
      <c r="C156" s="2"/>
      <c r="D156" s="2"/>
      <c r="E156" s="2"/>
      <c r="F156" s="2"/>
      <c r="G156" s="2"/>
      <c r="H156" s="3"/>
      <c r="I156" s="3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spans="1:40" ht="14.25" customHeight="1" x14ac:dyDescent="0.3">
      <c r="A157" s="1"/>
      <c r="B157" s="2"/>
      <c r="C157" s="2"/>
      <c r="D157" s="2"/>
      <c r="E157" s="2"/>
      <c r="F157" s="2"/>
      <c r="G157" s="2"/>
      <c r="H157" s="3"/>
      <c r="I157" s="3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spans="1:40" ht="14.25" customHeight="1" x14ac:dyDescent="0.3">
      <c r="A158" s="1"/>
      <c r="B158" s="2"/>
      <c r="C158" s="2"/>
      <c r="D158" s="2"/>
      <c r="E158" s="2"/>
      <c r="F158" s="2"/>
      <c r="G158" s="2"/>
      <c r="H158" s="3"/>
      <c r="I158" s="3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spans="1:40" ht="14.25" customHeight="1" x14ac:dyDescent="0.3">
      <c r="A159" s="1"/>
      <c r="B159" s="2"/>
      <c r="C159" s="2"/>
      <c r="D159" s="2"/>
      <c r="E159" s="2"/>
      <c r="F159" s="2"/>
      <c r="G159" s="2"/>
      <c r="H159" s="3"/>
      <c r="I159" s="3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spans="1:40" ht="14.25" customHeight="1" x14ac:dyDescent="0.3">
      <c r="A160" s="1"/>
      <c r="B160" s="2"/>
      <c r="C160" s="2"/>
      <c r="D160" s="2"/>
      <c r="E160" s="2"/>
      <c r="F160" s="2"/>
      <c r="G160" s="2"/>
      <c r="H160" s="3"/>
      <c r="I160" s="3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spans="1:40" ht="14.25" customHeight="1" x14ac:dyDescent="0.3">
      <c r="A161" s="1"/>
      <c r="B161" s="2"/>
      <c r="C161" s="2"/>
      <c r="D161" s="2"/>
      <c r="E161" s="2"/>
      <c r="F161" s="2"/>
      <c r="G161" s="2"/>
      <c r="H161" s="3"/>
      <c r="I161" s="3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spans="1:40" ht="14.25" customHeight="1" x14ac:dyDescent="0.3">
      <c r="A162" s="1"/>
      <c r="B162" s="2"/>
      <c r="C162" s="2"/>
      <c r="D162" s="2"/>
      <c r="E162" s="2"/>
      <c r="F162" s="2"/>
      <c r="G162" s="2"/>
      <c r="H162" s="3"/>
      <c r="I162" s="3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spans="1:40" ht="14.25" customHeight="1" x14ac:dyDescent="0.3">
      <c r="A163" s="1"/>
      <c r="B163" s="2"/>
      <c r="C163" s="2"/>
      <c r="D163" s="2"/>
      <c r="E163" s="2"/>
      <c r="F163" s="2"/>
      <c r="G163" s="2"/>
      <c r="H163" s="3"/>
      <c r="I163" s="3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spans="1:40" ht="14.25" customHeight="1" x14ac:dyDescent="0.3">
      <c r="A164" s="1"/>
      <c r="B164" s="2"/>
      <c r="C164" s="2"/>
      <c r="D164" s="2"/>
      <c r="E164" s="2"/>
      <c r="F164" s="2"/>
      <c r="G164" s="2"/>
      <c r="H164" s="3"/>
      <c r="I164" s="3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spans="1:40" ht="14.25" customHeight="1" x14ac:dyDescent="0.3">
      <c r="A165" s="1"/>
      <c r="B165" s="2"/>
      <c r="C165" s="2"/>
      <c r="D165" s="2"/>
      <c r="E165" s="2"/>
      <c r="F165" s="2"/>
      <c r="G165" s="2"/>
      <c r="H165" s="3"/>
      <c r="I165" s="3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spans="1:40" ht="14.25" customHeight="1" x14ac:dyDescent="0.3">
      <c r="A166" s="1"/>
      <c r="B166" s="2"/>
      <c r="C166" s="2"/>
      <c r="D166" s="2"/>
      <c r="E166" s="2"/>
      <c r="F166" s="2"/>
      <c r="G166" s="2"/>
      <c r="H166" s="3"/>
      <c r="I166" s="3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spans="1:40" ht="14.25" customHeight="1" x14ac:dyDescent="0.3">
      <c r="A167" s="1"/>
      <c r="B167" s="2"/>
      <c r="C167" s="2"/>
      <c r="D167" s="2"/>
      <c r="E167" s="2"/>
      <c r="F167" s="2"/>
      <c r="G167" s="2"/>
      <c r="H167" s="3"/>
      <c r="I167" s="3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spans="1:40" ht="14.25" customHeight="1" x14ac:dyDescent="0.3">
      <c r="A168" s="1"/>
      <c r="B168" s="2"/>
      <c r="C168" s="2"/>
      <c r="D168" s="2"/>
      <c r="E168" s="2"/>
      <c r="F168" s="2"/>
      <c r="G168" s="2"/>
      <c r="H168" s="3"/>
      <c r="I168" s="3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spans="1:40" ht="14.25" customHeight="1" x14ac:dyDescent="0.3">
      <c r="A169" s="1"/>
      <c r="B169" s="2"/>
      <c r="C169" s="2"/>
      <c r="D169" s="2"/>
      <c r="E169" s="2"/>
      <c r="F169" s="2"/>
      <c r="G169" s="2"/>
      <c r="H169" s="3"/>
      <c r="I169" s="3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spans="1:40" ht="14.25" customHeight="1" x14ac:dyDescent="0.3">
      <c r="A170" s="1"/>
      <c r="B170" s="2"/>
      <c r="C170" s="2"/>
      <c r="D170" s="2"/>
      <c r="E170" s="2"/>
      <c r="F170" s="2"/>
      <c r="G170" s="2"/>
      <c r="H170" s="3"/>
      <c r="I170" s="3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spans="1:40" ht="14.25" customHeight="1" x14ac:dyDescent="0.3">
      <c r="A171" s="1"/>
      <c r="B171" s="2"/>
      <c r="C171" s="2"/>
      <c r="D171" s="2"/>
      <c r="E171" s="2"/>
      <c r="F171" s="2"/>
      <c r="G171" s="2"/>
      <c r="H171" s="3"/>
      <c r="I171" s="3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spans="1:40" ht="14.25" customHeight="1" x14ac:dyDescent="0.3">
      <c r="A172" s="1"/>
      <c r="B172" s="2"/>
      <c r="C172" s="2"/>
      <c r="D172" s="2"/>
      <c r="E172" s="2"/>
      <c r="F172" s="2"/>
      <c r="G172" s="2"/>
      <c r="H172" s="3"/>
      <c r="I172" s="3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spans="1:40" ht="14.25" customHeight="1" x14ac:dyDescent="0.3">
      <c r="A173" s="1"/>
      <c r="B173" s="2"/>
      <c r="C173" s="2"/>
      <c r="D173" s="2"/>
      <c r="E173" s="2"/>
      <c r="F173" s="2"/>
      <c r="G173" s="2"/>
      <c r="H173" s="3"/>
      <c r="I173" s="3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spans="1:40" ht="14.25" customHeight="1" x14ac:dyDescent="0.3">
      <c r="A174" s="1"/>
      <c r="B174" s="2"/>
      <c r="C174" s="2"/>
      <c r="D174" s="2"/>
      <c r="E174" s="2"/>
      <c r="F174" s="2"/>
      <c r="G174" s="2"/>
      <c r="H174" s="3"/>
      <c r="I174" s="3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spans="1:40" ht="14.25" customHeight="1" x14ac:dyDescent="0.3">
      <c r="A175" s="1"/>
      <c r="B175" s="2"/>
      <c r="C175" s="2"/>
      <c r="D175" s="2"/>
      <c r="E175" s="2"/>
      <c r="F175" s="2"/>
      <c r="G175" s="2"/>
      <c r="H175" s="3"/>
      <c r="I175" s="3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spans="1:40" ht="14.25" customHeight="1" x14ac:dyDescent="0.3">
      <c r="A176" s="1"/>
      <c r="B176" s="2"/>
      <c r="C176" s="2"/>
      <c r="D176" s="2"/>
      <c r="E176" s="2"/>
      <c r="F176" s="2"/>
      <c r="G176" s="2"/>
      <c r="H176" s="3"/>
      <c r="I176" s="3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spans="1:40" ht="14.25" customHeight="1" x14ac:dyDescent="0.3">
      <c r="A177" s="1"/>
      <c r="B177" s="2"/>
      <c r="C177" s="2"/>
      <c r="D177" s="2"/>
      <c r="E177" s="2"/>
      <c r="F177" s="2"/>
      <c r="G177" s="2"/>
      <c r="H177" s="3"/>
      <c r="I177" s="3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spans="1:40" ht="14.25" customHeight="1" x14ac:dyDescent="0.3">
      <c r="A178" s="1"/>
      <c r="B178" s="2"/>
      <c r="C178" s="2"/>
      <c r="D178" s="2"/>
      <c r="E178" s="2"/>
      <c r="F178" s="2"/>
      <c r="G178" s="2"/>
      <c r="H178" s="3"/>
      <c r="I178" s="3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spans="1:40" ht="14.25" customHeight="1" x14ac:dyDescent="0.3">
      <c r="A179" s="1"/>
      <c r="B179" s="2"/>
      <c r="C179" s="2"/>
      <c r="D179" s="2"/>
      <c r="E179" s="2"/>
      <c r="F179" s="2"/>
      <c r="G179" s="2"/>
      <c r="H179" s="3"/>
      <c r="I179" s="3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spans="1:40" ht="14.25" customHeight="1" x14ac:dyDescent="0.3">
      <c r="A180" s="1"/>
      <c r="B180" s="2"/>
      <c r="C180" s="2"/>
      <c r="D180" s="2"/>
      <c r="E180" s="2"/>
      <c r="F180" s="2"/>
      <c r="G180" s="2"/>
      <c r="H180" s="3"/>
      <c r="I180" s="3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spans="1:40" ht="14.25" customHeight="1" x14ac:dyDescent="0.3">
      <c r="A181" s="1"/>
      <c r="B181" s="2"/>
      <c r="C181" s="2"/>
      <c r="D181" s="2"/>
      <c r="E181" s="2"/>
      <c r="F181" s="2"/>
      <c r="G181" s="2"/>
      <c r="H181" s="3"/>
      <c r="I181" s="3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spans="1:40" ht="14.25" customHeight="1" x14ac:dyDescent="0.3">
      <c r="A182" s="1"/>
      <c r="B182" s="2"/>
      <c r="C182" s="2"/>
      <c r="D182" s="2"/>
      <c r="E182" s="2"/>
      <c r="F182" s="2"/>
      <c r="G182" s="2"/>
      <c r="H182" s="3"/>
      <c r="I182" s="3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spans="1:40" ht="14.25" customHeight="1" x14ac:dyDescent="0.3">
      <c r="A183" s="1"/>
      <c r="B183" s="2"/>
      <c r="C183" s="2"/>
      <c r="D183" s="2"/>
      <c r="E183" s="2"/>
      <c r="F183" s="2"/>
      <c r="G183" s="2"/>
      <c r="H183" s="3"/>
      <c r="I183" s="3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spans="1:40" ht="14.25" customHeight="1" x14ac:dyDescent="0.3">
      <c r="A184" s="1"/>
      <c r="B184" s="2"/>
      <c r="C184" s="2"/>
      <c r="D184" s="2"/>
      <c r="E184" s="2"/>
      <c r="F184" s="2"/>
      <c r="G184" s="2"/>
      <c r="H184" s="3"/>
      <c r="I184" s="3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spans="1:40" ht="14.25" customHeight="1" x14ac:dyDescent="0.3">
      <c r="A185" s="1"/>
      <c r="B185" s="2"/>
      <c r="C185" s="2"/>
      <c r="D185" s="2"/>
      <c r="E185" s="2"/>
      <c r="F185" s="2"/>
      <c r="G185" s="2"/>
      <c r="H185" s="3"/>
      <c r="I185" s="3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spans="1:40" ht="14.25" customHeight="1" x14ac:dyDescent="0.3">
      <c r="A186" s="1"/>
      <c r="B186" s="2"/>
      <c r="C186" s="2"/>
      <c r="D186" s="2"/>
      <c r="E186" s="2"/>
      <c r="F186" s="2"/>
      <c r="G186" s="2"/>
      <c r="H186" s="3"/>
      <c r="I186" s="3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spans="1:40" ht="14.25" customHeight="1" x14ac:dyDescent="0.3">
      <c r="A187" s="1"/>
      <c r="B187" s="2"/>
      <c r="C187" s="2"/>
      <c r="D187" s="2"/>
      <c r="E187" s="2"/>
      <c r="F187" s="2"/>
      <c r="G187" s="2"/>
      <c r="H187" s="3"/>
      <c r="I187" s="3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spans="1:40" ht="14.25" customHeight="1" x14ac:dyDescent="0.3">
      <c r="A188" s="1"/>
      <c r="B188" s="2"/>
      <c r="C188" s="2"/>
      <c r="D188" s="2"/>
      <c r="E188" s="2"/>
      <c r="F188" s="2"/>
      <c r="G188" s="2"/>
      <c r="H188" s="3"/>
      <c r="I188" s="3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spans="1:40" ht="14.25" customHeight="1" x14ac:dyDescent="0.3">
      <c r="A189" s="1"/>
      <c r="B189" s="2"/>
      <c r="C189" s="2"/>
      <c r="D189" s="2"/>
      <c r="E189" s="2"/>
      <c r="F189" s="2"/>
      <c r="G189" s="2"/>
      <c r="H189" s="3"/>
      <c r="I189" s="3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spans="1:40" ht="14.25" customHeight="1" x14ac:dyDescent="0.3">
      <c r="A190" s="1"/>
      <c r="B190" s="2"/>
      <c r="C190" s="2"/>
      <c r="D190" s="2"/>
      <c r="E190" s="2"/>
      <c r="F190" s="2"/>
      <c r="G190" s="2"/>
      <c r="H190" s="3"/>
      <c r="I190" s="3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spans="1:40" ht="14.25" customHeight="1" x14ac:dyDescent="0.3">
      <c r="A191" s="1"/>
      <c r="B191" s="2"/>
      <c r="C191" s="2"/>
      <c r="D191" s="2"/>
      <c r="E191" s="2"/>
      <c r="F191" s="2"/>
      <c r="G191" s="2"/>
      <c r="H191" s="3"/>
      <c r="I191" s="3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spans="1:40" ht="14.25" customHeight="1" x14ac:dyDescent="0.3">
      <c r="A192" s="1"/>
      <c r="B192" s="2"/>
      <c r="C192" s="2"/>
      <c r="D192" s="2"/>
      <c r="E192" s="2"/>
      <c r="F192" s="2"/>
      <c r="G192" s="2"/>
      <c r="H192" s="3"/>
      <c r="I192" s="3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spans="1:40" ht="14.25" customHeight="1" x14ac:dyDescent="0.3">
      <c r="A193" s="1"/>
      <c r="B193" s="2"/>
      <c r="C193" s="2"/>
      <c r="D193" s="2"/>
      <c r="E193" s="2"/>
      <c r="F193" s="2"/>
      <c r="G193" s="2"/>
      <c r="H193" s="3"/>
      <c r="I193" s="3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spans="1:40" ht="14.25" customHeight="1" x14ac:dyDescent="0.3">
      <c r="A194" s="1"/>
      <c r="B194" s="2"/>
      <c r="C194" s="2"/>
      <c r="D194" s="2"/>
      <c r="E194" s="2"/>
      <c r="F194" s="2"/>
      <c r="G194" s="2"/>
      <c r="H194" s="3"/>
      <c r="I194" s="3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spans="1:40" ht="14.25" customHeight="1" x14ac:dyDescent="0.3">
      <c r="A195" s="1"/>
      <c r="B195" s="2"/>
      <c r="C195" s="2"/>
      <c r="D195" s="2"/>
      <c r="E195" s="2"/>
      <c r="F195" s="2"/>
      <c r="G195" s="2"/>
      <c r="H195" s="3"/>
      <c r="I195" s="3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spans="1:40" ht="14.25" customHeight="1" x14ac:dyDescent="0.3">
      <c r="A196" s="1"/>
      <c r="B196" s="2"/>
      <c r="C196" s="2"/>
      <c r="D196" s="2"/>
      <c r="E196" s="2"/>
      <c r="F196" s="2"/>
      <c r="G196" s="2"/>
      <c r="H196" s="3"/>
      <c r="I196" s="3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spans="1:40" ht="14.25" customHeight="1" x14ac:dyDescent="0.3">
      <c r="A197" s="1"/>
      <c r="B197" s="2"/>
      <c r="C197" s="2"/>
      <c r="D197" s="2"/>
      <c r="E197" s="2"/>
      <c r="F197" s="2"/>
      <c r="G197" s="2"/>
      <c r="H197" s="3"/>
      <c r="I197" s="3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spans="1:40" ht="14.25" customHeight="1" x14ac:dyDescent="0.3">
      <c r="A198" s="1"/>
      <c r="B198" s="2"/>
      <c r="C198" s="2"/>
      <c r="D198" s="2"/>
      <c r="E198" s="2"/>
      <c r="F198" s="2"/>
      <c r="G198" s="2"/>
      <c r="H198" s="3"/>
      <c r="I198" s="3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spans="1:40" ht="14.25" customHeight="1" x14ac:dyDescent="0.3">
      <c r="A199" s="1"/>
      <c r="B199" s="2"/>
      <c r="C199" s="2"/>
      <c r="D199" s="2"/>
      <c r="E199" s="2"/>
      <c r="F199" s="2"/>
      <c r="G199" s="2"/>
      <c r="H199" s="3"/>
      <c r="I199" s="3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spans="1:40" ht="14.25" customHeight="1" x14ac:dyDescent="0.3">
      <c r="A200" s="1"/>
      <c r="B200" s="2"/>
      <c r="C200" s="2"/>
      <c r="D200" s="2"/>
      <c r="E200" s="2"/>
      <c r="F200" s="2"/>
      <c r="G200" s="2"/>
      <c r="H200" s="3"/>
      <c r="I200" s="3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spans="1:40" ht="14.25" customHeight="1" x14ac:dyDescent="0.3">
      <c r="A201" s="1"/>
      <c r="B201" s="2"/>
      <c r="C201" s="2"/>
      <c r="D201" s="2"/>
      <c r="E201" s="2"/>
      <c r="F201" s="2"/>
      <c r="G201" s="2"/>
      <c r="H201" s="3"/>
      <c r="I201" s="3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spans="1:40" ht="14.25" customHeight="1" x14ac:dyDescent="0.3">
      <c r="A202" s="1"/>
      <c r="B202" s="2"/>
      <c r="C202" s="2"/>
      <c r="D202" s="2"/>
      <c r="E202" s="2"/>
      <c r="F202" s="2"/>
      <c r="G202" s="2"/>
      <c r="H202" s="3"/>
      <c r="I202" s="3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spans="1:40" ht="14.25" customHeight="1" x14ac:dyDescent="0.3">
      <c r="A203" s="1"/>
      <c r="B203" s="2"/>
      <c r="C203" s="2"/>
      <c r="D203" s="2"/>
      <c r="E203" s="2"/>
      <c r="F203" s="2"/>
      <c r="G203" s="2"/>
      <c r="H203" s="3"/>
      <c r="I203" s="3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spans="1:40" ht="14.25" customHeight="1" x14ac:dyDescent="0.3">
      <c r="A204" s="1"/>
      <c r="B204" s="2"/>
      <c r="C204" s="2"/>
      <c r="D204" s="2"/>
      <c r="E204" s="2"/>
      <c r="F204" s="2"/>
      <c r="G204" s="2"/>
      <c r="H204" s="3"/>
      <c r="I204" s="3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spans="1:40" ht="14.25" customHeight="1" x14ac:dyDescent="0.3">
      <c r="A205" s="1"/>
      <c r="B205" s="2"/>
      <c r="C205" s="2"/>
      <c r="D205" s="2"/>
      <c r="E205" s="2"/>
      <c r="F205" s="2"/>
      <c r="G205" s="2"/>
      <c r="H205" s="3"/>
      <c r="I205" s="3"/>
      <c r="J205" s="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spans="1:40" ht="14.25" customHeight="1" x14ac:dyDescent="0.3">
      <c r="A206" s="1"/>
      <c r="B206" s="2"/>
      <c r="C206" s="2"/>
      <c r="D206" s="2"/>
      <c r="E206" s="2"/>
      <c r="F206" s="2"/>
      <c r="G206" s="2"/>
      <c r="H206" s="3"/>
      <c r="I206" s="3"/>
      <c r="J206" s="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spans="1:40" ht="14.25" customHeight="1" x14ac:dyDescent="0.3">
      <c r="A207" s="1"/>
      <c r="B207" s="2"/>
      <c r="C207" s="2"/>
      <c r="D207" s="2"/>
      <c r="E207" s="2"/>
      <c r="F207" s="2"/>
      <c r="G207" s="2"/>
      <c r="H207" s="3"/>
      <c r="I207" s="3"/>
      <c r="J207" s="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spans="1:40" ht="14.25" customHeight="1" x14ac:dyDescent="0.3">
      <c r="A208" s="1"/>
      <c r="B208" s="2"/>
      <c r="C208" s="2"/>
      <c r="D208" s="2"/>
      <c r="E208" s="2"/>
      <c r="F208" s="2"/>
      <c r="G208" s="2"/>
      <c r="H208" s="3"/>
      <c r="I208" s="3"/>
      <c r="J208" s="3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spans="1:40" ht="14.25" customHeight="1" x14ac:dyDescent="0.3">
      <c r="A209" s="1"/>
      <c r="B209" s="2"/>
      <c r="C209" s="2"/>
      <c r="D209" s="2"/>
      <c r="E209" s="2"/>
      <c r="F209" s="2"/>
      <c r="G209" s="2"/>
      <c r="H209" s="3"/>
      <c r="I209" s="3"/>
      <c r="J209" s="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spans="1:40" ht="14.25" customHeight="1" x14ac:dyDescent="0.3">
      <c r="A210" s="1"/>
      <c r="B210" s="2"/>
      <c r="C210" s="2"/>
      <c r="D210" s="2"/>
      <c r="E210" s="2"/>
      <c r="F210" s="2"/>
      <c r="G210" s="2"/>
      <c r="H210" s="3"/>
      <c r="I210" s="3"/>
      <c r="J210" s="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spans="1:40" ht="14.25" customHeight="1" x14ac:dyDescent="0.3">
      <c r="A211" s="1"/>
      <c r="B211" s="2"/>
      <c r="C211" s="2"/>
      <c r="D211" s="2"/>
      <c r="E211" s="2"/>
      <c r="F211" s="2"/>
      <c r="G211" s="2"/>
      <c r="H211" s="3"/>
      <c r="I211" s="3"/>
      <c r="J211" s="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spans="1:40" ht="14.25" customHeight="1" x14ac:dyDescent="0.3">
      <c r="A212" s="1"/>
      <c r="B212" s="2"/>
      <c r="C212" s="2"/>
      <c r="D212" s="2"/>
      <c r="E212" s="2"/>
      <c r="F212" s="2"/>
      <c r="G212" s="2"/>
      <c r="H212" s="3"/>
      <c r="I212" s="3"/>
      <c r="J212" s="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spans="1:40" ht="14.25" customHeight="1" x14ac:dyDescent="0.3">
      <c r="A213" s="1"/>
      <c r="B213" s="2"/>
      <c r="C213" s="2"/>
      <c r="D213" s="2"/>
      <c r="E213" s="2"/>
      <c r="F213" s="2"/>
      <c r="G213" s="2"/>
      <c r="H213" s="3"/>
      <c r="I213" s="3"/>
      <c r="J213" s="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spans="1:40" ht="14.25" customHeight="1" x14ac:dyDescent="0.3">
      <c r="A214" s="1"/>
      <c r="B214" s="2"/>
      <c r="C214" s="2"/>
      <c r="D214" s="2"/>
      <c r="E214" s="2"/>
      <c r="F214" s="2"/>
      <c r="G214" s="2"/>
      <c r="H214" s="3"/>
      <c r="I214" s="3"/>
      <c r="J214" s="3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spans="1:40" ht="14.25" customHeight="1" x14ac:dyDescent="0.3">
      <c r="A215" s="1"/>
      <c r="B215" s="2"/>
      <c r="C215" s="2"/>
      <c r="D215" s="2"/>
      <c r="E215" s="2"/>
      <c r="F215" s="2"/>
      <c r="G215" s="2"/>
      <c r="H215" s="3"/>
      <c r="I215" s="3"/>
      <c r="J215" s="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spans="1:40" ht="14.25" customHeight="1" x14ac:dyDescent="0.3">
      <c r="A216" s="1"/>
      <c r="B216" s="2"/>
      <c r="C216" s="2"/>
      <c r="D216" s="2"/>
      <c r="E216" s="2"/>
      <c r="F216" s="2"/>
      <c r="G216" s="2"/>
      <c r="H216" s="3"/>
      <c r="I216" s="3"/>
      <c r="J216" s="3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spans="1:40" ht="14.25" customHeight="1" x14ac:dyDescent="0.3">
      <c r="A217" s="1"/>
      <c r="B217" s="2"/>
      <c r="C217" s="2"/>
      <c r="D217" s="2"/>
      <c r="E217" s="2"/>
      <c r="F217" s="2"/>
      <c r="G217" s="2"/>
      <c r="H217" s="3"/>
      <c r="I217" s="3"/>
      <c r="J217" s="3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spans="1:40" ht="14.25" customHeight="1" x14ac:dyDescent="0.3">
      <c r="A218" s="1"/>
      <c r="B218" s="2"/>
      <c r="C218" s="2"/>
      <c r="D218" s="2"/>
      <c r="E218" s="2"/>
      <c r="F218" s="2"/>
      <c r="G218" s="2"/>
      <c r="H218" s="3"/>
      <c r="I218" s="3"/>
      <c r="J218" s="3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spans="1:40" ht="14.25" customHeight="1" x14ac:dyDescent="0.3">
      <c r="A219" s="1"/>
      <c r="B219" s="2"/>
      <c r="C219" s="2"/>
      <c r="D219" s="2"/>
      <c r="E219" s="2"/>
      <c r="F219" s="2"/>
      <c r="G219" s="2"/>
      <c r="H219" s="3"/>
      <c r="I219" s="3"/>
      <c r="J219" s="3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spans="1:40" ht="14.25" customHeight="1" x14ac:dyDescent="0.3">
      <c r="A220" s="1"/>
      <c r="B220" s="2"/>
      <c r="C220" s="2"/>
      <c r="D220" s="2"/>
      <c r="E220" s="2"/>
      <c r="F220" s="2"/>
      <c r="G220" s="2"/>
      <c r="H220" s="3"/>
      <c r="I220" s="3"/>
      <c r="J220" s="3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spans="1:40" ht="14.25" customHeight="1" x14ac:dyDescent="0.3">
      <c r="A221" s="1"/>
      <c r="B221" s="2"/>
      <c r="C221" s="2"/>
      <c r="D221" s="2"/>
      <c r="E221" s="2"/>
      <c r="F221" s="2"/>
      <c r="G221" s="2"/>
      <c r="H221" s="3"/>
      <c r="I221" s="3"/>
      <c r="J221" s="3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spans="1:40" ht="14.25" customHeight="1" x14ac:dyDescent="0.3">
      <c r="A222" s="1"/>
      <c r="B222" s="2"/>
      <c r="C222" s="2"/>
      <c r="D222" s="2"/>
      <c r="E222" s="2"/>
      <c r="F222" s="2"/>
      <c r="G222" s="2"/>
      <c r="H222" s="3"/>
      <c r="I222" s="3"/>
      <c r="J222" s="3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spans="1:40" ht="14.25" customHeight="1" x14ac:dyDescent="0.3">
      <c r="A223" s="1"/>
      <c r="B223" s="2"/>
      <c r="C223" s="2"/>
      <c r="D223" s="2"/>
      <c r="E223" s="2"/>
      <c r="F223" s="2"/>
      <c r="G223" s="2"/>
      <c r="H223" s="3"/>
      <c r="I223" s="3"/>
      <c r="J223" s="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spans="1:40" ht="14.25" customHeight="1" x14ac:dyDescent="0.3">
      <c r="A224" s="1"/>
      <c r="B224" s="2"/>
      <c r="C224" s="2"/>
      <c r="D224" s="2"/>
      <c r="E224" s="2"/>
      <c r="F224" s="2"/>
      <c r="G224" s="2"/>
      <c r="H224" s="3"/>
      <c r="I224" s="3"/>
      <c r="J224" s="3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spans="1:40" ht="14.25" customHeight="1" x14ac:dyDescent="0.3">
      <c r="A225" s="1"/>
      <c r="B225" s="2"/>
      <c r="C225" s="2"/>
      <c r="D225" s="2"/>
      <c r="E225" s="2"/>
      <c r="F225" s="2"/>
      <c r="G225" s="2"/>
      <c r="H225" s="3"/>
      <c r="I225" s="3"/>
      <c r="J225" s="3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spans="1:40" ht="14.25" customHeight="1" x14ac:dyDescent="0.3">
      <c r="A226" s="1"/>
      <c r="B226" s="2"/>
      <c r="C226" s="2"/>
      <c r="D226" s="2"/>
      <c r="E226" s="2"/>
      <c r="F226" s="2"/>
      <c r="G226" s="2"/>
      <c r="H226" s="3"/>
      <c r="I226" s="3"/>
      <c r="J226" s="3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spans="1:40" ht="14.25" customHeight="1" x14ac:dyDescent="0.3">
      <c r="A227" s="1"/>
      <c r="B227" s="2"/>
      <c r="C227" s="2"/>
      <c r="D227" s="2"/>
      <c r="E227" s="2"/>
      <c r="F227" s="2"/>
      <c r="G227" s="2"/>
      <c r="H227" s="3"/>
      <c r="I227" s="3"/>
      <c r="J227" s="3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spans="1:40" ht="14.25" customHeight="1" x14ac:dyDescent="0.3">
      <c r="A228" s="1"/>
      <c r="B228" s="2"/>
      <c r="C228" s="2"/>
      <c r="D228" s="2"/>
      <c r="E228" s="2"/>
      <c r="F228" s="2"/>
      <c r="G228" s="2"/>
      <c r="H228" s="3"/>
      <c r="I228" s="3"/>
      <c r="J228" s="3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spans="1:40" ht="14.25" customHeight="1" x14ac:dyDescent="0.3">
      <c r="A229" s="1"/>
      <c r="B229" s="2"/>
      <c r="C229" s="2"/>
      <c r="D229" s="2"/>
      <c r="E229" s="2"/>
      <c r="F229" s="2"/>
      <c r="G229" s="2"/>
      <c r="H229" s="3"/>
      <c r="I229" s="3"/>
      <c r="J229" s="3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spans="1:40" ht="14.25" customHeight="1" x14ac:dyDescent="0.3">
      <c r="A230" s="1"/>
      <c r="B230" s="2"/>
      <c r="C230" s="2"/>
      <c r="D230" s="2"/>
      <c r="E230" s="2"/>
      <c r="F230" s="2"/>
      <c r="G230" s="2"/>
      <c r="H230" s="3"/>
      <c r="I230" s="3"/>
      <c r="J230" s="3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spans="1:40" ht="14.25" customHeight="1" x14ac:dyDescent="0.3">
      <c r="A231" s="1"/>
      <c r="B231" s="2"/>
      <c r="C231" s="2"/>
      <c r="D231" s="2"/>
      <c r="E231" s="2"/>
      <c r="F231" s="2"/>
      <c r="G231" s="2"/>
      <c r="H231" s="3"/>
      <c r="I231" s="3"/>
      <c r="J231" s="3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spans="1:40" ht="14.25" customHeight="1" x14ac:dyDescent="0.3">
      <c r="A232" s="1"/>
      <c r="B232" s="2"/>
      <c r="C232" s="2"/>
      <c r="D232" s="2"/>
      <c r="E232" s="2"/>
      <c r="F232" s="2"/>
      <c r="G232" s="2"/>
      <c r="H232" s="3"/>
      <c r="I232" s="3"/>
      <c r="J232" s="3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spans="1:40" ht="14.25" customHeight="1" x14ac:dyDescent="0.3">
      <c r="A233" s="1"/>
      <c r="B233" s="2"/>
      <c r="C233" s="2"/>
      <c r="D233" s="2"/>
      <c r="E233" s="2"/>
      <c r="F233" s="2"/>
      <c r="G233" s="2"/>
      <c r="H233" s="3"/>
      <c r="I233" s="3"/>
      <c r="J233" s="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spans="1:40" ht="14.25" customHeight="1" x14ac:dyDescent="0.3">
      <c r="A234" s="1"/>
      <c r="B234" s="2"/>
      <c r="C234" s="2"/>
      <c r="D234" s="2"/>
      <c r="E234" s="2"/>
      <c r="F234" s="2"/>
      <c r="G234" s="2"/>
      <c r="H234" s="3"/>
      <c r="I234" s="3"/>
      <c r="J234" s="3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spans="1:40" ht="14.25" customHeight="1" x14ac:dyDescent="0.3">
      <c r="A235" s="1"/>
      <c r="B235" s="2"/>
      <c r="C235" s="2"/>
      <c r="D235" s="2"/>
      <c r="E235" s="2"/>
      <c r="F235" s="2"/>
      <c r="G235" s="2"/>
      <c r="H235" s="3"/>
      <c r="I235" s="3"/>
      <c r="J235" s="3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spans="1:40" ht="14.25" customHeight="1" x14ac:dyDescent="0.3">
      <c r="A236" s="1"/>
      <c r="B236" s="2"/>
      <c r="C236" s="2"/>
      <c r="D236" s="2"/>
      <c r="E236" s="2"/>
      <c r="F236" s="2"/>
      <c r="G236" s="2"/>
      <c r="H236" s="3"/>
      <c r="I236" s="3"/>
      <c r="J236" s="3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spans="1:40" ht="14.25" customHeight="1" x14ac:dyDescent="0.3">
      <c r="A237" s="1"/>
      <c r="B237" s="2"/>
      <c r="C237" s="2"/>
      <c r="D237" s="2"/>
      <c r="E237" s="2"/>
      <c r="F237" s="2"/>
      <c r="G237" s="2"/>
      <c r="H237" s="3"/>
      <c r="I237" s="3"/>
      <c r="J237" s="3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spans="1:40" ht="14.25" customHeight="1" x14ac:dyDescent="0.3">
      <c r="A238" s="1"/>
      <c r="B238" s="2"/>
      <c r="C238" s="2"/>
      <c r="D238" s="2"/>
      <c r="E238" s="2"/>
      <c r="F238" s="2"/>
      <c r="G238" s="2"/>
      <c r="H238" s="3"/>
      <c r="I238" s="3"/>
      <c r="J238" s="3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spans="1:40" ht="14.25" customHeight="1" x14ac:dyDescent="0.3">
      <c r="A239" s="1"/>
      <c r="B239" s="2"/>
      <c r="C239" s="2"/>
      <c r="D239" s="2"/>
      <c r="E239" s="2"/>
      <c r="F239" s="2"/>
      <c r="G239" s="2"/>
      <c r="H239" s="3"/>
      <c r="I239" s="3"/>
      <c r="J239" s="3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spans="1:40" ht="14.25" customHeight="1" x14ac:dyDescent="0.3">
      <c r="A240" s="1"/>
      <c r="B240" s="2"/>
      <c r="C240" s="2"/>
      <c r="D240" s="2"/>
      <c r="E240" s="2"/>
      <c r="F240" s="2"/>
      <c r="G240" s="2"/>
      <c r="H240" s="3"/>
      <c r="I240" s="3"/>
      <c r="J240" s="3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spans="1:40" ht="14.25" customHeight="1" x14ac:dyDescent="0.3">
      <c r="A241" s="1"/>
      <c r="B241" s="2"/>
      <c r="C241" s="2"/>
      <c r="D241" s="2"/>
      <c r="E241" s="2"/>
      <c r="F241" s="2"/>
      <c r="G241" s="2"/>
      <c r="H241" s="3"/>
      <c r="I241" s="3"/>
      <c r="J241" s="3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spans="1:40" ht="14.25" customHeight="1" x14ac:dyDescent="0.3">
      <c r="A242" s="1"/>
      <c r="B242" s="2"/>
      <c r="C242" s="2"/>
      <c r="D242" s="2"/>
      <c r="E242" s="2"/>
      <c r="F242" s="2"/>
      <c r="G242" s="2"/>
      <c r="H242" s="3"/>
      <c r="I242" s="3"/>
      <c r="J242" s="3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spans="1:40" ht="14.25" customHeight="1" x14ac:dyDescent="0.3">
      <c r="A243" s="1"/>
      <c r="B243" s="2"/>
      <c r="C243" s="2"/>
      <c r="D243" s="2"/>
      <c r="E243" s="2"/>
      <c r="F243" s="2"/>
      <c r="G243" s="2"/>
      <c r="H243" s="3"/>
      <c r="I243" s="3"/>
      <c r="J243" s="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spans="1:40" ht="14.25" customHeight="1" x14ac:dyDescent="0.3">
      <c r="A244" s="1"/>
      <c r="B244" s="2"/>
      <c r="C244" s="2"/>
      <c r="D244" s="2"/>
      <c r="E244" s="2"/>
      <c r="F244" s="2"/>
      <c r="G244" s="2"/>
      <c r="H244" s="3"/>
      <c r="I244" s="3"/>
      <c r="J244" s="3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spans="1:40" ht="14.25" customHeight="1" x14ac:dyDescent="0.3">
      <c r="A245" s="1"/>
      <c r="B245" s="2"/>
      <c r="C245" s="2"/>
      <c r="D245" s="2"/>
      <c r="E245" s="2"/>
      <c r="F245" s="2"/>
      <c r="G245" s="2"/>
      <c r="H245" s="3"/>
      <c r="I245" s="3"/>
      <c r="J245" s="3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spans="1:40" ht="14.25" customHeight="1" x14ac:dyDescent="0.3">
      <c r="A246" s="1"/>
      <c r="B246" s="2"/>
      <c r="C246" s="2"/>
      <c r="D246" s="2"/>
      <c r="E246" s="2"/>
      <c r="F246" s="2"/>
      <c r="G246" s="2"/>
      <c r="H246" s="3"/>
      <c r="I246" s="3"/>
      <c r="J246" s="3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spans="1:40" ht="14.25" customHeight="1" x14ac:dyDescent="0.3">
      <c r="A247" s="1"/>
      <c r="B247" s="2"/>
      <c r="C247" s="2"/>
      <c r="D247" s="2"/>
      <c r="E247" s="2"/>
      <c r="F247" s="2"/>
      <c r="G247" s="2"/>
      <c r="H247" s="3"/>
      <c r="I247" s="3"/>
      <c r="J247" s="3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spans="1:40" ht="14.25" customHeight="1" x14ac:dyDescent="0.3">
      <c r="A248" s="1"/>
      <c r="B248" s="2"/>
      <c r="C248" s="2"/>
      <c r="D248" s="2"/>
      <c r="E248" s="2"/>
      <c r="F248" s="2"/>
      <c r="G248" s="2"/>
      <c r="H248" s="3"/>
      <c r="I248" s="3"/>
      <c r="J248" s="3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spans="1:40" ht="14.25" customHeight="1" x14ac:dyDescent="0.3">
      <c r="A249" s="1"/>
      <c r="B249" s="2"/>
      <c r="C249" s="2"/>
      <c r="D249" s="2"/>
      <c r="E249" s="2"/>
      <c r="F249" s="2"/>
      <c r="G249" s="2"/>
      <c r="H249" s="3"/>
      <c r="I249" s="3"/>
      <c r="J249" s="3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spans="1:40" ht="14.25" customHeight="1" x14ac:dyDescent="0.3">
      <c r="A250" s="1"/>
      <c r="B250" s="2"/>
      <c r="C250" s="2"/>
      <c r="D250" s="2"/>
      <c r="E250" s="2"/>
      <c r="F250" s="2"/>
      <c r="G250" s="2"/>
      <c r="H250" s="3"/>
      <c r="I250" s="3"/>
      <c r="J250" s="3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spans="1:40" ht="14.25" customHeight="1" x14ac:dyDescent="0.3">
      <c r="A251" s="1"/>
      <c r="B251" s="2"/>
      <c r="C251" s="2"/>
      <c r="D251" s="2"/>
      <c r="E251" s="2"/>
      <c r="F251" s="2"/>
      <c r="G251" s="2"/>
      <c r="H251" s="3"/>
      <c r="I251" s="3"/>
      <c r="J251" s="3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spans="1:40" ht="14.25" customHeight="1" x14ac:dyDescent="0.3">
      <c r="A252" s="1"/>
      <c r="B252" s="2"/>
      <c r="C252" s="2"/>
      <c r="D252" s="2"/>
      <c r="E252" s="2"/>
      <c r="F252" s="2"/>
      <c r="G252" s="2"/>
      <c r="H252" s="3"/>
      <c r="I252" s="3"/>
      <c r="J252" s="3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spans="1:40" ht="14.25" customHeight="1" x14ac:dyDescent="0.3">
      <c r="A253" s="1"/>
      <c r="B253" s="2"/>
      <c r="C253" s="2"/>
      <c r="D253" s="2"/>
      <c r="E253" s="2"/>
      <c r="F253" s="2"/>
      <c r="G253" s="2"/>
      <c r="H253" s="3"/>
      <c r="I253" s="3"/>
      <c r="J253" s="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spans="1:40" ht="14.25" customHeight="1" x14ac:dyDescent="0.3">
      <c r="A254" s="1"/>
      <c r="B254" s="2"/>
      <c r="C254" s="2"/>
      <c r="D254" s="2"/>
      <c r="E254" s="2"/>
      <c r="F254" s="2"/>
      <c r="G254" s="2"/>
      <c r="H254" s="3"/>
      <c r="I254" s="3"/>
      <c r="J254" s="3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spans="1:40" ht="14.25" customHeight="1" x14ac:dyDescent="0.3">
      <c r="A255" s="1"/>
      <c r="B255" s="2"/>
      <c r="C255" s="2"/>
      <c r="D255" s="2"/>
      <c r="E255" s="2"/>
      <c r="F255" s="2"/>
      <c r="G255" s="2"/>
      <c r="H255" s="3"/>
      <c r="I255" s="3"/>
      <c r="J255" s="3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spans="1:40" ht="14.25" customHeight="1" x14ac:dyDescent="0.3">
      <c r="A256" s="1"/>
      <c r="B256" s="2"/>
      <c r="C256" s="2"/>
      <c r="D256" s="2"/>
      <c r="E256" s="2"/>
      <c r="F256" s="2"/>
      <c r="G256" s="2"/>
      <c r="H256" s="3"/>
      <c r="I256" s="3"/>
      <c r="J256" s="3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spans="1:40" ht="14.25" customHeight="1" x14ac:dyDescent="0.3">
      <c r="A257" s="1"/>
      <c r="B257" s="2"/>
      <c r="C257" s="2"/>
      <c r="D257" s="2"/>
      <c r="E257" s="2"/>
      <c r="F257" s="2"/>
      <c r="G257" s="2"/>
      <c r="H257" s="3"/>
      <c r="I257" s="3"/>
      <c r="J257" s="3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spans="1:40" ht="14.25" customHeight="1" x14ac:dyDescent="0.3">
      <c r="A258" s="1"/>
      <c r="B258" s="2"/>
      <c r="C258" s="2"/>
      <c r="D258" s="2"/>
      <c r="E258" s="2"/>
      <c r="F258" s="2"/>
      <c r="G258" s="2"/>
      <c r="H258" s="3"/>
      <c r="I258" s="3"/>
      <c r="J258" s="3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spans="1:40" ht="14.25" customHeight="1" x14ac:dyDescent="0.3">
      <c r="A259" s="1"/>
      <c r="B259" s="2"/>
      <c r="C259" s="2"/>
      <c r="D259" s="2"/>
      <c r="E259" s="2"/>
      <c r="F259" s="2"/>
      <c r="G259" s="2"/>
      <c r="H259" s="3"/>
      <c r="I259" s="3"/>
      <c r="J259" s="3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spans="1:40" ht="14.25" customHeight="1" x14ac:dyDescent="0.3">
      <c r="A260" s="1"/>
      <c r="B260" s="2"/>
      <c r="C260" s="2"/>
      <c r="D260" s="2"/>
      <c r="E260" s="2"/>
      <c r="F260" s="2"/>
      <c r="G260" s="2"/>
      <c r="H260" s="3"/>
      <c r="I260" s="3"/>
      <c r="J260" s="3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spans="1:40" ht="14.25" customHeight="1" x14ac:dyDescent="0.3">
      <c r="A261" s="1"/>
      <c r="B261" s="2"/>
      <c r="C261" s="2"/>
      <c r="D261" s="2"/>
      <c r="E261" s="2"/>
      <c r="F261" s="2"/>
      <c r="G261" s="2"/>
      <c r="H261" s="3"/>
      <c r="I261" s="3"/>
      <c r="J261" s="3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spans="1:40" ht="14.25" customHeight="1" x14ac:dyDescent="0.3">
      <c r="A262" s="1"/>
      <c r="B262" s="2"/>
      <c r="C262" s="2"/>
      <c r="D262" s="2"/>
      <c r="E262" s="2"/>
      <c r="F262" s="2"/>
      <c r="G262" s="2"/>
      <c r="H262" s="3"/>
      <c r="I262" s="3"/>
      <c r="J262" s="3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spans="1:40" ht="14.25" customHeight="1" x14ac:dyDescent="0.3">
      <c r="A263" s="1"/>
      <c r="B263" s="2"/>
      <c r="C263" s="2"/>
      <c r="D263" s="2"/>
      <c r="E263" s="2"/>
      <c r="F263" s="2"/>
      <c r="G263" s="2"/>
      <c r="H263" s="3"/>
      <c r="I263" s="3"/>
      <c r="J263" s="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spans="1:40" ht="14.25" customHeight="1" x14ac:dyDescent="0.3">
      <c r="A264" s="1"/>
      <c r="B264" s="2"/>
      <c r="C264" s="2"/>
      <c r="D264" s="2"/>
      <c r="E264" s="2"/>
      <c r="F264" s="2"/>
      <c r="G264" s="2"/>
      <c r="H264" s="3"/>
      <c r="I264" s="3"/>
      <c r="J264" s="3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spans="1:40" ht="14.25" customHeight="1" x14ac:dyDescent="0.3">
      <c r="A265" s="1"/>
      <c r="B265" s="2"/>
      <c r="C265" s="2"/>
      <c r="D265" s="2"/>
      <c r="E265" s="2"/>
      <c r="F265" s="2"/>
      <c r="G265" s="2"/>
      <c r="H265" s="3"/>
      <c r="I265" s="3"/>
      <c r="J265" s="3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spans="1:40" ht="14.25" customHeight="1" x14ac:dyDescent="0.3">
      <c r="A266" s="1"/>
      <c r="B266" s="2"/>
      <c r="C266" s="2"/>
      <c r="D266" s="2"/>
      <c r="E266" s="2"/>
      <c r="F266" s="2"/>
      <c r="G266" s="2"/>
      <c r="H266" s="3"/>
      <c r="I266" s="3"/>
      <c r="J266" s="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spans="1:40" ht="14.25" customHeight="1" x14ac:dyDescent="0.3">
      <c r="A267" s="1"/>
      <c r="B267" s="2"/>
      <c r="C267" s="2"/>
      <c r="D267" s="2"/>
      <c r="E267" s="2"/>
      <c r="F267" s="2"/>
      <c r="G267" s="2"/>
      <c r="H267" s="3"/>
      <c r="I267" s="3"/>
      <c r="J267" s="3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spans="1:40" ht="14.25" customHeight="1" x14ac:dyDescent="0.3">
      <c r="A268" s="1"/>
      <c r="B268" s="2"/>
      <c r="C268" s="2"/>
      <c r="D268" s="2"/>
      <c r="E268" s="2"/>
      <c r="F268" s="2"/>
      <c r="G268" s="2"/>
      <c r="H268" s="3"/>
      <c r="I268" s="3"/>
      <c r="J268" s="3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spans="1:40" ht="14.25" customHeight="1" x14ac:dyDescent="0.3">
      <c r="A269" s="1"/>
      <c r="B269" s="2"/>
      <c r="C269" s="2"/>
      <c r="D269" s="2"/>
      <c r="E269" s="2"/>
      <c r="F269" s="2"/>
      <c r="G269" s="2"/>
      <c r="H269" s="3"/>
      <c r="I269" s="3"/>
      <c r="J269" s="3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spans="1:40" ht="14.25" customHeight="1" x14ac:dyDescent="0.3">
      <c r="A270" s="1"/>
      <c r="B270" s="2"/>
      <c r="C270" s="2"/>
      <c r="D270" s="2"/>
      <c r="E270" s="2"/>
      <c r="F270" s="2"/>
      <c r="G270" s="2"/>
      <c r="H270" s="3"/>
      <c r="I270" s="3"/>
      <c r="J270" s="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spans="1:40" ht="14.25" customHeight="1" x14ac:dyDescent="0.3">
      <c r="A271" s="1"/>
      <c r="B271" s="2"/>
      <c r="C271" s="2"/>
      <c r="D271" s="2"/>
      <c r="E271" s="2"/>
      <c r="F271" s="2"/>
      <c r="G271" s="2"/>
      <c r="H271" s="3"/>
      <c r="I271" s="3"/>
      <c r="J271" s="3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spans="1:40" ht="14.25" customHeight="1" x14ac:dyDescent="0.3">
      <c r="A272" s="1"/>
      <c r="B272" s="2"/>
      <c r="C272" s="2"/>
      <c r="D272" s="2"/>
      <c r="E272" s="2"/>
      <c r="F272" s="2"/>
      <c r="G272" s="2"/>
      <c r="H272" s="3"/>
      <c r="I272" s="3"/>
      <c r="J272" s="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spans="1:40" ht="14.25" customHeight="1" x14ac:dyDescent="0.3">
      <c r="A273" s="1"/>
      <c r="B273" s="2"/>
      <c r="C273" s="2"/>
      <c r="D273" s="2"/>
      <c r="E273" s="2"/>
      <c r="F273" s="2"/>
      <c r="G273" s="2"/>
      <c r="H273" s="3"/>
      <c r="I273" s="3"/>
      <c r="J273" s="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spans="1:40" ht="14.25" customHeight="1" x14ac:dyDescent="0.3">
      <c r="A274" s="1"/>
      <c r="B274" s="2"/>
      <c r="C274" s="2"/>
      <c r="D274" s="2"/>
      <c r="E274" s="2"/>
      <c r="F274" s="2"/>
      <c r="G274" s="2"/>
      <c r="H274" s="3"/>
      <c r="I274" s="3"/>
      <c r="J274" s="3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spans="1:40" ht="14.25" customHeight="1" x14ac:dyDescent="0.3">
      <c r="A275" s="1"/>
      <c r="B275" s="2"/>
      <c r="C275" s="2"/>
      <c r="D275" s="2"/>
      <c r="E275" s="2"/>
      <c r="F275" s="2"/>
      <c r="G275" s="2"/>
      <c r="H275" s="3"/>
      <c r="I275" s="3"/>
      <c r="J275" s="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spans="1:40" ht="14.25" customHeight="1" x14ac:dyDescent="0.3">
      <c r="A276" s="1"/>
      <c r="B276" s="2"/>
      <c r="C276" s="2"/>
      <c r="D276" s="2"/>
      <c r="E276" s="2"/>
      <c r="F276" s="2"/>
      <c r="G276" s="2"/>
      <c r="H276" s="3"/>
      <c r="I276" s="3"/>
      <c r="J276" s="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spans="1:40" ht="14.25" customHeight="1" x14ac:dyDescent="0.3">
      <c r="A277" s="1"/>
      <c r="B277" s="2"/>
      <c r="C277" s="2"/>
      <c r="D277" s="2"/>
      <c r="E277" s="2"/>
      <c r="F277" s="2"/>
      <c r="G277" s="2"/>
      <c r="H277" s="3"/>
      <c r="I277" s="3"/>
      <c r="J277" s="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spans="1:40" ht="14.25" customHeight="1" x14ac:dyDescent="0.3">
      <c r="A278" s="1"/>
      <c r="B278" s="2"/>
      <c r="C278" s="2"/>
      <c r="D278" s="2"/>
      <c r="E278" s="2"/>
      <c r="F278" s="2"/>
      <c r="G278" s="2"/>
      <c r="H278" s="3"/>
      <c r="I278" s="3"/>
      <c r="J278" s="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spans="1:40" ht="14.25" customHeight="1" x14ac:dyDescent="0.3">
      <c r="A279" s="1"/>
      <c r="B279" s="2"/>
      <c r="C279" s="2"/>
      <c r="D279" s="2"/>
      <c r="E279" s="2"/>
      <c r="F279" s="2"/>
      <c r="G279" s="2"/>
      <c r="H279" s="3"/>
      <c r="I279" s="3"/>
      <c r="J279" s="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spans="1:40" ht="14.25" customHeight="1" x14ac:dyDescent="0.3">
      <c r="A280" s="1"/>
      <c r="B280" s="2"/>
      <c r="C280" s="2"/>
      <c r="D280" s="2"/>
      <c r="E280" s="2"/>
      <c r="F280" s="2"/>
      <c r="G280" s="2"/>
      <c r="H280" s="3"/>
      <c r="I280" s="3"/>
      <c r="J280" s="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spans="1:40" ht="14.25" customHeight="1" x14ac:dyDescent="0.3">
      <c r="A281" s="1"/>
      <c r="B281" s="2"/>
      <c r="C281" s="2"/>
      <c r="D281" s="2"/>
      <c r="E281" s="2"/>
      <c r="F281" s="2"/>
      <c r="G281" s="2"/>
      <c r="H281" s="3"/>
      <c r="I281" s="3"/>
      <c r="J281" s="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spans="1:40" ht="14.25" customHeight="1" x14ac:dyDescent="0.3">
      <c r="A282" s="1"/>
      <c r="B282" s="2"/>
      <c r="C282" s="2"/>
      <c r="D282" s="2"/>
      <c r="E282" s="2"/>
      <c r="F282" s="2"/>
      <c r="G282" s="2"/>
      <c r="H282" s="3"/>
      <c r="I282" s="3"/>
      <c r="J282" s="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spans="1:40" ht="14.25" customHeight="1" x14ac:dyDescent="0.3">
      <c r="A283" s="1"/>
      <c r="B283" s="2"/>
      <c r="C283" s="2"/>
      <c r="D283" s="2"/>
      <c r="E283" s="2"/>
      <c r="F283" s="2"/>
      <c r="G283" s="2"/>
      <c r="H283" s="3"/>
      <c r="I283" s="3"/>
      <c r="J283" s="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spans="1:40" ht="14.25" customHeight="1" x14ac:dyDescent="0.3">
      <c r="A284" s="1"/>
      <c r="B284" s="2"/>
      <c r="C284" s="2"/>
      <c r="D284" s="2"/>
      <c r="E284" s="2"/>
      <c r="F284" s="2"/>
      <c r="G284" s="2"/>
      <c r="H284" s="3"/>
      <c r="I284" s="3"/>
      <c r="J284" s="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spans="1:40" ht="14.25" customHeight="1" x14ac:dyDescent="0.3">
      <c r="A285" s="1"/>
      <c r="B285" s="2"/>
      <c r="C285" s="2"/>
      <c r="D285" s="2"/>
      <c r="E285" s="2"/>
      <c r="F285" s="2"/>
      <c r="G285" s="2"/>
      <c r="H285" s="3"/>
      <c r="I285" s="3"/>
      <c r="J285" s="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spans="1:40" ht="14.25" customHeight="1" x14ac:dyDescent="0.3">
      <c r="A286" s="1"/>
      <c r="B286" s="2"/>
      <c r="C286" s="2"/>
      <c r="D286" s="2"/>
      <c r="E286" s="2"/>
      <c r="F286" s="2"/>
      <c r="G286" s="2"/>
      <c r="H286" s="3"/>
      <c r="I286" s="3"/>
      <c r="J286" s="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spans="1:40" ht="14.25" customHeight="1" x14ac:dyDescent="0.3">
      <c r="A287" s="1"/>
      <c r="B287" s="2"/>
      <c r="C287" s="2"/>
      <c r="D287" s="2"/>
      <c r="E287" s="2"/>
      <c r="F287" s="2"/>
      <c r="G287" s="2"/>
      <c r="H287" s="3"/>
      <c r="I287" s="3"/>
      <c r="J287" s="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spans="1:40" ht="14.25" customHeight="1" x14ac:dyDescent="0.3">
      <c r="A288" s="1"/>
      <c r="B288" s="2"/>
      <c r="C288" s="2"/>
      <c r="D288" s="2"/>
      <c r="E288" s="2"/>
      <c r="F288" s="2"/>
      <c r="G288" s="2"/>
      <c r="H288" s="3"/>
      <c r="I288" s="3"/>
      <c r="J288" s="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spans="1:40" ht="14.25" customHeight="1" x14ac:dyDescent="0.3">
      <c r="A289" s="1"/>
      <c r="B289" s="2"/>
      <c r="C289" s="2"/>
      <c r="D289" s="2"/>
      <c r="E289" s="2"/>
      <c r="F289" s="2"/>
      <c r="G289" s="2"/>
      <c r="H289" s="3"/>
      <c r="I289" s="3"/>
      <c r="J289" s="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spans="1:40" ht="14.25" customHeight="1" x14ac:dyDescent="0.3">
      <c r="A290" s="1"/>
      <c r="B290" s="2"/>
      <c r="C290" s="2"/>
      <c r="D290" s="2"/>
      <c r="E290" s="2"/>
      <c r="F290" s="2"/>
      <c r="G290" s="2"/>
      <c r="H290" s="3"/>
      <c r="I290" s="3"/>
      <c r="J290" s="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spans="1:40" ht="14.25" customHeight="1" x14ac:dyDescent="0.3">
      <c r="A291" s="1"/>
      <c r="B291" s="2"/>
      <c r="C291" s="2"/>
      <c r="D291" s="2"/>
      <c r="E291" s="2"/>
      <c r="F291" s="2"/>
      <c r="G291" s="2"/>
      <c r="H291" s="3"/>
      <c r="I291" s="3"/>
      <c r="J291" s="3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spans="1:40" ht="14.25" customHeight="1" x14ac:dyDescent="0.3">
      <c r="A292" s="1"/>
      <c r="B292" s="2"/>
      <c r="C292" s="2"/>
      <c r="D292" s="2"/>
      <c r="E292" s="2"/>
      <c r="F292" s="2"/>
      <c r="G292" s="2"/>
      <c r="H292" s="3"/>
      <c r="I292" s="3"/>
      <c r="J292" s="3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spans="1:40" ht="14.25" customHeight="1" x14ac:dyDescent="0.3">
      <c r="A293" s="1"/>
      <c r="B293" s="2"/>
      <c r="C293" s="2"/>
      <c r="D293" s="2"/>
      <c r="E293" s="2"/>
      <c r="F293" s="2"/>
      <c r="G293" s="2"/>
      <c r="H293" s="3"/>
      <c r="I293" s="3"/>
      <c r="J293" s="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spans="1:40" ht="14.25" customHeight="1" x14ac:dyDescent="0.3">
      <c r="A294" s="1"/>
      <c r="B294" s="2"/>
      <c r="C294" s="2"/>
      <c r="D294" s="2"/>
      <c r="E294" s="2"/>
      <c r="F294" s="2"/>
      <c r="G294" s="2"/>
      <c r="H294" s="3"/>
      <c r="I294" s="3"/>
      <c r="J294" s="3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spans="1:40" ht="14.25" customHeight="1" x14ac:dyDescent="0.3">
      <c r="A295" s="1"/>
      <c r="B295" s="2"/>
      <c r="C295" s="2"/>
      <c r="D295" s="2"/>
      <c r="E295" s="2"/>
      <c r="F295" s="2"/>
      <c r="G295" s="2"/>
      <c r="H295" s="3"/>
      <c r="I295" s="3"/>
      <c r="J295" s="3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spans="1:40" ht="14.25" customHeight="1" x14ac:dyDescent="0.3">
      <c r="A296" s="1"/>
      <c r="B296" s="2"/>
      <c r="C296" s="2"/>
      <c r="D296" s="2"/>
      <c r="E296" s="2"/>
      <c r="F296" s="2"/>
      <c r="G296" s="2"/>
      <c r="H296" s="3"/>
      <c r="I296" s="3"/>
      <c r="J296" s="3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spans="1:40" ht="14.25" customHeight="1" x14ac:dyDescent="0.3">
      <c r="A297" s="1"/>
      <c r="B297" s="2"/>
      <c r="C297" s="2"/>
      <c r="D297" s="2"/>
      <c r="E297" s="2"/>
      <c r="F297" s="2"/>
      <c r="G297" s="2"/>
      <c r="H297" s="3"/>
      <c r="I297" s="3"/>
      <c r="J297" s="3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spans="1:40" ht="14.25" customHeight="1" x14ac:dyDescent="0.3">
      <c r="A298" s="1"/>
      <c r="B298" s="2"/>
      <c r="C298" s="2"/>
      <c r="D298" s="2"/>
      <c r="E298" s="2"/>
      <c r="F298" s="2"/>
      <c r="G298" s="2"/>
      <c r="H298" s="3"/>
      <c r="I298" s="3"/>
      <c r="J298" s="3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spans="1:40" ht="14.25" customHeight="1" x14ac:dyDescent="0.3">
      <c r="A299" s="1"/>
      <c r="B299" s="2"/>
      <c r="C299" s="2"/>
      <c r="D299" s="2"/>
      <c r="E299" s="2"/>
      <c r="F299" s="2"/>
      <c r="G299" s="2"/>
      <c r="H299" s="3"/>
      <c r="I299" s="3"/>
      <c r="J299" s="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spans="1:40" ht="14.25" customHeight="1" x14ac:dyDescent="0.3">
      <c r="A300" s="1"/>
      <c r="B300" s="2"/>
      <c r="C300" s="2"/>
      <c r="D300" s="2"/>
      <c r="E300" s="2"/>
      <c r="F300" s="2"/>
      <c r="G300" s="2"/>
      <c r="H300" s="3"/>
      <c r="I300" s="3"/>
      <c r="J300" s="3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spans="1:40" ht="14.25" customHeight="1" x14ac:dyDescent="0.3">
      <c r="A301" s="1"/>
      <c r="B301" s="2"/>
      <c r="C301" s="2"/>
      <c r="D301" s="2"/>
      <c r="E301" s="2"/>
      <c r="F301" s="2"/>
      <c r="G301" s="2"/>
      <c r="H301" s="3"/>
      <c r="I301" s="3"/>
      <c r="J301" s="3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spans="1:40" ht="14.25" customHeight="1" x14ac:dyDescent="0.3">
      <c r="A302" s="1"/>
      <c r="B302" s="2"/>
      <c r="C302" s="2"/>
      <c r="D302" s="2"/>
      <c r="E302" s="2"/>
      <c r="F302" s="2"/>
      <c r="G302" s="2"/>
      <c r="H302" s="3"/>
      <c r="I302" s="3"/>
      <c r="J302" s="3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spans="1:40" ht="14.25" customHeight="1" x14ac:dyDescent="0.3">
      <c r="A303" s="1"/>
      <c r="B303" s="2"/>
      <c r="C303" s="2"/>
      <c r="D303" s="2"/>
      <c r="E303" s="2"/>
      <c r="F303" s="2"/>
      <c r="G303" s="2"/>
      <c r="H303" s="3"/>
      <c r="I303" s="3"/>
      <c r="J303" s="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spans="1:40" ht="14.25" customHeight="1" x14ac:dyDescent="0.3">
      <c r="A304" s="1"/>
      <c r="B304" s="2"/>
      <c r="C304" s="2"/>
      <c r="D304" s="2"/>
      <c r="E304" s="2"/>
      <c r="F304" s="2"/>
      <c r="G304" s="2"/>
      <c r="H304" s="3"/>
      <c r="I304" s="3"/>
      <c r="J304" s="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spans="1:40" ht="14.25" customHeight="1" x14ac:dyDescent="0.3">
      <c r="A305" s="1"/>
      <c r="B305" s="2"/>
      <c r="C305" s="2"/>
      <c r="D305" s="2"/>
      <c r="E305" s="2"/>
      <c r="F305" s="2"/>
      <c r="G305" s="2"/>
      <c r="H305" s="3"/>
      <c r="I305" s="3"/>
      <c r="J305" s="3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spans="1:40" ht="14.25" customHeight="1" x14ac:dyDescent="0.3">
      <c r="A306" s="1"/>
      <c r="B306" s="2"/>
      <c r="C306" s="2"/>
      <c r="D306" s="2"/>
      <c r="E306" s="2"/>
      <c r="F306" s="2"/>
      <c r="G306" s="2"/>
      <c r="H306" s="3"/>
      <c r="I306" s="3"/>
      <c r="J306" s="3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spans="1:40" ht="14.25" customHeight="1" x14ac:dyDescent="0.3">
      <c r="A307" s="1"/>
      <c r="B307" s="2"/>
      <c r="C307" s="2"/>
      <c r="D307" s="2"/>
      <c r="E307" s="2"/>
      <c r="F307" s="2"/>
      <c r="G307" s="2"/>
      <c r="H307" s="3"/>
      <c r="I307" s="3"/>
      <c r="J307" s="3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spans="1:40" ht="14.25" customHeight="1" x14ac:dyDescent="0.3">
      <c r="A308" s="1"/>
      <c r="B308" s="2"/>
      <c r="C308" s="2"/>
      <c r="D308" s="2"/>
      <c r="E308" s="2"/>
      <c r="F308" s="2"/>
      <c r="G308" s="2"/>
      <c r="H308" s="3"/>
      <c r="I308" s="3"/>
      <c r="J308" s="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spans="1:40" ht="14.25" customHeight="1" x14ac:dyDescent="0.3">
      <c r="A309" s="1"/>
      <c r="B309" s="2"/>
      <c r="C309" s="2"/>
      <c r="D309" s="2"/>
      <c r="E309" s="2"/>
      <c r="F309" s="2"/>
      <c r="G309" s="2"/>
      <c r="H309" s="3"/>
      <c r="I309" s="3"/>
      <c r="J309" s="3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spans="1:40" ht="14.25" customHeight="1" x14ac:dyDescent="0.3">
      <c r="A310" s="1"/>
      <c r="B310" s="2"/>
      <c r="C310" s="2"/>
      <c r="D310" s="2"/>
      <c r="E310" s="2"/>
      <c r="F310" s="2"/>
      <c r="G310" s="2"/>
      <c r="H310" s="3"/>
      <c r="I310" s="3"/>
      <c r="J310" s="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spans="1:40" ht="14.25" customHeight="1" x14ac:dyDescent="0.3">
      <c r="A311" s="1"/>
      <c r="B311" s="2"/>
      <c r="C311" s="2"/>
      <c r="D311" s="2"/>
      <c r="E311" s="2"/>
      <c r="F311" s="2"/>
      <c r="G311" s="2"/>
      <c r="H311" s="3"/>
      <c r="I311" s="3"/>
      <c r="J311" s="3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spans="1:40" ht="14.25" customHeight="1" x14ac:dyDescent="0.3">
      <c r="A312" s="1"/>
      <c r="B312" s="2"/>
      <c r="C312" s="2"/>
      <c r="D312" s="2"/>
      <c r="E312" s="2"/>
      <c r="F312" s="2"/>
      <c r="G312" s="2"/>
      <c r="H312" s="3"/>
      <c r="I312" s="3"/>
      <c r="J312" s="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spans="1:40" ht="14.25" customHeight="1" x14ac:dyDescent="0.3">
      <c r="A313" s="1"/>
      <c r="B313" s="2"/>
      <c r="C313" s="2"/>
      <c r="D313" s="2"/>
      <c r="E313" s="2"/>
      <c r="F313" s="2"/>
      <c r="G313" s="2"/>
      <c r="H313" s="3"/>
      <c r="I313" s="3"/>
      <c r="J313" s="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spans="1:40" ht="14.25" customHeight="1" x14ac:dyDescent="0.3">
      <c r="A314" s="1"/>
      <c r="B314" s="2"/>
      <c r="C314" s="2"/>
      <c r="D314" s="2"/>
      <c r="E314" s="2"/>
      <c r="F314" s="2"/>
      <c r="G314" s="2"/>
      <c r="H314" s="3"/>
      <c r="I314" s="3"/>
      <c r="J314" s="3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spans="1:40" ht="14.25" customHeight="1" x14ac:dyDescent="0.3">
      <c r="A315" s="1"/>
      <c r="B315" s="2"/>
      <c r="C315" s="2"/>
      <c r="D315" s="2"/>
      <c r="E315" s="2"/>
      <c r="F315" s="2"/>
      <c r="G315" s="2"/>
      <c r="H315" s="3"/>
      <c r="I315" s="3"/>
      <c r="J315" s="3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spans="1:40" ht="14.25" customHeight="1" x14ac:dyDescent="0.3">
      <c r="A316" s="1"/>
      <c r="B316" s="2"/>
      <c r="C316" s="2"/>
      <c r="D316" s="2"/>
      <c r="E316" s="2"/>
      <c r="F316" s="2"/>
      <c r="G316" s="2"/>
      <c r="H316" s="3"/>
      <c r="I316" s="3"/>
      <c r="J316" s="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spans="1:40" ht="14.25" customHeight="1" x14ac:dyDescent="0.3">
      <c r="A317" s="1"/>
      <c r="B317" s="2"/>
      <c r="C317" s="2"/>
      <c r="D317" s="2"/>
      <c r="E317" s="2"/>
      <c r="F317" s="2"/>
      <c r="G317" s="2"/>
      <c r="H317" s="3"/>
      <c r="I317" s="3"/>
      <c r="J317" s="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spans="1:40" ht="14.25" customHeight="1" x14ac:dyDescent="0.3">
      <c r="A318" s="1"/>
      <c r="B318" s="2"/>
      <c r="C318" s="2"/>
      <c r="D318" s="2"/>
      <c r="E318" s="2"/>
      <c r="F318" s="2"/>
      <c r="G318" s="2"/>
      <c r="H318" s="3"/>
      <c r="I318" s="3"/>
      <c r="J318" s="3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spans="1:40" ht="14.25" customHeight="1" x14ac:dyDescent="0.3">
      <c r="A319" s="1"/>
      <c r="B319" s="2"/>
      <c r="C319" s="2"/>
      <c r="D319" s="2"/>
      <c r="E319" s="2"/>
      <c r="F319" s="2"/>
      <c r="G319" s="2"/>
      <c r="H319" s="3"/>
      <c r="I319" s="3"/>
      <c r="J319" s="3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spans="1:40" ht="14.25" customHeight="1" x14ac:dyDescent="0.3">
      <c r="A320" s="1"/>
      <c r="B320" s="2"/>
      <c r="C320" s="2"/>
      <c r="D320" s="2"/>
      <c r="E320" s="2"/>
      <c r="F320" s="2"/>
      <c r="G320" s="2"/>
      <c r="H320" s="3"/>
      <c r="I320" s="3"/>
      <c r="J320" s="3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spans="1:40" ht="14.25" customHeight="1" x14ac:dyDescent="0.3">
      <c r="A321" s="1"/>
      <c r="B321" s="2"/>
      <c r="C321" s="2"/>
      <c r="D321" s="2"/>
      <c r="E321" s="2"/>
      <c r="F321" s="2"/>
      <c r="G321" s="2"/>
      <c r="H321" s="3"/>
      <c r="I321" s="3"/>
      <c r="J321" s="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spans="1:40" ht="14.25" customHeight="1" x14ac:dyDescent="0.3">
      <c r="A322" s="1"/>
      <c r="B322" s="2"/>
      <c r="C322" s="2"/>
      <c r="D322" s="2"/>
      <c r="E322" s="2"/>
      <c r="F322" s="2"/>
      <c r="G322" s="2"/>
      <c r="H322" s="3"/>
      <c r="I322" s="3"/>
      <c r="J322" s="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spans="1:40" ht="14.25" customHeight="1" x14ac:dyDescent="0.3">
      <c r="A323" s="1"/>
      <c r="B323" s="2"/>
      <c r="C323" s="2"/>
      <c r="D323" s="2"/>
      <c r="E323" s="2"/>
      <c r="F323" s="2"/>
      <c r="G323" s="2"/>
      <c r="H323" s="3"/>
      <c r="I323" s="3"/>
      <c r="J323" s="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spans="1:40" ht="14.25" customHeight="1" x14ac:dyDescent="0.3">
      <c r="A324" s="1"/>
      <c r="B324" s="2"/>
      <c r="C324" s="2"/>
      <c r="D324" s="2"/>
      <c r="E324" s="2"/>
      <c r="F324" s="2"/>
      <c r="G324" s="2"/>
      <c r="H324" s="3"/>
      <c r="I324" s="3"/>
      <c r="J324" s="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spans="1:40" ht="14.25" customHeight="1" x14ac:dyDescent="0.3">
      <c r="A325" s="1"/>
      <c r="B325" s="2"/>
      <c r="C325" s="2"/>
      <c r="D325" s="2"/>
      <c r="E325" s="2"/>
      <c r="F325" s="2"/>
      <c r="G325" s="2"/>
      <c r="H325" s="3"/>
      <c r="I325" s="3"/>
      <c r="J325" s="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spans="1:40" ht="14.25" customHeight="1" x14ac:dyDescent="0.3">
      <c r="A326" s="1"/>
      <c r="B326" s="2"/>
      <c r="C326" s="2"/>
      <c r="D326" s="2"/>
      <c r="E326" s="2"/>
      <c r="F326" s="2"/>
      <c r="G326" s="2"/>
      <c r="H326" s="3"/>
      <c r="I326" s="3"/>
      <c r="J326" s="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spans="1:40" ht="14.25" customHeight="1" x14ac:dyDescent="0.3">
      <c r="A327" s="1"/>
      <c r="B327" s="2"/>
      <c r="C327" s="2"/>
      <c r="D327" s="2"/>
      <c r="E327" s="2"/>
      <c r="F327" s="2"/>
      <c r="G327" s="2"/>
      <c r="H327" s="3"/>
      <c r="I327" s="3"/>
      <c r="J327" s="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spans="1:40" ht="14.25" customHeight="1" x14ac:dyDescent="0.3">
      <c r="A328" s="1"/>
      <c r="B328" s="2"/>
      <c r="C328" s="2"/>
      <c r="D328" s="2"/>
      <c r="E328" s="2"/>
      <c r="F328" s="2"/>
      <c r="G328" s="2"/>
      <c r="H328" s="3"/>
      <c r="I328" s="3"/>
      <c r="J328" s="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spans="1:40" ht="14.25" customHeight="1" x14ac:dyDescent="0.3">
      <c r="A329" s="1"/>
      <c r="B329" s="2"/>
      <c r="C329" s="2"/>
      <c r="D329" s="2"/>
      <c r="E329" s="2"/>
      <c r="F329" s="2"/>
      <c r="G329" s="2"/>
      <c r="H329" s="3"/>
      <c r="I329" s="3"/>
      <c r="J329" s="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spans="1:40" ht="14.25" customHeight="1" x14ac:dyDescent="0.3">
      <c r="A330" s="1"/>
      <c r="B330" s="2"/>
      <c r="C330" s="2"/>
      <c r="D330" s="2"/>
      <c r="E330" s="2"/>
      <c r="F330" s="2"/>
      <c r="G330" s="2"/>
      <c r="H330" s="3"/>
      <c r="I330" s="3"/>
      <c r="J330" s="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spans="1:40" ht="14.25" customHeight="1" x14ac:dyDescent="0.3">
      <c r="A331" s="1"/>
      <c r="B331" s="2"/>
      <c r="C331" s="2"/>
      <c r="D331" s="2"/>
      <c r="E331" s="2"/>
      <c r="F331" s="2"/>
      <c r="G331" s="2"/>
      <c r="H331" s="3"/>
      <c r="I331" s="3"/>
      <c r="J331" s="3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spans="1:40" ht="14.25" customHeight="1" x14ac:dyDescent="0.3">
      <c r="A332" s="1"/>
      <c r="B332" s="2"/>
      <c r="C332" s="2"/>
      <c r="D332" s="2"/>
      <c r="E332" s="2"/>
      <c r="F332" s="2"/>
      <c r="G332" s="2"/>
      <c r="H332" s="3"/>
      <c r="I332" s="3"/>
      <c r="J332" s="3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spans="1:40" ht="14.25" customHeight="1" x14ac:dyDescent="0.3">
      <c r="A333" s="1"/>
      <c r="B333" s="2"/>
      <c r="C333" s="2"/>
      <c r="D333" s="2"/>
      <c r="E333" s="2"/>
      <c r="F333" s="2"/>
      <c r="G333" s="2"/>
      <c r="H333" s="3"/>
      <c r="I333" s="3"/>
      <c r="J333" s="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spans="1:40" ht="14.25" customHeight="1" x14ac:dyDescent="0.3">
      <c r="A334" s="1"/>
      <c r="B334" s="2"/>
      <c r="C334" s="2"/>
      <c r="D334" s="2"/>
      <c r="E334" s="2"/>
      <c r="F334" s="2"/>
      <c r="G334" s="2"/>
      <c r="H334" s="3"/>
      <c r="I334" s="3"/>
      <c r="J334" s="3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spans="1:40" ht="14.25" customHeight="1" x14ac:dyDescent="0.3">
      <c r="A335" s="1"/>
      <c r="B335" s="2"/>
      <c r="C335" s="2"/>
      <c r="D335" s="2"/>
      <c r="E335" s="2"/>
      <c r="F335" s="2"/>
      <c r="G335" s="2"/>
      <c r="H335" s="3"/>
      <c r="I335" s="3"/>
      <c r="J335" s="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spans="1:40" ht="14.25" customHeight="1" x14ac:dyDescent="0.3">
      <c r="A336" s="1"/>
      <c r="B336" s="2"/>
      <c r="C336" s="2"/>
      <c r="D336" s="2"/>
      <c r="E336" s="2"/>
      <c r="F336" s="2"/>
      <c r="G336" s="2"/>
      <c r="H336" s="3"/>
      <c r="I336" s="3"/>
      <c r="J336" s="3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spans="1:40" ht="14.25" customHeight="1" x14ac:dyDescent="0.3">
      <c r="A337" s="1"/>
      <c r="B337" s="2"/>
      <c r="C337" s="2"/>
      <c r="D337" s="2"/>
      <c r="E337" s="2"/>
      <c r="F337" s="2"/>
      <c r="G337" s="2"/>
      <c r="H337" s="3"/>
      <c r="I337" s="3"/>
      <c r="J337" s="3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spans="1:40" ht="14.25" customHeight="1" x14ac:dyDescent="0.3">
      <c r="A338" s="1"/>
      <c r="B338" s="2"/>
      <c r="C338" s="2"/>
      <c r="D338" s="2"/>
      <c r="E338" s="2"/>
      <c r="F338" s="2"/>
      <c r="G338" s="2"/>
      <c r="H338" s="3"/>
      <c r="I338" s="3"/>
      <c r="J338" s="3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spans="1:40" ht="14.25" customHeight="1" x14ac:dyDescent="0.3">
      <c r="A339" s="1"/>
      <c r="B339" s="2"/>
      <c r="C339" s="2"/>
      <c r="D339" s="2"/>
      <c r="E339" s="2"/>
      <c r="F339" s="2"/>
      <c r="G339" s="2"/>
      <c r="H339" s="3"/>
      <c r="I339" s="3"/>
      <c r="J339" s="3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spans="1:40" ht="14.25" customHeight="1" x14ac:dyDescent="0.3">
      <c r="A340" s="1"/>
      <c r="B340" s="2"/>
      <c r="C340" s="2"/>
      <c r="D340" s="2"/>
      <c r="E340" s="2"/>
      <c r="F340" s="2"/>
      <c r="G340" s="2"/>
      <c r="H340" s="3"/>
      <c r="I340" s="3"/>
      <c r="J340" s="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spans="1:40" ht="14.25" customHeight="1" x14ac:dyDescent="0.3">
      <c r="A341" s="1"/>
      <c r="B341" s="2"/>
      <c r="C341" s="2"/>
      <c r="D341" s="2"/>
      <c r="E341" s="2"/>
      <c r="F341" s="2"/>
      <c r="G341" s="2"/>
      <c r="H341" s="3"/>
      <c r="I341" s="3"/>
      <c r="J341" s="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spans="1:40" ht="14.25" customHeight="1" x14ac:dyDescent="0.3">
      <c r="A342" s="1"/>
      <c r="B342" s="2"/>
      <c r="C342" s="2"/>
      <c r="D342" s="2"/>
      <c r="E342" s="2"/>
      <c r="F342" s="2"/>
      <c r="G342" s="2"/>
      <c r="H342" s="3"/>
      <c r="I342" s="3"/>
      <c r="J342" s="3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spans="1:40" ht="14.25" customHeight="1" x14ac:dyDescent="0.3">
      <c r="A343" s="1"/>
      <c r="B343" s="2"/>
      <c r="C343" s="2"/>
      <c r="D343" s="2"/>
      <c r="E343" s="2"/>
      <c r="F343" s="2"/>
      <c r="G343" s="2"/>
      <c r="H343" s="3"/>
      <c r="I343" s="3"/>
      <c r="J343" s="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spans="1:40" ht="14.25" customHeight="1" x14ac:dyDescent="0.3">
      <c r="A344" s="1"/>
      <c r="B344" s="2"/>
      <c r="C344" s="2"/>
      <c r="D344" s="2"/>
      <c r="E344" s="2"/>
      <c r="F344" s="2"/>
      <c r="G344" s="2"/>
      <c r="H344" s="3"/>
      <c r="I344" s="3"/>
      <c r="J344" s="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spans="1:40" ht="14.25" customHeight="1" x14ac:dyDescent="0.3">
      <c r="A345" s="1"/>
      <c r="B345" s="2"/>
      <c r="C345" s="2"/>
      <c r="D345" s="2"/>
      <c r="E345" s="2"/>
      <c r="F345" s="2"/>
      <c r="G345" s="2"/>
      <c r="H345" s="3"/>
      <c r="I345" s="3"/>
      <c r="J345" s="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spans="1:40" ht="14.25" customHeight="1" x14ac:dyDescent="0.3">
      <c r="A346" s="1"/>
      <c r="B346" s="2"/>
      <c r="C346" s="2"/>
      <c r="D346" s="2"/>
      <c r="E346" s="2"/>
      <c r="F346" s="2"/>
      <c r="G346" s="2"/>
      <c r="H346" s="3"/>
      <c r="I346" s="3"/>
      <c r="J346" s="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spans="1:40" ht="14.25" customHeight="1" x14ac:dyDescent="0.3">
      <c r="A347" s="1"/>
      <c r="B347" s="2"/>
      <c r="C347" s="2"/>
      <c r="D347" s="2"/>
      <c r="E347" s="2"/>
      <c r="F347" s="2"/>
      <c r="G347" s="2"/>
      <c r="H347" s="3"/>
      <c r="I347" s="3"/>
      <c r="J347" s="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spans="1:40" ht="14.25" customHeight="1" x14ac:dyDescent="0.3">
      <c r="A348" s="1"/>
      <c r="B348" s="2"/>
      <c r="C348" s="2"/>
      <c r="D348" s="2"/>
      <c r="E348" s="2"/>
      <c r="F348" s="2"/>
      <c r="G348" s="2"/>
      <c r="H348" s="3"/>
      <c r="I348" s="3"/>
      <c r="J348" s="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spans="1:40" ht="14.25" customHeight="1" x14ac:dyDescent="0.3">
      <c r="A349" s="1"/>
      <c r="B349" s="2"/>
      <c r="C349" s="2"/>
      <c r="D349" s="2"/>
      <c r="E349" s="2"/>
      <c r="F349" s="2"/>
      <c r="G349" s="2"/>
      <c r="H349" s="3"/>
      <c r="I349" s="3"/>
      <c r="J349" s="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spans="1:40" ht="14.25" customHeight="1" x14ac:dyDescent="0.3">
      <c r="A350" s="1"/>
      <c r="B350" s="2"/>
      <c r="C350" s="2"/>
      <c r="D350" s="2"/>
      <c r="E350" s="2"/>
      <c r="F350" s="2"/>
      <c r="G350" s="2"/>
      <c r="H350" s="3"/>
      <c r="I350" s="3"/>
      <c r="J350" s="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spans="1:40" ht="14.25" customHeight="1" x14ac:dyDescent="0.3">
      <c r="A351" s="1"/>
      <c r="B351" s="2"/>
      <c r="C351" s="2"/>
      <c r="D351" s="2"/>
      <c r="E351" s="2"/>
      <c r="F351" s="2"/>
      <c r="G351" s="2"/>
      <c r="H351" s="3"/>
      <c r="I351" s="3"/>
      <c r="J351" s="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spans="1:40" ht="14.25" customHeight="1" x14ac:dyDescent="0.3">
      <c r="A352" s="1"/>
      <c r="B352" s="2"/>
      <c r="C352" s="2"/>
      <c r="D352" s="2"/>
      <c r="E352" s="2"/>
      <c r="F352" s="2"/>
      <c r="G352" s="2"/>
      <c r="H352" s="3"/>
      <c r="I352" s="3"/>
      <c r="J352" s="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spans="1:40" ht="14.25" customHeight="1" x14ac:dyDescent="0.3">
      <c r="A353" s="1"/>
      <c r="B353" s="2"/>
      <c r="C353" s="2"/>
      <c r="D353" s="2"/>
      <c r="E353" s="2"/>
      <c r="F353" s="2"/>
      <c r="G353" s="2"/>
      <c r="H353" s="3"/>
      <c r="I353" s="3"/>
      <c r="J353" s="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spans="1:40" ht="14.25" customHeight="1" x14ac:dyDescent="0.3">
      <c r="A354" s="1"/>
      <c r="B354" s="2"/>
      <c r="C354" s="2"/>
      <c r="D354" s="2"/>
      <c r="E354" s="2"/>
      <c r="F354" s="2"/>
      <c r="G354" s="2"/>
      <c r="H354" s="3"/>
      <c r="I354" s="3"/>
      <c r="J354" s="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spans="1:40" ht="14.25" customHeight="1" x14ac:dyDescent="0.3">
      <c r="A355" s="1"/>
      <c r="B355" s="2"/>
      <c r="C355" s="2"/>
      <c r="D355" s="2"/>
      <c r="E355" s="2"/>
      <c r="F355" s="2"/>
      <c r="G355" s="2"/>
      <c r="H355" s="3"/>
      <c r="I355" s="3"/>
      <c r="J355" s="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spans="1:40" ht="14.25" customHeight="1" x14ac:dyDescent="0.3">
      <c r="A356" s="1"/>
      <c r="B356" s="2"/>
      <c r="C356" s="2"/>
      <c r="D356" s="2"/>
      <c r="E356" s="2"/>
      <c r="F356" s="2"/>
      <c r="G356" s="2"/>
      <c r="H356" s="3"/>
      <c r="I356" s="3"/>
      <c r="J356" s="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spans="1:40" ht="14.25" customHeight="1" x14ac:dyDescent="0.3">
      <c r="A357" s="1"/>
      <c r="B357" s="2"/>
      <c r="C357" s="2"/>
      <c r="D357" s="2"/>
      <c r="E357" s="2"/>
      <c r="F357" s="2"/>
      <c r="G357" s="2"/>
      <c r="H357" s="3"/>
      <c r="I357" s="3"/>
      <c r="J357" s="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spans="1:40" ht="14.25" customHeight="1" x14ac:dyDescent="0.3">
      <c r="A358" s="1"/>
      <c r="B358" s="2"/>
      <c r="C358" s="2"/>
      <c r="D358" s="2"/>
      <c r="E358" s="2"/>
      <c r="F358" s="2"/>
      <c r="G358" s="2"/>
      <c r="H358" s="3"/>
      <c r="I358" s="3"/>
      <c r="J358" s="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spans="1:40" ht="14.25" customHeight="1" x14ac:dyDescent="0.3">
      <c r="A359" s="1"/>
      <c r="B359" s="2"/>
      <c r="C359" s="2"/>
      <c r="D359" s="2"/>
      <c r="E359" s="2"/>
      <c r="F359" s="2"/>
      <c r="G359" s="2"/>
      <c r="H359" s="3"/>
      <c r="I359" s="3"/>
      <c r="J359" s="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spans="1:40" ht="14.25" customHeight="1" x14ac:dyDescent="0.3">
      <c r="A360" s="1"/>
      <c r="B360" s="2"/>
      <c r="C360" s="2"/>
      <c r="D360" s="2"/>
      <c r="E360" s="2"/>
      <c r="F360" s="2"/>
      <c r="G360" s="2"/>
      <c r="H360" s="3"/>
      <c r="I360" s="3"/>
      <c r="J360" s="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spans="1:40" ht="14.25" customHeight="1" x14ac:dyDescent="0.3">
      <c r="A361" s="1"/>
      <c r="B361" s="2"/>
      <c r="C361" s="2"/>
      <c r="D361" s="2"/>
      <c r="E361" s="2"/>
      <c r="F361" s="2"/>
      <c r="G361" s="2"/>
      <c r="H361" s="3"/>
      <c r="I361" s="3"/>
      <c r="J361" s="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spans="1:40" ht="14.25" customHeight="1" x14ac:dyDescent="0.3">
      <c r="A362" s="1"/>
      <c r="B362" s="2"/>
      <c r="C362" s="2"/>
      <c r="D362" s="2"/>
      <c r="E362" s="2"/>
      <c r="F362" s="2"/>
      <c r="G362" s="2"/>
      <c r="H362" s="3"/>
      <c r="I362" s="3"/>
      <c r="J362" s="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spans="1:40" ht="14.25" customHeight="1" x14ac:dyDescent="0.3">
      <c r="A363" s="1"/>
      <c r="B363" s="2"/>
      <c r="C363" s="2"/>
      <c r="D363" s="2"/>
      <c r="E363" s="2"/>
      <c r="F363" s="2"/>
      <c r="G363" s="2"/>
      <c r="H363" s="3"/>
      <c r="I363" s="3"/>
      <c r="J363" s="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spans="1:40" ht="14.25" customHeight="1" x14ac:dyDescent="0.3">
      <c r="A364" s="1"/>
      <c r="B364" s="2"/>
      <c r="C364" s="2"/>
      <c r="D364" s="2"/>
      <c r="E364" s="2"/>
      <c r="F364" s="2"/>
      <c r="G364" s="2"/>
      <c r="H364" s="3"/>
      <c r="I364" s="3"/>
      <c r="J364" s="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spans="1:40" ht="14.25" customHeight="1" x14ac:dyDescent="0.3">
      <c r="A365" s="1"/>
      <c r="B365" s="2"/>
      <c r="C365" s="2"/>
      <c r="D365" s="2"/>
      <c r="E365" s="2"/>
      <c r="F365" s="2"/>
      <c r="G365" s="2"/>
      <c r="H365" s="3"/>
      <c r="I365" s="3"/>
      <c r="J365" s="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spans="1:40" ht="14.25" customHeight="1" x14ac:dyDescent="0.3">
      <c r="A366" s="1"/>
      <c r="B366" s="2"/>
      <c r="C366" s="2"/>
      <c r="D366" s="2"/>
      <c r="E366" s="2"/>
      <c r="F366" s="2"/>
      <c r="G366" s="2"/>
      <c r="H366" s="3"/>
      <c r="I366" s="3"/>
      <c r="J366" s="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spans="1:40" ht="14.25" customHeight="1" x14ac:dyDescent="0.3">
      <c r="A367" s="1"/>
      <c r="B367" s="2"/>
      <c r="C367" s="2"/>
      <c r="D367" s="2"/>
      <c r="E367" s="2"/>
      <c r="F367" s="2"/>
      <c r="G367" s="2"/>
      <c r="H367" s="3"/>
      <c r="I367" s="3"/>
      <c r="J367" s="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spans="1:40" ht="14.25" customHeight="1" x14ac:dyDescent="0.3">
      <c r="A368" s="1"/>
      <c r="B368" s="2"/>
      <c r="C368" s="2"/>
      <c r="D368" s="2"/>
      <c r="E368" s="2"/>
      <c r="F368" s="2"/>
      <c r="G368" s="2"/>
      <c r="H368" s="3"/>
      <c r="I368" s="3"/>
      <c r="J368" s="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spans="1:40" ht="14.25" customHeight="1" x14ac:dyDescent="0.3">
      <c r="A369" s="1"/>
      <c r="B369" s="2"/>
      <c r="C369" s="2"/>
      <c r="D369" s="2"/>
      <c r="E369" s="2"/>
      <c r="F369" s="2"/>
      <c r="G369" s="2"/>
      <c r="H369" s="3"/>
      <c r="I369" s="3"/>
      <c r="J369" s="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spans="1:40" ht="14.25" customHeight="1" x14ac:dyDescent="0.3">
      <c r="A370" s="1"/>
      <c r="B370" s="2"/>
      <c r="C370" s="2"/>
      <c r="D370" s="2"/>
      <c r="E370" s="2"/>
      <c r="F370" s="2"/>
      <c r="G370" s="2"/>
      <c r="H370" s="3"/>
      <c r="I370" s="3"/>
      <c r="J370" s="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spans="1:40" ht="14.25" customHeight="1" x14ac:dyDescent="0.3">
      <c r="A371" s="1"/>
      <c r="B371" s="2"/>
      <c r="C371" s="2"/>
      <c r="D371" s="2"/>
      <c r="E371" s="2"/>
      <c r="F371" s="2"/>
      <c r="G371" s="2"/>
      <c r="H371" s="3"/>
      <c r="I371" s="3"/>
      <c r="J371" s="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spans="1:40" ht="14.25" customHeight="1" x14ac:dyDescent="0.3">
      <c r="A372" s="1"/>
      <c r="B372" s="2"/>
      <c r="C372" s="2"/>
      <c r="D372" s="2"/>
      <c r="E372" s="2"/>
      <c r="F372" s="2"/>
      <c r="G372" s="2"/>
      <c r="H372" s="3"/>
      <c r="I372" s="3"/>
      <c r="J372" s="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spans="1:40" ht="14.25" customHeight="1" x14ac:dyDescent="0.3">
      <c r="A373" s="1"/>
      <c r="B373" s="2"/>
      <c r="C373" s="2"/>
      <c r="D373" s="2"/>
      <c r="E373" s="2"/>
      <c r="F373" s="2"/>
      <c r="G373" s="2"/>
      <c r="H373" s="3"/>
      <c r="I373" s="3"/>
      <c r="J373" s="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spans="1:40" ht="14.25" customHeight="1" x14ac:dyDescent="0.3">
      <c r="A374" s="1"/>
      <c r="B374" s="2"/>
      <c r="C374" s="2"/>
      <c r="D374" s="2"/>
      <c r="E374" s="2"/>
      <c r="F374" s="2"/>
      <c r="G374" s="2"/>
      <c r="H374" s="3"/>
      <c r="I374" s="3"/>
      <c r="J374" s="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spans="1:40" ht="14.25" customHeight="1" x14ac:dyDescent="0.3">
      <c r="A375" s="1"/>
      <c r="B375" s="2"/>
      <c r="C375" s="2"/>
      <c r="D375" s="2"/>
      <c r="E375" s="2"/>
      <c r="F375" s="2"/>
      <c r="G375" s="2"/>
      <c r="H375" s="3"/>
      <c r="I375" s="3"/>
      <c r="J375" s="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spans="1:40" ht="14.25" customHeight="1" x14ac:dyDescent="0.3">
      <c r="A376" s="1"/>
      <c r="B376" s="2"/>
      <c r="C376" s="2"/>
      <c r="D376" s="2"/>
      <c r="E376" s="2"/>
      <c r="F376" s="2"/>
      <c r="G376" s="2"/>
      <c r="H376" s="3"/>
      <c r="I376" s="3"/>
      <c r="J376" s="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spans="1:40" ht="14.25" customHeight="1" x14ac:dyDescent="0.3">
      <c r="A377" s="1"/>
      <c r="B377" s="2"/>
      <c r="C377" s="2"/>
      <c r="D377" s="2"/>
      <c r="E377" s="2"/>
      <c r="F377" s="2"/>
      <c r="G377" s="2"/>
      <c r="H377" s="3"/>
      <c r="I377" s="3"/>
      <c r="J377" s="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spans="1:40" ht="14.25" customHeight="1" x14ac:dyDescent="0.3">
      <c r="A378" s="1"/>
      <c r="B378" s="2"/>
      <c r="C378" s="2"/>
      <c r="D378" s="2"/>
      <c r="E378" s="2"/>
      <c r="F378" s="2"/>
      <c r="G378" s="2"/>
      <c r="H378" s="3"/>
      <c r="I378" s="3"/>
      <c r="J378" s="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spans="1:40" ht="14.25" customHeight="1" x14ac:dyDescent="0.3">
      <c r="A379" s="1"/>
      <c r="B379" s="2"/>
      <c r="C379" s="2"/>
      <c r="D379" s="2"/>
      <c r="E379" s="2"/>
      <c r="F379" s="2"/>
      <c r="G379" s="2"/>
      <c r="H379" s="3"/>
      <c r="I379" s="3"/>
      <c r="J379" s="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spans="1:40" ht="14.25" customHeight="1" x14ac:dyDescent="0.3">
      <c r="A380" s="1"/>
      <c r="B380" s="2"/>
      <c r="C380" s="2"/>
      <c r="D380" s="2"/>
      <c r="E380" s="2"/>
      <c r="F380" s="2"/>
      <c r="G380" s="2"/>
      <c r="H380" s="3"/>
      <c r="I380" s="3"/>
      <c r="J380" s="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spans="1:40" ht="14.25" customHeight="1" x14ac:dyDescent="0.3">
      <c r="A381" s="1"/>
      <c r="B381" s="2"/>
      <c r="C381" s="2"/>
      <c r="D381" s="2"/>
      <c r="E381" s="2"/>
      <c r="F381" s="2"/>
      <c r="G381" s="2"/>
      <c r="H381" s="3"/>
      <c r="I381" s="3"/>
      <c r="J381" s="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spans="1:40" ht="14.25" customHeight="1" x14ac:dyDescent="0.3">
      <c r="A382" s="1"/>
      <c r="B382" s="2"/>
      <c r="C382" s="2"/>
      <c r="D382" s="2"/>
      <c r="E382" s="2"/>
      <c r="F382" s="2"/>
      <c r="G382" s="2"/>
      <c r="H382" s="3"/>
      <c r="I382" s="3"/>
      <c r="J382" s="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spans="1:40" ht="14.25" customHeight="1" x14ac:dyDescent="0.3">
      <c r="A383" s="1"/>
      <c r="B383" s="2"/>
      <c r="C383" s="2"/>
      <c r="D383" s="2"/>
      <c r="E383" s="2"/>
      <c r="F383" s="2"/>
      <c r="G383" s="2"/>
      <c r="H383" s="3"/>
      <c r="I383" s="3"/>
      <c r="J383" s="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spans="1:40" ht="14.25" customHeight="1" x14ac:dyDescent="0.3">
      <c r="A384" s="1"/>
      <c r="B384" s="2"/>
      <c r="C384" s="2"/>
      <c r="D384" s="2"/>
      <c r="E384" s="2"/>
      <c r="F384" s="2"/>
      <c r="G384" s="2"/>
      <c r="H384" s="3"/>
      <c r="I384" s="3"/>
      <c r="J384" s="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spans="1:40" ht="14.25" customHeight="1" x14ac:dyDescent="0.3">
      <c r="A385" s="1"/>
      <c r="B385" s="2"/>
      <c r="C385" s="2"/>
      <c r="D385" s="2"/>
      <c r="E385" s="2"/>
      <c r="F385" s="2"/>
      <c r="G385" s="2"/>
      <c r="H385" s="3"/>
      <c r="I385" s="3"/>
      <c r="J385" s="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spans="1:40" ht="14.25" customHeight="1" x14ac:dyDescent="0.3">
      <c r="A386" s="1"/>
      <c r="B386" s="2"/>
      <c r="C386" s="2"/>
      <c r="D386" s="2"/>
      <c r="E386" s="2"/>
      <c r="F386" s="2"/>
      <c r="G386" s="2"/>
      <c r="H386" s="3"/>
      <c r="I386" s="3"/>
      <c r="J386" s="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spans="1:40" ht="14.25" customHeight="1" x14ac:dyDescent="0.3">
      <c r="A387" s="1"/>
      <c r="B387" s="2"/>
      <c r="C387" s="2"/>
      <c r="D387" s="2"/>
      <c r="E387" s="2"/>
      <c r="F387" s="2"/>
      <c r="G387" s="2"/>
      <c r="H387" s="3"/>
      <c r="I387" s="3"/>
      <c r="J387" s="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spans="1:40" ht="14.25" customHeight="1" x14ac:dyDescent="0.3">
      <c r="A388" s="1"/>
      <c r="B388" s="2"/>
      <c r="C388" s="2"/>
      <c r="D388" s="2"/>
      <c r="E388" s="2"/>
      <c r="F388" s="2"/>
      <c r="G388" s="2"/>
      <c r="H388" s="3"/>
      <c r="I388" s="3"/>
      <c r="J388" s="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spans="1:40" ht="14.25" customHeight="1" x14ac:dyDescent="0.3">
      <c r="A389" s="1"/>
      <c r="B389" s="2"/>
      <c r="C389" s="2"/>
      <c r="D389" s="2"/>
      <c r="E389" s="2"/>
      <c r="F389" s="2"/>
      <c r="G389" s="2"/>
      <c r="H389" s="3"/>
      <c r="I389" s="3"/>
      <c r="J389" s="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spans="1:40" ht="14.25" customHeight="1" x14ac:dyDescent="0.3">
      <c r="A390" s="1"/>
      <c r="B390" s="2"/>
      <c r="C390" s="2"/>
      <c r="D390" s="2"/>
      <c r="E390" s="2"/>
      <c r="F390" s="2"/>
      <c r="G390" s="2"/>
      <c r="H390" s="3"/>
      <c r="I390" s="3"/>
      <c r="J390" s="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spans="1:40" ht="14.25" customHeight="1" x14ac:dyDescent="0.3">
      <c r="A391" s="1"/>
      <c r="B391" s="2"/>
      <c r="C391" s="2"/>
      <c r="D391" s="2"/>
      <c r="E391" s="2"/>
      <c r="F391" s="2"/>
      <c r="G391" s="2"/>
      <c r="H391" s="3"/>
      <c r="I391" s="3"/>
      <c r="J391" s="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spans="1:40" ht="14.25" customHeight="1" x14ac:dyDescent="0.3">
      <c r="A392" s="1"/>
      <c r="B392" s="2"/>
      <c r="C392" s="2"/>
      <c r="D392" s="2"/>
      <c r="E392" s="2"/>
      <c r="F392" s="2"/>
      <c r="G392" s="2"/>
      <c r="H392" s="3"/>
      <c r="I392" s="3"/>
      <c r="J392" s="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spans="1:40" ht="14.25" customHeight="1" x14ac:dyDescent="0.3">
      <c r="A393" s="1"/>
      <c r="B393" s="2"/>
      <c r="C393" s="2"/>
      <c r="D393" s="2"/>
      <c r="E393" s="2"/>
      <c r="F393" s="2"/>
      <c r="G393" s="2"/>
      <c r="H393" s="3"/>
      <c r="I393" s="3"/>
      <c r="J393" s="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spans="1:40" ht="14.25" customHeight="1" x14ac:dyDescent="0.3">
      <c r="A394" s="1"/>
      <c r="B394" s="2"/>
      <c r="C394" s="2"/>
      <c r="D394" s="2"/>
      <c r="E394" s="2"/>
      <c r="F394" s="2"/>
      <c r="G394" s="2"/>
      <c r="H394" s="3"/>
      <c r="I394" s="3"/>
      <c r="J394" s="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spans="1:40" ht="14.25" customHeight="1" x14ac:dyDescent="0.3">
      <c r="A395" s="1"/>
      <c r="B395" s="2"/>
      <c r="C395" s="2"/>
      <c r="D395" s="2"/>
      <c r="E395" s="2"/>
      <c r="F395" s="2"/>
      <c r="G395" s="2"/>
      <c r="H395" s="3"/>
      <c r="I395" s="3"/>
      <c r="J395" s="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spans="1:40" ht="14.25" customHeight="1" x14ac:dyDescent="0.3">
      <c r="A396" s="1"/>
      <c r="B396" s="2"/>
      <c r="C396" s="2"/>
      <c r="D396" s="2"/>
      <c r="E396" s="2"/>
      <c r="F396" s="2"/>
      <c r="G396" s="2"/>
      <c r="H396" s="3"/>
      <c r="I396" s="3"/>
      <c r="J396" s="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spans="1:40" ht="14.25" customHeight="1" x14ac:dyDescent="0.3">
      <c r="A397" s="1"/>
      <c r="B397" s="2"/>
      <c r="C397" s="2"/>
      <c r="D397" s="2"/>
      <c r="E397" s="2"/>
      <c r="F397" s="2"/>
      <c r="G397" s="2"/>
      <c r="H397" s="3"/>
      <c r="I397" s="3"/>
      <c r="J397" s="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spans="1:40" ht="14.25" customHeight="1" x14ac:dyDescent="0.3">
      <c r="A398" s="1"/>
      <c r="B398" s="2"/>
      <c r="C398" s="2"/>
      <c r="D398" s="2"/>
      <c r="E398" s="2"/>
      <c r="F398" s="2"/>
      <c r="G398" s="2"/>
      <c r="H398" s="3"/>
      <c r="I398" s="3"/>
      <c r="J398" s="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spans="1:40" ht="14.25" customHeight="1" x14ac:dyDescent="0.3">
      <c r="A399" s="1"/>
      <c r="B399" s="2"/>
      <c r="C399" s="2"/>
      <c r="D399" s="2"/>
      <c r="E399" s="2"/>
      <c r="F399" s="2"/>
      <c r="G399" s="2"/>
      <c r="H399" s="3"/>
      <c r="I399" s="3"/>
      <c r="J399" s="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spans="1:40" ht="14.25" customHeight="1" x14ac:dyDescent="0.3">
      <c r="A400" s="1"/>
      <c r="B400" s="2"/>
      <c r="C400" s="2"/>
      <c r="D400" s="2"/>
      <c r="E400" s="2"/>
      <c r="F400" s="2"/>
      <c r="G400" s="2"/>
      <c r="H400" s="3"/>
      <c r="I400" s="3"/>
      <c r="J400" s="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spans="1:40" ht="14.25" customHeight="1" x14ac:dyDescent="0.3">
      <c r="A401" s="1"/>
      <c r="B401" s="2"/>
      <c r="C401" s="2"/>
      <c r="D401" s="2"/>
      <c r="E401" s="2"/>
      <c r="F401" s="2"/>
      <c r="G401" s="2"/>
      <c r="H401" s="3"/>
      <c r="I401" s="3"/>
      <c r="J401" s="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spans="1:40" ht="14.25" customHeight="1" x14ac:dyDescent="0.3">
      <c r="A402" s="1"/>
      <c r="B402" s="2"/>
      <c r="C402" s="2"/>
      <c r="D402" s="2"/>
      <c r="E402" s="2"/>
      <c r="F402" s="2"/>
      <c r="G402" s="2"/>
      <c r="H402" s="3"/>
      <c r="I402" s="3"/>
      <c r="J402" s="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spans="1:40" ht="14.25" customHeight="1" x14ac:dyDescent="0.3">
      <c r="A403" s="1"/>
      <c r="B403" s="2"/>
      <c r="C403" s="2"/>
      <c r="D403" s="2"/>
      <c r="E403" s="2"/>
      <c r="F403" s="2"/>
      <c r="G403" s="2"/>
      <c r="H403" s="3"/>
      <c r="I403" s="3"/>
      <c r="J403" s="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spans="1:40" ht="14.25" customHeight="1" x14ac:dyDescent="0.3">
      <c r="A404" s="1"/>
      <c r="B404" s="2"/>
      <c r="C404" s="2"/>
      <c r="D404" s="2"/>
      <c r="E404" s="2"/>
      <c r="F404" s="2"/>
      <c r="G404" s="2"/>
      <c r="H404" s="3"/>
      <c r="I404" s="3"/>
      <c r="J404" s="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spans="1:40" ht="14.25" customHeight="1" x14ac:dyDescent="0.3">
      <c r="A405" s="1"/>
      <c r="B405" s="2"/>
      <c r="C405" s="2"/>
      <c r="D405" s="2"/>
      <c r="E405" s="2"/>
      <c r="F405" s="2"/>
      <c r="G405" s="2"/>
      <c r="H405" s="3"/>
      <c r="I405" s="3"/>
      <c r="J405" s="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spans="1:40" ht="14.25" customHeight="1" x14ac:dyDescent="0.3">
      <c r="A406" s="1"/>
      <c r="B406" s="2"/>
      <c r="C406" s="2"/>
      <c r="D406" s="2"/>
      <c r="E406" s="2"/>
      <c r="F406" s="2"/>
      <c r="G406" s="2"/>
      <c r="H406" s="3"/>
      <c r="I406" s="3"/>
      <c r="J406" s="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spans="1:40" ht="14.25" customHeight="1" x14ac:dyDescent="0.3">
      <c r="A407" s="1"/>
      <c r="B407" s="2"/>
      <c r="C407" s="2"/>
      <c r="D407" s="2"/>
      <c r="E407" s="2"/>
      <c r="F407" s="2"/>
      <c r="G407" s="2"/>
      <c r="H407" s="3"/>
      <c r="I407" s="3"/>
      <c r="J407" s="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spans="1:40" ht="14.25" customHeight="1" x14ac:dyDescent="0.3">
      <c r="A408" s="1"/>
      <c r="B408" s="2"/>
      <c r="C408" s="2"/>
      <c r="D408" s="2"/>
      <c r="E408" s="2"/>
      <c r="F408" s="2"/>
      <c r="G408" s="2"/>
      <c r="H408" s="3"/>
      <c r="I408" s="3"/>
      <c r="J408" s="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spans="1:40" ht="14.25" customHeight="1" x14ac:dyDescent="0.3">
      <c r="A409" s="1"/>
      <c r="B409" s="2"/>
      <c r="C409" s="2"/>
      <c r="D409" s="2"/>
      <c r="E409" s="2"/>
      <c r="F409" s="2"/>
      <c r="G409" s="2"/>
      <c r="H409" s="3"/>
      <c r="I409" s="3"/>
      <c r="J409" s="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spans="1:40" ht="14.25" customHeight="1" x14ac:dyDescent="0.3">
      <c r="A410" s="1"/>
      <c r="B410" s="2"/>
      <c r="C410" s="2"/>
      <c r="D410" s="2"/>
      <c r="E410" s="2"/>
      <c r="F410" s="2"/>
      <c r="G410" s="2"/>
      <c r="H410" s="3"/>
      <c r="I410" s="3"/>
      <c r="J410" s="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spans="1:40" ht="14.25" customHeight="1" x14ac:dyDescent="0.3">
      <c r="A411" s="1"/>
      <c r="B411" s="2"/>
      <c r="C411" s="2"/>
      <c r="D411" s="2"/>
      <c r="E411" s="2"/>
      <c r="F411" s="2"/>
      <c r="G411" s="2"/>
      <c r="H411" s="3"/>
      <c r="I411" s="3"/>
      <c r="J411" s="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spans="1:40" ht="14.25" customHeight="1" x14ac:dyDescent="0.3">
      <c r="A412" s="1"/>
      <c r="B412" s="2"/>
      <c r="C412" s="2"/>
      <c r="D412" s="2"/>
      <c r="E412" s="2"/>
      <c r="F412" s="2"/>
      <c r="G412" s="2"/>
      <c r="H412" s="3"/>
      <c r="I412" s="3"/>
      <c r="J412" s="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spans="1:40" ht="14.25" customHeight="1" x14ac:dyDescent="0.3">
      <c r="A413" s="1"/>
      <c r="B413" s="2"/>
      <c r="C413" s="2"/>
      <c r="D413" s="2"/>
      <c r="E413" s="2"/>
      <c r="F413" s="2"/>
      <c r="G413" s="2"/>
      <c r="H413" s="3"/>
      <c r="I413" s="3"/>
      <c r="J413" s="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spans="1:40" ht="14.25" customHeight="1" x14ac:dyDescent="0.3">
      <c r="A414" s="1"/>
      <c r="B414" s="2"/>
      <c r="C414" s="2"/>
      <c r="D414" s="2"/>
      <c r="E414" s="2"/>
      <c r="F414" s="2"/>
      <c r="G414" s="2"/>
      <c r="H414" s="3"/>
      <c r="I414" s="3"/>
      <c r="J414" s="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spans="1:40" ht="14.25" customHeight="1" x14ac:dyDescent="0.3">
      <c r="A415" s="1"/>
      <c r="B415" s="2"/>
      <c r="C415" s="2"/>
      <c r="D415" s="2"/>
      <c r="E415" s="2"/>
      <c r="F415" s="2"/>
      <c r="G415" s="2"/>
      <c r="H415" s="3"/>
      <c r="I415" s="3"/>
      <c r="J415" s="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spans="1:40" ht="14.25" customHeight="1" x14ac:dyDescent="0.3">
      <c r="A416" s="1"/>
      <c r="B416" s="2"/>
      <c r="C416" s="2"/>
      <c r="D416" s="2"/>
      <c r="E416" s="2"/>
      <c r="F416" s="2"/>
      <c r="G416" s="2"/>
      <c r="H416" s="3"/>
      <c r="I416" s="3"/>
      <c r="J416" s="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spans="1:40" ht="14.25" customHeight="1" x14ac:dyDescent="0.3">
      <c r="A417" s="1"/>
      <c r="B417" s="2"/>
      <c r="C417" s="2"/>
      <c r="D417" s="2"/>
      <c r="E417" s="2"/>
      <c r="F417" s="2"/>
      <c r="G417" s="2"/>
      <c r="H417" s="3"/>
      <c r="I417" s="3"/>
      <c r="J417" s="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spans="1:40" ht="14.25" customHeight="1" x14ac:dyDescent="0.3">
      <c r="A418" s="1"/>
      <c r="B418" s="2"/>
      <c r="C418" s="2"/>
      <c r="D418" s="2"/>
      <c r="E418" s="2"/>
      <c r="F418" s="2"/>
      <c r="G418" s="2"/>
      <c r="H418" s="3"/>
      <c r="I418" s="3"/>
      <c r="J418" s="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spans="1:40" ht="14.25" customHeight="1" x14ac:dyDescent="0.3">
      <c r="A419" s="1"/>
      <c r="B419" s="2"/>
      <c r="C419" s="2"/>
      <c r="D419" s="2"/>
      <c r="E419" s="2"/>
      <c r="F419" s="2"/>
      <c r="G419" s="2"/>
      <c r="H419" s="3"/>
      <c r="I419" s="3"/>
      <c r="J419" s="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spans="1:40" ht="14.25" customHeight="1" x14ac:dyDescent="0.3">
      <c r="A420" s="1"/>
      <c r="B420" s="2"/>
      <c r="C420" s="2"/>
      <c r="D420" s="2"/>
      <c r="E420" s="2"/>
      <c r="F420" s="2"/>
      <c r="G420" s="2"/>
      <c r="H420" s="3"/>
      <c r="I420" s="3"/>
      <c r="J420" s="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spans="1:40" ht="14.25" customHeight="1" x14ac:dyDescent="0.3">
      <c r="A421" s="1"/>
      <c r="B421" s="2"/>
      <c r="C421" s="2"/>
      <c r="D421" s="2"/>
      <c r="E421" s="2"/>
      <c r="F421" s="2"/>
      <c r="G421" s="2"/>
      <c r="H421" s="3"/>
      <c r="I421" s="3"/>
      <c r="J421" s="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spans="1:40" ht="14.25" customHeight="1" x14ac:dyDescent="0.3">
      <c r="A422" s="1"/>
      <c r="B422" s="2"/>
      <c r="C422" s="2"/>
      <c r="D422" s="2"/>
      <c r="E422" s="2"/>
      <c r="F422" s="2"/>
      <c r="G422" s="2"/>
      <c r="H422" s="3"/>
      <c r="I422" s="3"/>
      <c r="J422" s="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spans="1:40" ht="14.25" customHeight="1" x14ac:dyDescent="0.3">
      <c r="A423" s="1"/>
      <c r="B423" s="2"/>
      <c r="C423" s="2"/>
      <c r="D423" s="2"/>
      <c r="E423" s="2"/>
      <c r="F423" s="2"/>
      <c r="G423" s="2"/>
      <c r="H423" s="3"/>
      <c r="I423" s="3"/>
      <c r="J423" s="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spans="1:40" ht="14.25" customHeight="1" x14ac:dyDescent="0.3">
      <c r="A424" s="1"/>
      <c r="B424" s="2"/>
      <c r="C424" s="2"/>
      <c r="D424" s="2"/>
      <c r="E424" s="2"/>
      <c r="F424" s="2"/>
      <c r="G424" s="2"/>
      <c r="H424" s="3"/>
      <c r="I424" s="3"/>
      <c r="J424" s="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spans="1:40" ht="14.25" customHeight="1" x14ac:dyDescent="0.3">
      <c r="A425" s="1"/>
      <c r="B425" s="2"/>
      <c r="C425" s="2"/>
      <c r="D425" s="2"/>
      <c r="E425" s="2"/>
      <c r="F425" s="2"/>
      <c r="G425" s="2"/>
      <c r="H425" s="3"/>
      <c r="I425" s="3"/>
      <c r="J425" s="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spans="1:40" ht="14.25" customHeight="1" x14ac:dyDescent="0.3">
      <c r="A426" s="1"/>
      <c r="B426" s="2"/>
      <c r="C426" s="2"/>
      <c r="D426" s="2"/>
      <c r="E426" s="2"/>
      <c r="F426" s="2"/>
      <c r="G426" s="2"/>
      <c r="H426" s="3"/>
      <c r="I426" s="3"/>
      <c r="J426" s="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spans="1:40" ht="14.25" customHeight="1" x14ac:dyDescent="0.3">
      <c r="A427" s="1"/>
      <c r="B427" s="2"/>
      <c r="C427" s="2"/>
      <c r="D427" s="2"/>
      <c r="E427" s="2"/>
      <c r="F427" s="2"/>
      <c r="G427" s="2"/>
      <c r="H427" s="3"/>
      <c r="I427" s="3"/>
      <c r="J427" s="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spans="1:40" ht="14.25" customHeight="1" x14ac:dyDescent="0.3">
      <c r="A428" s="1"/>
      <c r="B428" s="2"/>
      <c r="C428" s="2"/>
      <c r="D428" s="2"/>
      <c r="E428" s="2"/>
      <c r="F428" s="2"/>
      <c r="G428" s="2"/>
      <c r="H428" s="3"/>
      <c r="I428" s="3"/>
      <c r="J428" s="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spans="1:40" ht="14.25" customHeight="1" x14ac:dyDescent="0.3">
      <c r="A429" s="1"/>
      <c r="B429" s="2"/>
      <c r="C429" s="2"/>
      <c r="D429" s="2"/>
      <c r="E429" s="2"/>
      <c r="F429" s="2"/>
      <c r="G429" s="2"/>
      <c r="H429" s="3"/>
      <c r="I429" s="3"/>
      <c r="J429" s="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spans="1:40" ht="14.25" customHeight="1" x14ac:dyDescent="0.3">
      <c r="A430" s="1"/>
      <c r="B430" s="2"/>
      <c r="C430" s="2"/>
      <c r="D430" s="2"/>
      <c r="E430" s="2"/>
      <c r="F430" s="2"/>
      <c r="G430" s="2"/>
      <c r="H430" s="3"/>
      <c r="I430" s="3"/>
      <c r="J430" s="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spans="1:40" ht="14.25" customHeight="1" x14ac:dyDescent="0.3">
      <c r="A431" s="1"/>
      <c r="B431" s="2"/>
      <c r="C431" s="2"/>
      <c r="D431" s="2"/>
      <c r="E431" s="2"/>
      <c r="F431" s="2"/>
      <c r="G431" s="2"/>
      <c r="H431" s="3"/>
      <c r="I431" s="3"/>
      <c r="J431" s="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spans="1:40" ht="14.25" customHeight="1" x14ac:dyDescent="0.3">
      <c r="A432" s="1"/>
      <c r="B432" s="2"/>
      <c r="C432" s="2"/>
      <c r="D432" s="2"/>
      <c r="E432" s="2"/>
      <c r="F432" s="2"/>
      <c r="G432" s="2"/>
      <c r="H432" s="3"/>
      <c r="I432" s="3"/>
      <c r="J432" s="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spans="1:40" ht="14.25" customHeight="1" x14ac:dyDescent="0.3">
      <c r="A433" s="1"/>
      <c r="B433" s="2"/>
      <c r="C433" s="2"/>
      <c r="D433" s="2"/>
      <c r="E433" s="2"/>
      <c r="F433" s="2"/>
      <c r="G433" s="2"/>
      <c r="H433" s="3"/>
      <c r="I433" s="3"/>
      <c r="J433" s="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spans="1:40" ht="14.25" customHeight="1" x14ac:dyDescent="0.3">
      <c r="A434" s="1"/>
      <c r="B434" s="2"/>
      <c r="C434" s="2"/>
      <c r="D434" s="2"/>
      <c r="E434" s="2"/>
      <c r="F434" s="2"/>
      <c r="G434" s="2"/>
      <c r="H434" s="3"/>
      <c r="I434" s="3"/>
      <c r="J434" s="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spans="1:40" ht="14.25" customHeight="1" x14ac:dyDescent="0.3">
      <c r="A435" s="1"/>
      <c r="B435" s="2"/>
      <c r="C435" s="2"/>
      <c r="D435" s="2"/>
      <c r="E435" s="2"/>
      <c r="F435" s="2"/>
      <c r="G435" s="2"/>
      <c r="H435" s="3"/>
      <c r="I435" s="3"/>
      <c r="J435" s="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spans="1:40" ht="14.25" customHeight="1" x14ac:dyDescent="0.3">
      <c r="A436" s="1"/>
      <c r="B436" s="2"/>
      <c r="C436" s="2"/>
      <c r="D436" s="2"/>
      <c r="E436" s="2"/>
      <c r="F436" s="2"/>
      <c r="G436" s="2"/>
      <c r="H436" s="3"/>
      <c r="I436" s="3"/>
      <c r="J436" s="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spans="1:40" ht="14.25" customHeight="1" x14ac:dyDescent="0.3">
      <c r="A437" s="1"/>
      <c r="B437" s="2"/>
      <c r="C437" s="2"/>
      <c r="D437" s="2"/>
      <c r="E437" s="2"/>
      <c r="F437" s="2"/>
      <c r="G437" s="2"/>
      <c r="H437" s="3"/>
      <c r="I437" s="3"/>
      <c r="J437" s="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spans="1:40" ht="14.25" customHeight="1" x14ac:dyDescent="0.3">
      <c r="A438" s="1"/>
      <c r="B438" s="2"/>
      <c r="C438" s="2"/>
      <c r="D438" s="2"/>
      <c r="E438" s="2"/>
      <c r="F438" s="2"/>
      <c r="G438" s="2"/>
      <c r="H438" s="3"/>
      <c r="I438" s="3"/>
      <c r="J438" s="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spans="1:40" ht="14.25" customHeight="1" x14ac:dyDescent="0.3">
      <c r="A439" s="1"/>
      <c r="B439" s="2"/>
      <c r="C439" s="2"/>
      <c r="D439" s="2"/>
      <c r="E439" s="2"/>
      <c r="F439" s="2"/>
      <c r="G439" s="2"/>
      <c r="H439" s="3"/>
      <c r="I439" s="3"/>
      <c r="J439" s="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spans="1:40" ht="14.25" customHeight="1" x14ac:dyDescent="0.3">
      <c r="A440" s="1"/>
      <c r="B440" s="2"/>
      <c r="C440" s="2"/>
      <c r="D440" s="2"/>
      <c r="E440" s="2"/>
      <c r="F440" s="2"/>
      <c r="G440" s="2"/>
      <c r="H440" s="3"/>
      <c r="I440" s="3"/>
      <c r="J440" s="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spans="1:40" ht="14.25" customHeight="1" x14ac:dyDescent="0.3">
      <c r="A441" s="1"/>
      <c r="B441" s="2"/>
      <c r="C441" s="2"/>
      <c r="D441" s="2"/>
      <c r="E441" s="2"/>
      <c r="F441" s="2"/>
      <c r="G441" s="2"/>
      <c r="H441" s="3"/>
      <c r="I441" s="3"/>
      <c r="J441" s="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spans="1:40" ht="14.25" customHeight="1" x14ac:dyDescent="0.3">
      <c r="A442" s="1"/>
      <c r="B442" s="2"/>
      <c r="C442" s="2"/>
      <c r="D442" s="2"/>
      <c r="E442" s="2"/>
      <c r="F442" s="2"/>
      <c r="G442" s="2"/>
      <c r="H442" s="3"/>
      <c r="I442" s="3"/>
      <c r="J442" s="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spans="1:40" ht="14.25" customHeight="1" x14ac:dyDescent="0.3">
      <c r="A443" s="1"/>
      <c r="B443" s="2"/>
      <c r="C443" s="2"/>
      <c r="D443" s="2"/>
      <c r="E443" s="2"/>
      <c r="F443" s="2"/>
      <c r="G443" s="2"/>
      <c r="H443" s="3"/>
      <c r="I443" s="3"/>
      <c r="J443" s="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spans="1:40" ht="14.25" customHeight="1" x14ac:dyDescent="0.3">
      <c r="A444" s="1"/>
      <c r="B444" s="2"/>
      <c r="C444" s="2"/>
      <c r="D444" s="2"/>
      <c r="E444" s="2"/>
      <c r="F444" s="2"/>
      <c r="G444" s="2"/>
      <c r="H444" s="3"/>
      <c r="I444" s="3"/>
      <c r="J444" s="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spans="1:40" ht="14.25" customHeight="1" x14ac:dyDescent="0.3">
      <c r="A445" s="1"/>
      <c r="B445" s="2"/>
      <c r="C445" s="2"/>
      <c r="D445" s="2"/>
      <c r="E445" s="2"/>
      <c r="F445" s="2"/>
      <c r="G445" s="2"/>
      <c r="H445" s="3"/>
      <c r="I445" s="3"/>
      <c r="J445" s="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spans="1:40" ht="14.25" customHeight="1" x14ac:dyDescent="0.3">
      <c r="A446" s="1"/>
      <c r="B446" s="2"/>
      <c r="C446" s="2"/>
      <c r="D446" s="2"/>
      <c r="E446" s="2"/>
      <c r="F446" s="2"/>
      <c r="G446" s="2"/>
      <c r="H446" s="3"/>
      <c r="I446" s="3"/>
      <c r="J446" s="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spans="1:40" ht="14.25" customHeight="1" x14ac:dyDescent="0.3">
      <c r="A447" s="1"/>
      <c r="B447" s="2"/>
      <c r="C447" s="2"/>
      <c r="D447" s="2"/>
      <c r="E447" s="2"/>
      <c r="F447" s="2"/>
      <c r="G447" s="2"/>
      <c r="H447" s="3"/>
      <c r="I447" s="3"/>
      <c r="J447" s="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spans="1:40" ht="14.25" customHeight="1" x14ac:dyDescent="0.3">
      <c r="A448" s="1"/>
      <c r="B448" s="2"/>
      <c r="C448" s="2"/>
      <c r="D448" s="2"/>
      <c r="E448" s="2"/>
      <c r="F448" s="2"/>
      <c r="G448" s="2"/>
      <c r="H448" s="3"/>
      <c r="I448" s="3"/>
      <c r="J448" s="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spans="1:40" ht="14.25" customHeight="1" x14ac:dyDescent="0.3">
      <c r="A449" s="1"/>
      <c r="B449" s="2"/>
      <c r="C449" s="2"/>
      <c r="D449" s="2"/>
      <c r="E449" s="2"/>
      <c r="F449" s="2"/>
      <c r="G449" s="2"/>
      <c r="H449" s="3"/>
      <c r="I449" s="3"/>
      <c r="J449" s="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spans="1:40" ht="14.25" customHeight="1" x14ac:dyDescent="0.3">
      <c r="A450" s="1"/>
      <c r="B450" s="2"/>
      <c r="C450" s="2"/>
      <c r="D450" s="2"/>
      <c r="E450" s="2"/>
      <c r="F450" s="2"/>
      <c r="G450" s="2"/>
      <c r="H450" s="3"/>
      <c r="I450" s="3"/>
      <c r="J450" s="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spans="1:40" ht="14.25" customHeight="1" x14ac:dyDescent="0.3">
      <c r="A451" s="1"/>
      <c r="B451" s="2"/>
      <c r="C451" s="2"/>
      <c r="D451" s="2"/>
      <c r="E451" s="2"/>
      <c r="F451" s="2"/>
      <c r="G451" s="2"/>
      <c r="H451" s="3"/>
      <c r="I451" s="3"/>
      <c r="J451" s="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spans="1:40" ht="14.25" customHeight="1" x14ac:dyDescent="0.3">
      <c r="A452" s="1"/>
      <c r="B452" s="2"/>
      <c r="C452" s="2"/>
      <c r="D452" s="2"/>
      <c r="E452" s="2"/>
      <c r="F452" s="2"/>
      <c r="G452" s="2"/>
      <c r="H452" s="3"/>
      <c r="I452" s="3"/>
      <c r="J452" s="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spans="1:40" ht="14.25" customHeight="1" x14ac:dyDescent="0.3">
      <c r="A453" s="1"/>
      <c r="B453" s="2"/>
      <c r="C453" s="2"/>
      <c r="D453" s="2"/>
      <c r="E453" s="2"/>
      <c r="F453" s="2"/>
      <c r="G453" s="2"/>
      <c r="H453" s="3"/>
      <c r="I453" s="3"/>
      <c r="J453" s="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spans="1:40" ht="14.25" customHeight="1" x14ac:dyDescent="0.3">
      <c r="A454" s="1"/>
      <c r="B454" s="2"/>
      <c r="C454" s="2"/>
      <c r="D454" s="2"/>
      <c r="E454" s="2"/>
      <c r="F454" s="2"/>
      <c r="G454" s="2"/>
      <c r="H454" s="3"/>
      <c r="I454" s="3"/>
      <c r="J454" s="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spans="1:40" ht="14.25" customHeight="1" x14ac:dyDescent="0.3">
      <c r="A455" s="1"/>
      <c r="B455" s="2"/>
      <c r="C455" s="2"/>
      <c r="D455" s="2"/>
      <c r="E455" s="2"/>
      <c r="F455" s="2"/>
      <c r="G455" s="2"/>
      <c r="H455" s="3"/>
      <c r="I455" s="3"/>
      <c r="J455" s="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spans="1:40" ht="14.25" customHeight="1" x14ac:dyDescent="0.3">
      <c r="A456" s="1"/>
      <c r="B456" s="2"/>
      <c r="C456" s="2"/>
      <c r="D456" s="2"/>
      <c r="E456" s="2"/>
      <c r="F456" s="2"/>
      <c r="G456" s="2"/>
      <c r="H456" s="3"/>
      <c r="I456" s="3"/>
      <c r="J456" s="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spans="1:40" ht="14.25" customHeight="1" x14ac:dyDescent="0.3">
      <c r="A457" s="1"/>
      <c r="B457" s="2"/>
      <c r="C457" s="2"/>
      <c r="D457" s="2"/>
      <c r="E457" s="2"/>
      <c r="F457" s="2"/>
      <c r="G457" s="2"/>
      <c r="H457" s="3"/>
      <c r="I457" s="3"/>
      <c r="J457" s="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spans="1:40" ht="14.25" customHeight="1" x14ac:dyDescent="0.3">
      <c r="A458" s="1"/>
      <c r="B458" s="2"/>
      <c r="C458" s="2"/>
      <c r="D458" s="2"/>
      <c r="E458" s="2"/>
      <c r="F458" s="2"/>
      <c r="G458" s="2"/>
      <c r="H458" s="3"/>
      <c r="I458" s="3"/>
      <c r="J458" s="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spans="1:40" ht="14.25" customHeight="1" x14ac:dyDescent="0.3">
      <c r="A459" s="1"/>
      <c r="B459" s="2"/>
      <c r="C459" s="2"/>
      <c r="D459" s="2"/>
      <c r="E459" s="2"/>
      <c r="F459" s="2"/>
      <c r="G459" s="2"/>
      <c r="H459" s="3"/>
      <c r="I459" s="3"/>
      <c r="J459" s="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spans="1:40" ht="14.25" customHeight="1" x14ac:dyDescent="0.3">
      <c r="A460" s="1"/>
      <c r="B460" s="2"/>
      <c r="C460" s="2"/>
      <c r="D460" s="2"/>
      <c r="E460" s="2"/>
      <c r="F460" s="2"/>
      <c r="G460" s="2"/>
      <c r="H460" s="3"/>
      <c r="I460" s="3"/>
      <c r="J460" s="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spans="1:40" ht="14.25" customHeight="1" x14ac:dyDescent="0.3">
      <c r="A461" s="1"/>
      <c r="B461" s="2"/>
      <c r="C461" s="2"/>
      <c r="D461" s="2"/>
      <c r="E461" s="2"/>
      <c r="F461" s="2"/>
      <c r="G461" s="2"/>
      <c r="H461" s="3"/>
      <c r="I461" s="3"/>
      <c r="J461" s="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spans="1:40" ht="14.25" customHeight="1" x14ac:dyDescent="0.3">
      <c r="A462" s="1"/>
      <c r="B462" s="2"/>
      <c r="C462" s="2"/>
      <c r="D462" s="2"/>
      <c r="E462" s="2"/>
      <c r="F462" s="2"/>
      <c r="G462" s="2"/>
      <c r="H462" s="3"/>
      <c r="I462" s="3"/>
      <c r="J462" s="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spans="1:40" ht="14.25" customHeight="1" x14ac:dyDescent="0.3">
      <c r="A463" s="1"/>
      <c r="B463" s="2"/>
      <c r="C463" s="2"/>
      <c r="D463" s="2"/>
      <c r="E463" s="2"/>
      <c r="F463" s="2"/>
      <c r="G463" s="2"/>
      <c r="H463" s="3"/>
      <c r="I463" s="3"/>
      <c r="J463" s="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spans="1:40" ht="14.25" customHeight="1" x14ac:dyDescent="0.3">
      <c r="A464" s="1"/>
      <c r="B464" s="2"/>
      <c r="C464" s="2"/>
      <c r="D464" s="2"/>
      <c r="E464" s="2"/>
      <c r="F464" s="2"/>
      <c r="G464" s="2"/>
      <c r="H464" s="3"/>
      <c r="I464" s="3"/>
      <c r="J464" s="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spans="1:40" ht="14.25" customHeight="1" x14ac:dyDescent="0.3">
      <c r="A465" s="1"/>
      <c r="B465" s="2"/>
      <c r="C465" s="2"/>
      <c r="D465" s="2"/>
      <c r="E465" s="2"/>
      <c r="F465" s="2"/>
      <c r="G465" s="2"/>
      <c r="H465" s="3"/>
      <c r="I465" s="3"/>
      <c r="J465" s="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spans="1:40" ht="14.25" customHeight="1" x14ac:dyDescent="0.3">
      <c r="A466" s="1"/>
      <c r="B466" s="2"/>
      <c r="C466" s="2"/>
      <c r="D466" s="2"/>
      <c r="E466" s="2"/>
      <c r="F466" s="2"/>
      <c r="G466" s="2"/>
      <c r="H466" s="3"/>
      <c r="I466" s="3"/>
      <c r="J466" s="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spans="1:40" ht="14.25" customHeight="1" x14ac:dyDescent="0.3">
      <c r="A467" s="1"/>
      <c r="B467" s="2"/>
      <c r="C467" s="2"/>
      <c r="D467" s="2"/>
      <c r="E467" s="2"/>
      <c r="F467" s="2"/>
      <c r="G467" s="2"/>
      <c r="H467" s="3"/>
      <c r="I467" s="3"/>
      <c r="J467" s="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spans="1:40" ht="14.25" customHeight="1" x14ac:dyDescent="0.3">
      <c r="A468" s="1"/>
      <c r="B468" s="2"/>
      <c r="C468" s="2"/>
      <c r="D468" s="2"/>
      <c r="E468" s="2"/>
      <c r="F468" s="2"/>
      <c r="G468" s="2"/>
      <c r="H468" s="3"/>
      <c r="I468" s="3"/>
      <c r="J468" s="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spans="1:40" ht="14.25" customHeight="1" x14ac:dyDescent="0.3">
      <c r="A469" s="1"/>
      <c r="B469" s="2"/>
      <c r="C469" s="2"/>
      <c r="D469" s="2"/>
      <c r="E469" s="2"/>
      <c r="F469" s="2"/>
      <c r="G469" s="2"/>
      <c r="H469" s="3"/>
      <c r="I469" s="3"/>
      <c r="J469" s="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spans="1:40" ht="14.25" customHeight="1" x14ac:dyDescent="0.3">
      <c r="A470" s="1"/>
      <c r="B470" s="2"/>
      <c r="C470" s="2"/>
      <c r="D470" s="2"/>
      <c r="E470" s="2"/>
      <c r="F470" s="2"/>
      <c r="G470" s="2"/>
      <c r="H470" s="3"/>
      <c r="I470" s="3"/>
      <c r="J470" s="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spans="1:40" ht="14.25" customHeight="1" x14ac:dyDescent="0.3">
      <c r="A471" s="1"/>
      <c r="B471" s="2"/>
      <c r="C471" s="2"/>
      <c r="D471" s="2"/>
      <c r="E471" s="2"/>
      <c r="F471" s="2"/>
      <c r="G471" s="2"/>
      <c r="H471" s="3"/>
      <c r="I471" s="3"/>
      <c r="J471" s="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spans="1:40" ht="14.25" customHeight="1" x14ac:dyDescent="0.3">
      <c r="A472" s="1"/>
      <c r="B472" s="2"/>
      <c r="C472" s="2"/>
      <c r="D472" s="2"/>
      <c r="E472" s="2"/>
      <c r="F472" s="2"/>
      <c r="G472" s="2"/>
      <c r="H472" s="3"/>
      <c r="I472" s="3"/>
      <c r="J472" s="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spans="1:40" ht="14.25" customHeight="1" x14ac:dyDescent="0.3">
      <c r="A473" s="1"/>
      <c r="B473" s="2"/>
      <c r="C473" s="2"/>
      <c r="D473" s="2"/>
      <c r="E473" s="2"/>
      <c r="F473" s="2"/>
      <c r="G473" s="2"/>
      <c r="H473" s="3"/>
      <c r="I473" s="3"/>
      <c r="J473" s="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spans="1:40" ht="14.25" customHeight="1" x14ac:dyDescent="0.3">
      <c r="A474" s="1"/>
      <c r="B474" s="2"/>
      <c r="C474" s="2"/>
      <c r="D474" s="2"/>
      <c r="E474" s="2"/>
      <c r="F474" s="2"/>
      <c r="G474" s="2"/>
      <c r="H474" s="3"/>
      <c r="I474" s="3"/>
      <c r="J474" s="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spans="1:40" ht="14.25" customHeight="1" x14ac:dyDescent="0.3">
      <c r="A475" s="1"/>
      <c r="B475" s="2"/>
      <c r="C475" s="2"/>
      <c r="D475" s="2"/>
      <c r="E475" s="2"/>
      <c r="F475" s="2"/>
      <c r="G475" s="2"/>
      <c r="H475" s="3"/>
      <c r="I475" s="3"/>
      <c r="J475" s="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spans="1:40" ht="14.25" customHeight="1" x14ac:dyDescent="0.3">
      <c r="A476" s="1"/>
      <c r="B476" s="2"/>
      <c r="C476" s="2"/>
      <c r="D476" s="2"/>
      <c r="E476" s="2"/>
      <c r="F476" s="2"/>
      <c r="G476" s="2"/>
      <c r="H476" s="3"/>
      <c r="I476" s="3"/>
      <c r="J476" s="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spans="1:40" ht="14.25" customHeight="1" x14ac:dyDescent="0.3">
      <c r="A477" s="1"/>
      <c r="B477" s="2"/>
      <c r="C477" s="2"/>
      <c r="D477" s="2"/>
      <c r="E477" s="2"/>
      <c r="F477" s="2"/>
      <c r="G477" s="2"/>
      <c r="H477" s="3"/>
      <c r="I477" s="3"/>
      <c r="J477" s="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spans="1:40" ht="14.25" customHeight="1" x14ac:dyDescent="0.3">
      <c r="A478" s="1"/>
      <c r="B478" s="2"/>
      <c r="C478" s="2"/>
      <c r="D478" s="2"/>
      <c r="E478" s="2"/>
      <c r="F478" s="2"/>
      <c r="G478" s="2"/>
      <c r="H478" s="3"/>
      <c r="I478" s="3"/>
      <c r="J478" s="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spans="1:40" ht="14.25" customHeight="1" x14ac:dyDescent="0.3">
      <c r="A479" s="1"/>
      <c r="B479" s="2"/>
      <c r="C479" s="2"/>
      <c r="D479" s="2"/>
      <c r="E479" s="2"/>
      <c r="F479" s="2"/>
      <c r="G479" s="2"/>
      <c r="H479" s="3"/>
      <c r="I479" s="3"/>
      <c r="J479" s="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spans="1:40" ht="14.25" customHeight="1" x14ac:dyDescent="0.3">
      <c r="A480" s="1"/>
      <c r="B480" s="2"/>
      <c r="C480" s="2"/>
      <c r="D480" s="2"/>
      <c r="E480" s="2"/>
      <c r="F480" s="2"/>
      <c r="G480" s="2"/>
      <c r="H480" s="3"/>
      <c r="I480" s="3"/>
      <c r="J480" s="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spans="1:40" ht="14.25" customHeight="1" x14ac:dyDescent="0.3">
      <c r="A481" s="1"/>
      <c r="B481" s="2"/>
      <c r="C481" s="2"/>
      <c r="D481" s="2"/>
      <c r="E481" s="2"/>
      <c r="F481" s="2"/>
      <c r="G481" s="2"/>
      <c r="H481" s="3"/>
      <c r="I481" s="3"/>
      <c r="J481" s="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spans="1:40" ht="14.25" customHeight="1" x14ac:dyDescent="0.3">
      <c r="A482" s="1"/>
      <c r="B482" s="2"/>
      <c r="C482" s="2"/>
      <c r="D482" s="2"/>
      <c r="E482" s="2"/>
      <c r="F482" s="2"/>
      <c r="G482" s="2"/>
      <c r="H482" s="3"/>
      <c r="I482" s="3"/>
      <c r="J482" s="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spans="1:40" ht="14.25" customHeight="1" x14ac:dyDescent="0.3">
      <c r="A483" s="1"/>
      <c r="B483" s="2"/>
      <c r="C483" s="2"/>
      <c r="D483" s="2"/>
      <c r="E483" s="2"/>
      <c r="F483" s="2"/>
      <c r="G483" s="2"/>
      <c r="H483" s="3"/>
      <c r="I483" s="3"/>
      <c r="J483" s="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spans="1:40" ht="14.25" customHeight="1" x14ac:dyDescent="0.3">
      <c r="A484" s="1"/>
      <c r="B484" s="2"/>
      <c r="C484" s="2"/>
      <c r="D484" s="2"/>
      <c r="E484" s="2"/>
      <c r="F484" s="2"/>
      <c r="G484" s="2"/>
      <c r="H484" s="3"/>
      <c r="I484" s="3"/>
      <c r="J484" s="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spans="1:40" ht="14.25" customHeight="1" x14ac:dyDescent="0.3">
      <c r="A485" s="1"/>
      <c r="B485" s="2"/>
      <c r="C485" s="2"/>
      <c r="D485" s="2"/>
      <c r="E485" s="2"/>
      <c r="F485" s="2"/>
      <c r="G485" s="2"/>
      <c r="H485" s="3"/>
      <c r="I485" s="3"/>
      <c r="J485" s="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spans="1:40" ht="14.25" customHeight="1" x14ac:dyDescent="0.3">
      <c r="A486" s="1"/>
      <c r="B486" s="2"/>
      <c r="C486" s="2"/>
      <c r="D486" s="2"/>
      <c r="E486" s="2"/>
      <c r="F486" s="2"/>
      <c r="G486" s="2"/>
      <c r="H486" s="3"/>
      <c r="I486" s="3"/>
      <c r="J486" s="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spans="1:40" ht="14.25" customHeight="1" x14ac:dyDescent="0.3">
      <c r="A487" s="1"/>
      <c r="B487" s="2"/>
      <c r="C487" s="2"/>
      <c r="D487" s="2"/>
      <c r="E487" s="2"/>
      <c r="F487" s="2"/>
      <c r="G487" s="2"/>
      <c r="H487" s="3"/>
      <c r="I487" s="3"/>
      <c r="J487" s="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spans="1:40" ht="14.25" customHeight="1" x14ac:dyDescent="0.3">
      <c r="A488" s="1"/>
      <c r="B488" s="2"/>
      <c r="C488" s="2"/>
      <c r="D488" s="2"/>
      <c r="E488" s="2"/>
      <c r="F488" s="2"/>
      <c r="G488" s="2"/>
      <c r="H488" s="3"/>
      <c r="I488" s="3"/>
      <c r="J488" s="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spans="1:40" ht="14.25" customHeight="1" x14ac:dyDescent="0.3">
      <c r="A489" s="1"/>
      <c r="B489" s="2"/>
      <c r="C489" s="2"/>
      <c r="D489" s="2"/>
      <c r="E489" s="2"/>
      <c r="F489" s="2"/>
      <c r="G489" s="2"/>
      <c r="H489" s="3"/>
      <c r="I489" s="3"/>
      <c r="J489" s="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spans="1:40" ht="14.25" customHeight="1" x14ac:dyDescent="0.3">
      <c r="A490" s="1"/>
      <c r="B490" s="2"/>
      <c r="C490" s="2"/>
      <c r="D490" s="2"/>
      <c r="E490" s="2"/>
      <c r="F490" s="2"/>
      <c r="G490" s="2"/>
      <c r="H490" s="3"/>
      <c r="I490" s="3"/>
      <c r="J490" s="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spans="1:40" ht="14.25" customHeight="1" x14ac:dyDescent="0.3">
      <c r="A491" s="1"/>
      <c r="B491" s="2"/>
      <c r="C491" s="2"/>
      <c r="D491" s="2"/>
      <c r="E491" s="2"/>
      <c r="F491" s="2"/>
      <c r="G491" s="2"/>
      <c r="H491" s="3"/>
      <c r="I491" s="3"/>
      <c r="J491" s="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spans="1:40" ht="14.25" customHeight="1" x14ac:dyDescent="0.3">
      <c r="A492" s="1"/>
      <c r="B492" s="2"/>
      <c r="C492" s="2"/>
      <c r="D492" s="2"/>
      <c r="E492" s="2"/>
      <c r="F492" s="2"/>
      <c r="G492" s="2"/>
      <c r="H492" s="3"/>
      <c r="I492" s="3"/>
      <c r="J492" s="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spans="1:40" ht="14.25" customHeight="1" x14ac:dyDescent="0.3">
      <c r="A493" s="1"/>
      <c r="B493" s="2"/>
      <c r="C493" s="2"/>
      <c r="D493" s="2"/>
      <c r="E493" s="2"/>
      <c r="F493" s="2"/>
      <c r="G493" s="2"/>
      <c r="H493" s="3"/>
      <c r="I493" s="3"/>
      <c r="J493" s="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spans="1:40" ht="14.25" customHeight="1" x14ac:dyDescent="0.3">
      <c r="A494" s="1"/>
      <c r="B494" s="2"/>
      <c r="C494" s="2"/>
      <c r="D494" s="2"/>
      <c r="E494" s="2"/>
      <c r="F494" s="2"/>
      <c r="G494" s="2"/>
      <c r="H494" s="3"/>
      <c r="I494" s="3"/>
      <c r="J494" s="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spans="1:40" ht="14.25" customHeight="1" x14ac:dyDescent="0.3">
      <c r="A495" s="1"/>
      <c r="B495" s="2"/>
      <c r="C495" s="2"/>
      <c r="D495" s="2"/>
      <c r="E495" s="2"/>
      <c r="F495" s="2"/>
      <c r="G495" s="2"/>
      <c r="H495" s="3"/>
      <c r="I495" s="3"/>
      <c r="J495" s="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spans="1:40" ht="14.25" customHeight="1" x14ac:dyDescent="0.3">
      <c r="A496" s="1"/>
      <c r="B496" s="2"/>
      <c r="C496" s="2"/>
      <c r="D496" s="2"/>
      <c r="E496" s="2"/>
      <c r="F496" s="2"/>
      <c r="G496" s="2"/>
      <c r="H496" s="3"/>
      <c r="I496" s="3"/>
      <c r="J496" s="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spans="1:40" ht="14.25" customHeight="1" x14ac:dyDescent="0.3">
      <c r="A497" s="1"/>
      <c r="B497" s="2"/>
      <c r="C497" s="2"/>
      <c r="D497" s="2"/>
      <c r="E497" s="2"/>
      <c r="F497" s="2"/>
      <c r="G497" s="2"/>
      <c r="H497" s="3"/>
      <c r="I497" s="3"/>
      <c r="J497" s="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spans="1:40" ht="14.25" customHeight="1" x14ac:dyDescent="0.3">
      <c r="A498" s="1"/>
      <c r="B498" s="2"/>
      <c r="C498" s="2"/>
      <c r="D498" s="2"/>
      <c r="E498" s="2"/>
      <c r="F498" s="2"/>
      <c r="G498" s="2"/>
      <c r="H498" s="3"/>
      <c r="I498" s="3"/>
      <c r="J498" s="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spans="1:40" ht="14.25" customHeight="1" x14ac:dyDescent="0.3">
      <c r="A499" s="1"/>
      <c r="B499" s="2"/>
      <c r="C499" s="2"/>
      <c r="D499" s="2"/>
      <c r="E499" s="2"/>
      <c r="F499" s="2"/>
      <c r="G499" s="2"/>
      <c r="H499" s="3"/>
      <c r="I499" s="3"/>
      <c r="J499" s="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spans="1:40" ht="14.25" customHeight="1" x14ac:dyDescent="0.3">
      <c r="A500" s="1"/>
      <c r="B500" s="2"/>
      <c r="C500" s="2"/>
      <c r="D500" s="2"/>
      <c r="E500" s="2"/>
      <c r="F500" s="2"/>
      <c r="G500" s="2"/>
      <c r="H500" s="3"/>
      <c r="I500" s="3"/>
      <c r="J500" s="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spans="1:40" ht="14.25" customHeight="1" x14ac:dyDescent="0.3">
      <c r="A501" s="1"/>
      <c r="B501" s="2"/>
      <c r="C501" s="2"/>
      <c r="D501" s="2"/>
      <c r="E501" s="2"/>
      <c r="F501" s="2"/>
      <c r="G501" s="2"/>
      <c r="H501" s="3"/>
      <c r="I501" s="3"/>
      <c r="J501" s="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spans="1:40" ht="14.25" customHeight="1" x14ac:dyDescent="0.3">
      <c r="A502" s="1"/>
      <c r="B502" s="2"/>
      <c r="C502" s="2"/>
      <c r="D502" s="2"/>
      <c r="E502" s="2"/>
      <c r="F502" s="2"/>
      <c r="G502" s="2"/>
      <c r="H502" s="3"/>
      <c r="I502" s="3"/>
      <c r="J502" s="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spans="1:40" ht="14.25" customHeight="1" x14ac:dyDescent="0.3">
      <c r="A503" s="1"/>
      <c r="B503" s="2"/>
      <c r="C503" s="2"/>
      <c r="D503" s="2"/>
      <c r="E503" s="2"/>
      <c r="F503" s="2"/>
      <c r="G503" s="2"/>
      <c r="H503" s="3"/>
      <c r="I503" s="3"/>
      <c r="J503" s="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spans="1:40" ht="14.25" customHeight="1" x14ac:dyDescent="0.3">
      <c r="A504" s="1"/>
      <c r="B504" s="2"/>
      <c r="C504" s="2"/>
      <c r="D504" s="2"/>
      <c r="E504" s="2"/>
      <c r="F504" s="2"/>
      <c r="G504" s="2"/>
      <c r="H504" s="3"/>
      <c r="I504" s="3"/>
      <c r="J504" s="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spans="1:40" ht="14.25" customHeight="1" x14ac:dyDescent="0.3">
      <c r="A505" s="1"/>
      <c r="B505" s="2"/>
      <c r="C505" s="2"/>
      <c r="D505" s="2"/>
      <c r="E505" s="2"/>
      <c r="F505" s="2"/>
      <c r="G505" s="2"/>
      <c r="H505" s="3"/>
      <c r="I505" s="3"/>
      <c r="J505" s="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spans="1:40" ht="14.25" customHeight="1" x14ac:dyDescent="0.3">
      <c r="A506" s="1"/>
      <c r="B506" s="2"/>
      <c r="C506" s="2"/>
      <c r="D506" s="2"/>
      <c r="E506" s="2"/>
      <c r="F506" s="2"/>
      <c r="G506" s="2"/>
      <c r="H506" s="3"/>
      <c r="I506" s="3"/>
      <c r="J506" s="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spans="1:40" ht="14.25" customHeight="1" x14ac:dyDescent="0.3">
      <c r="A507" s="1"/>
      <c r="B507" s="2"/>
      <c r="C507" s="2"/>
      <c r="D507" s="2"/>
      <c r="E507" s="2"/>
      <c r="F507" s="2"/>
      <c r="G507" s="2"/>
      <c r="H507" s="3"/>
      <c r="I507" s="3"/>
      <c r="J507" s="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spans="1:40" ht="14.25" customHeight="1" x14ac:dyDescent="0.3">
      <c r="A508" s="1"/>
      <c r="B508" s="2"/>
      <c r="C508" s="2"/>
      <c r="D508" s="2"/>
      <c r="E508" s="2"/>
      <c r="F508" s="2"/>
      <c r="G508" s="2"/>
      <c r="H508" s="3"/>
      <c r="I508" s="3"/>
      <c r="J508" s="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spans="1:40" ht="14.25" customHeight="1" x14ac:dyDescent="0.3">
      <c r="A509" s="1"/>
      <c r="B509" s="2"/>
      <c r="C509" s="2"/>
      <c r="D509" s="2"/>
      <c r="E509" s="2"/>
      <c r="F509" s="2"/>
      <c r="G509" s="2"/>
      <c r="H509" s="3"/>
      <c r="I509" s="3"/>
      <c r="J509" s="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spans="1:40" ht="14.25" customHeight="1" x14ac:dyDescent="0.3">
      <c r="A510" s="1"/>
      <c r="B510" s="2"/>
      <c r="C510" s="2"/>
      <c r="D510" s="2"/>
      <c r="E510" s="2"/>
      <c r="F510" s="2"/>
      <c r="G510" s="2"/>
      <c r="H510" s="3"/>
      <c r="I510" s="3"/>
      <c r="J510" s="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spans="1:40" ht="14.25" customHeight="1" x14ac:dyDescent="0.3">
      <c r="A511" s="1"/>
      <c r="B511" s="2"/>
      <c r="C511" s="2"/>
      <c r="D511" s="2"/>
      <c r="E511" s="2"/>
      <c r="F511" s="2"/>
      <c r="G511" s="2"/>
      <c r="H511" s="3"/>
      <c r="I511" s="3"/>
      <c r="J511" s="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spans="1:40" ht="14.25" customHeight="1" x14ac:dyDescent="0.3">
      <c r="A512" s="1"/>
      <c r="B512" s="2"/>
      <c r="C512" s="2"/>
      <c r="D512" s="2"/>
      <c r="E512" s="2"/>
      <c r="F512" s="2"/>
      <c r="G512" s="2"/>
      <c r="H512" s="3"/>
      <c r="I512" s="3"/>
      <c r="J512" s="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spans="1:40" ht="14.25" customHeight="1" x14ac:dyDescent="0.3">
      <c r="A513" s="1"/>
      <c r="B513" s="2"/>
      <c r="C513" s="2"/>
      <c r="D513" s="2"/>
      <c r="E513" s="2"/>
      <c r="F513" s="2"/>
      <c r="G513" s="2"/>
      <c r="H513" s="3"/>
      <c r="I513" s="3"/>
      <c r="J513" s="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spans="1:40" ht="14.25" customHeight="1" x14ac:dyDescent="0.3">
      <c r="A514" s="1"/>
      <c r="B514" s="2"/>
      <c r="C514" s="2"/>
      <c r="D514" s="2"/>
      <c r="E514" s="2"/>
      <c r="F514" s="2"/>
      <c r="G514" s="2"/>
      <c r="H514" s="3"/>
      <c r="I514" s="3"/>
      <c r="J514" s="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spans="1:40" ht="14.25" customHeight="1" x14ac:dyDescent="0.3">
      <c r="A515" s="1"/>
      <c r="B515" s="2"/>
      <c r="C515" s="2"/>
      <c r="D515" s="2"/>
      <c r="E515" s="2"/>
      <c r="F515" s="2"/>
      <c r="G515" s="2"/>
      <c r="H515" s="3"/>
      <c r="I515" s="3"/>
      <c r="J515" s="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spans="1:40" ht="14.25" customHeight="1" x14ac:dyDescent="0.3">
      <c r="A516" s="1"/>
      <c r="B516" s="2"/>
      <c r="C516" s="2"/>
      <c r="D516" s="2"/>
      <c r="E516" s="2"/>
      <c r="F516" s="2"/>
      <c r="G516" s="2"/>
      <c r="H516" s="3"/>
      <c r="I516" s="3"/>
      <c r="J516" s="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spans="1:40" ht="14.25" customHeight="1" x14ac:dyDescent="0.3">
      <c r="A517" s="1"/>
      <c r="B517" s="2"/>
      <c r="C517" s="2"/>
      <c r="D517" s="2"/>
      <c r="E517" s="2"/>
      <c r="F517" s="2"/>
      <c r="G517" s="2"/>
      <c r="H517" s="3"/>
      <c r="I517" s="3"/>
      <c r="J517" s="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spans="1:40" ht="14.25" customHeight="1" x14ac:dyDescent="0.3">
      <c r="A518" s="1"/>
      <c r="B518" s="2"/>
      <c r="C518" s="2"/>
      <c r="D518" s="2"/>
      <c r="E518" s="2"/>
      <c r="F518" s="2"/>
      <c r="G518" s="2"/>
      <c r="H518" s="3"/>
      <c r="I518" s="3"/>
      <c r="J518" s="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spans="1:40" ht="14.25" customHeight="1" x14ac:dyDescent="0.3">
      <c r="A519" s="1"/>
      <c r="B519" s="2"/>
      <c r="C519" s="2"/>
      <c r="D519" s="2"/>
      <c r="E519" s="2"/>
      <c r="F519" s="2"/>
      <c r="G519" s="2"/>
      <c r="H519" s="3"/>
      <c r="I519" s="3"/>
      <c r="J519" s="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spans="1:40" ht="14.25" customHeight="1" x14ac:dyDescent="0.3">
      <c r="A520" s="1"/>
      <c r="B520" s="2"/>
      <c r="C520" s="2"/>
      <c r="D520" s="2"/>
      <c r="E520" s="2"/>
      <c r="F520" s="2"/>
      <c r="G520" s="2"/>
      <c r="H520" s="3"/>
      <c r="I520" s="3"/>
      <c r="J520" s="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spans="1:40" ht="14.25" customHeight="1" x14ac:dyDescent="0.3">
      <c r="A521" s="1"/>
      <c r="B521" s="2"/>
      <c r="C521" s="2"/>
      <c r="D521" s="2"/>
      <c r="E521" s="2"/>
      <c r="F521" s="2"/>
      <c r="G521" s="2"/>
      <c r="H521" s="3"/>
      <c r="I521" s="3"/>
      <c r="J521" s="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spans="1:40" ht="14.25" customHeight="1" x14ac:dyDescent="0.3">
      <c r="A522" s="1"/>
      <c r="B522" s="2"/>
      <c r="C522" s="2"/>
      <c r="D522" s="2"/>
      <c r="E522" s="2"/>
      <c r="F522" s="2"/>
      <c r="G522" s="2"/>
      <c r="H522" s="3"/>
      <c r="I522" s="3"/>
      <c r="J522" s="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spans="1:40" ht="14.25" customHeight="1" x14ac:dyDescent="0.3">
      <c r="A523" s="1"/>
      <c r="B523" s="2"/>
      <c r="C523" s="2"/>
      <c r="D523" s="2"/>
      <c r="E523" s="2"/>
      <c r="F523" s="2"/>
      <c r="G523" s="2"/>
      <c r="H523" s="3"/>
      <c r="I523" s="3"/>
      <c r="J523" s="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spans="1:40" ht="14.25" customHeight="1" x14ac:dyDescent="0.3">
      <c r="A524" s="1"/>
      <c r="B524" s="2"/>
      <c r="C524" s="2"/>
      <c r="D524" s="2"/>
      <c r="E524" s="2"/>
      <c r="F524" s="2"/>
      <c r="G524" s="2"/>
      <c r="H524" s="3"/>
      <c r="I524" s="3"/>
      <c r="J524" s="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spans="1:40" ht="14.25" customHeight="1" x14ac:dyDescent="0.3">
      <c r="A525" s="1"/>
      <c r="B525" s="2"/>
      <c r="C525" s="2"/>
      <c r="D525" s="2"/>
      <c r="E525" s="2"/>
      <c r="F525" s="2"/>
      <c r="G525" s="2"/>
      <c r="H525" s="3"/>
      <c r="I525" s="3"/>
      <c r="J525" s="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spans="1:40" ht="14.25" customHeight="1" x14ac:dyDescent="0.3">
      <c r="A526" s="1"/>
      <c r="B526" s="2"/>
      <c r="C526" s="2"/>
      <c r="D526" s="2"/>
      <c r="E526" s="2"/>
      <c r="F526" s="2"/>
      <c r="G526" s="2"/>
      <c r="H526" s="3"/>
      <c r="I526" s="3"/>
      <c r="J526" s="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spans="1:40" ht="14.25" customHeight="1" x14ac:dyDescent="0.3">
      <c r="A527" s="1"/>
      <c r="B527" s="2"/>
      <c r="C527" s="2"/>
      <c r="D527" s="2"/>
      <c r="E527" s="2"/>
      <c r="F527" s="2"/>
      <c r="G527" s="2"/>
      <c r="H527" s="3"/>
      <c r="I527" s="3"/>
      <c r="J527" s="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spans="1:40" ht="14.25" customHeight="1" x14ac:dyDescent="0.3">
      <c r="A528" s="1"/>
      <c r="B528" s="2"/>
      <c r="C528" s="2"/>
      <c r="D528" s="2"/>
      <c r="E528" s="2"/>
      <c r="F528" s="2"/>
      <c r="G528" s="2"/>
      <c r="H528" s="3"/>
      <c r="I528" s="3"/>
      <c r="J528" s="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spans="1:40" ht="14.25" customHeight="1" x14ac:dyDescent="0.3">
      <c r="A529" s="1"/>
      <c r="B529" s="2"/>
      <c r="C529" s="2"/>
      <c r="D529" s="2"/>
      <c r="E529" s="2"/>
      <c r="F529" s="2"/>
      <c r="G529" s="2"/>
      <c r="H529" s="3"/>
      <c r="I529" s="3"/>
      <c r="J529" s="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spans="1:40" ht="14.25" customHeight="1" x14ac:dyDescent="0.3">
      <c r="A530" s="1"/>
      <c r="B530" s="2"/>
      <c r="C530" s="2"/>
      <c r="D530" s="2"/>
      <c r="E530" s="2"/>
      <c r="F530" s="2"/>
      <c r="G530" s="2"/>
      <c r="H530" s="3"/>
      <c r="I530" s="3"/>
      <c r="J530" s="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spans="1:40" ht="14.25" customHeight="1" x14ac:dyDescent="0.3">
      <c r="A531" s="1"/>
      <c r="B531" s="2"/>
      <c r="C531" s="2"/>
      <c r="D531" s="2"/>
      <c r="E531" s="2"/>
      <c r="F531" s="2"/>
      <c r="G531" s="2"/>
      <c r="H531" s="3"/>
      <c r="I531" s="3"/>
      <c r="J531" s="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spans="1:40" ht="14.25" customHeight="1" x14ac:dyDescent="0.3">
      <c r="A532" s="1"/>
      <c r="B532" s="2"/>
      <c r="C532" s="2"/>
      <c r="D532" s="2"/>
      <c r="E532" s="2"/>
      <c r="F532" s="2"/>
      <c r="G532" s="2"/>
      <c r="H532" s="3"/>
      <c r="I532" s="3"/>
      <c r="J532" s="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spans="1:40" ht="14.25" customHeight="1" x14ac:dyDescent="0.3">
      <c r="A533" s="1"/>
      <c r="B533" s="2"/>
      <c r="C533" s="2"/>
      <c r="D533" s="2"/>
      <c r="E533" s="2"/>
      <c r="F533" s="2"/>
      <c r="G533" s="2"/>
      <c r="H533" s="3"/>
      <c r="I533" s="3"/>
      <c r="J533" s="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spans="1:40" ht="14.25" customHeight="1" x14ac:dyDescent="0.3">
      <c r="A534" s="1"/>
      <c r="B534" s="2"/>
      <c r="C534" s="2"/>
      <c r="D534" s="2"/>
      <c r="E534" s="2"/>
      <c r="F534" s="2"/>
      <c r="G534" s="2"/>
      <c r="H534" s="3"/>
      <c r="I534" s="3"/>
      <c r="J534" s="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spans="1:40" ht="14.25" customHeight="1" x14ac:dyDescent="0.3">
      <c r="A535" s="1"/>
      <c r="B535" s="2"/>
      <c r="C535" s="2"/>
      <c r="D535" s="2"/>
      <c r="E535" s="2"/>
      <c r="F535" s="2"/>
      <c r="G535" s="2"/>
      <c r="H535" s="3"/>
      <c r="I535" s="3"/>
      <c r="J535" s="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spans="1:40" ht="14.25" customHeight="1" x14ac:dyDescent="0.3">
      <c r="A536" s="1"/>
      <c r="B536" s="2"/>
      <c r="C536" s="2"/>
      <c r="D536" s="2"/>
      <c r="E536" s="2"/>
      <c r="F536" s="2"/>
      <c r="G536" s="2"/>
      <c r="H536" s="3"/>
      <c r="I536" s="3"/>
      <c r="J536" s="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spans="1:40" ht="14.25" customHeight="1" x14ac:dyDescent="0.3">
      <c r="A537" s="1"/>
      <c r="B537" s="2"/>
      <c r="C537" s="2"/>
      <c r="D537" s="2"/>
      <c r="E537" s="2"/>
      <c r="F537" s="2"/>
      <c r="G537" s="2"/>
      <c r="H537" s="3"/>
      <c r="I537" s="3"/>
      <c r="J537" s="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spans="1:40" ht="14.25" customHeight="1" x14ac:dyDescent="0.3">
      <c r="A538" s="1"/>
      <c r="B538" s="2"/>
      <c r="C538" s="2"/>
      <c r="D538" s="2"/>
      <c r="E538" s="2"/>
      <c r="F538" s="2"/>
      <c r="G538" s="2"/>
      <c r="H538" s="3"/>
      <c r="I538" s="3"/>
      <c r="J538" s="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spans="1:40" ht="14.25" customHeight="1" x14ac:dyDescent="0.3">
      <c r="A539" s="1"/>
      <c r="B539" s="2"/>
      <c r="C539" s="2"/>
      <c r="D539" s="2"/>
      <c r="E539" s="2"/>
      <c r="F539" s="2"/>
      <c r="G539" s="2"/>
      <c r="H539" s="3"/>
      <c r="I539" s="3"/>
      <c r="J539" s="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spans="1:40" ht="14.25" customHeight="1" x14ac:dyDescent="0.3">
      <c r="A540" s="1"/>
      <c r="B540" s="2"/>
      <c r="C540" s="2"/>
      <c r="D540" s="2"/>
      <c r="E540" s="2"/>
      <c r="F540" s="2"/>
      <c r="G540" s="2"/>
      <c r="H540" s="3"/>
      <c r="I540" s="3"/>
      <c r="J540" s="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spans="1:40" ht="14.25" customHeight="1" x14ac:dyDescent="0.3">
      <c r="A541" s="1"/>
      <c r="B541" s="2"/>
      <c r="C541" s="2"/>
      <c r="D541" s="2"/>
      <c r="E541" s="2"/>
      <c r="F541" s="2"/>
      <c r="G541" s="2"/>
      <c r="H541" s="3"/>
      <c r="I541" s="3"/>
      <c r="J541" s="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spans="1:40" ht="14.25" customHeight="1" x14ac:dyDescent="0.3">
      <c r="A542" s="1"/>
      <c r="B542" s="2"/>
      <c r="C542" s="2"/>
      <c r="D542" s="2"/>
      <c r="E542" s="2"/>
      <c r="F542" s="2"/>
      <c r="G542" s="2"/>
      <c r="H542" s="3"/>
      <c r="I542" s="3"/>
      <c r="J542" s="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spans="1:40" ht="14.25" customHeight="1" x14ac:dyDescent="0.3">
      <c r="A543" s="1"/>
      <c r="B543" s="2"/>
      <c r="C543" s="2"/>
      <c r="D543" s="2"/>
      <c r="E543" s="2"/>
      <c r="F543" s="2"/>
      <c r="G543" s="2"/>
      <c r="H543" s="3"/>
      <c r="I543" s="3"/>
      <c r="J543" s="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spans="1:40" ht="14.25" customHeight="1" x14ac:dyDescent="0.3">
      <c r="A544" s="1"/>
      <c r="B544" s="2"/>
      <c r="C544" s="2"/>
      <c r="D544" s="2"/>
      <c r="E544" s="2"/>
      <c r="F544" s="2"/>
      <c r="G544" s="2"/>
      <c r="H544" s="3"/>
      <c r="I544" s="3"/>
      <c r="J544" s="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spans="1:40" ht="14.25" customHeight="1" x14ac:dyDescent="0.3">
      <c r="A545" s="1"/>
      <c r="B545" s="2"/>
      <c r="C545" s="2"/>
      <c r="D545" s="2"/>
      <c r="E545" s="2"/>
      <c r="F545" s="2"/>
      <c r="G545" s="2"/>
      <c r="H545" s="3"/>
      <c r="I545" s="3"/>
      <c r="J545" s="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spans="1:40" ht="14.25" customHeight="1" x14ac:dyDescent="0.3">
      <c r="A546" s="1"/>
      <c r="B546" s="2"/>
      <c r="C546" s="2"/>
      <c r="D546" s="2"/>
      <c r="E546" s="2"/>
      <c r="F546" s="2"/>
      <c r="G546" s="2"/>
      <c r="H546" s="3"/>
      <c r="I546" s="3"/>
      <c r="J546" s="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spans="1:40" ht="14.25" customHeight="1" x14ac:dyDescent="0.3">
      <c r="A547" s="1"/>
      <c r="B547" s="2"/>
      <c r="C547" s="2"/>
      <c r="D547" s="2"/>
      <c r="E547" s="2"/>
      <c r="F547" s="2"/>
      <c r="G547" s="2"/>
      <c r="H547" s="3"/>
      <c r="I547" s="3"/>
      <c r="J547" s="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spans="1:40" ht="14.25" customHeight="1" x14ac:dyDescent="0.3">
      <c r="A548" s="1"/>
      <c r="B548" s="2"/>
      <c r="C548" s="2"/>
      <c r="D548" s="2"/>
      <c r="E548" s="2"/>
      <c r="F548" s="2"/>
      <c r="G548" s="2"/>
      <c r="H548" s="3"/>
      <c r="I548" s="3"/>
      <c r="J548" s="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spans="1:40" ht="14.25" customHeight="1" x14ac:dyDescent="0.3">
      <c r="A549" s="1"/>
      <c r="B549" s="2"/>
      <c r="C549" s="2"/>
      <c r="D549" s="2"/>
      <c r="E549" s="2"/>
      <c r="F549" s="2"/>
      <c r="G549" s="2"/>
      <c r="H549" s="3"/>
      <c r="I549" s="3"/>
      <c r="J549" s="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spans="1:40" ht="14.25" customHeight="1" x14ac:dyDescent="0.3">
      <c r="A550" s="1"/>
      <c r="B550" s="2"/>
      <c r="C550" s="2"/>
      <c r="D550" s="2"/>
      <c r="E550" s="2"/>
      <c r="F550" s="2"/>
      <c r="G550" s="2"/>
      <c r="H550" s="3"/>
      <c r="I550" s="3"/>
      <c r="J550" s="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spans="1:40" ht="14.25" customHeight="1" x14ac:dyDescent="0.3">
      <c r="A551" s="1"/>
      <c r="B551" s="2"/>
      <c r="C551" s="2"/>
      <c r="D551" s="2"/>
      <c r="E551" s="2"/>
      <c r="F551" s="2"/>
      <c r="G551" s="2"/>
      <c r="H551" s="3"/>
      <c r="I551" s="3"/>
      <c r="J551" s="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spans="1:40" ht="14.25" customHeight="1" x14ac:dyDescent="0.3">
      <c r="A552" s="1"/>
      <c r="B552" s="2"/>
      <c r="C552" s="2"/>
      <c r="D552" s="2"/>
      <c r="E552" s="2"/>
      <c r="F552" s="2"/>
      <c r="G552" s="2"/>
      <c r="H552" s="3"/>
      <c r="I552" s="3"/>
      <c r="J552" s="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spans="1:40" ht="14.25" customHeight="1" x14ac:dyDescent="0.3">
      <c r="A553" s="1"/>
      <c r="B553" s="2"/>
      <c r="C553" s="2"/>
      <c r="D553" s="2"/>
      <c r="E553" s="2"/>
      <c r="F553" s="2"/>
      <c r="G553" s="2"/>
      <c r="H553" s="3"/>
      <c r="I553" s="3"/>
      <c r="J553" s="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spans="1:40" ht="14.25" customHeight="1" x14ac:dyDescent="0.3">
      <c r="A554" s="1"/>
      <c r="B554" s="2"/>
      <c r="C554" s="2"/>
      <c r="D554" s="2"/>
      <c r="E554" s="2"/>
      <c r="F554" s="2"/>
      <c r="G554" s="2"/>
      <c r="H554" s="3"/>
      <c r="I554" s="3"/>
      <c r="J554" s="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spans="1:40" ht="14.25" customHeight="1" x14ac:dyDescent="0.3">
      <c r="A555" s="1"/>
      <c r="B555" s="2"/>
      <c r="C555" s="2"/>
      <c r="D555" s="2"/>
      <c r="E555" s="2"/>
      <c r="F555" s="2"/>
      <c r="G555" s="2"/>
      <c r="H555" s="3"/>
      <c r="I555" s="3"/>
      <c r="J555" s="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spans="1:40" ht="14.25" customHeight="1" x14ac:dyDescent="0.3">
      <c r="A556" s="1"/>
      <c r="B556" s="2"/>
      <c r="C556" s="2"/>
      <c r="D556" s="2"/>
      <c r="E556" s="2"/>
      <c r="F556" s="2"/>
      <c r="G556" s="2"/>
      <c r="H556" s="3"/>
      <c r="I556" s="3"/>
      <c r="J556" s="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spans="1:40" ht="14.25" customHeight="1" x14ac:dyDescent="0.3">
      <c r="A557" s="1"/>
      <c r="B557" s="2"/>
      <c r="C557" s="2"/>
      <c r="D557" s="2"/>
      <c r="E557" s="2"/>
      <c r="F557" s="2"/>
      <c r="G557" s="2"/>
      <c r="H557" s="3"/>
      <c r="I557" s="3"/>
      <c r="J557" s="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spans="1:40" ht="14.25" customHeight="1" x14ac:dyDescent="0.3">
      <c r="A558" s="1"/>
      <c r="B558" s="2"/>
      <c r="C558" s="2"/>
      <c r="D558" s="2"/>
      <c r="E558" s="2"/>
      <c r="F558" s="2"/>
      <c r="G558" s="2"/>
      <c r="H558" s="3"/>
      <c r="I558" s="3"/>
      <c r="J558" s="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spans="1:40" ht="14.25" customHeight="1" x14ac:dyDescent="0.3">
      <c r="A559" s="1"/>
      <c r="B559" s="2"/>
      <c r="C559" s="2"/>
      <c r="D559" s="2"/>
      <c r="E559" s="2"/>
      <c r="F559" s="2"/>
      <c r="G559" s="2"/>
      <c r="H559" s="3"/>
      <c r="I559" s="3"/>
      <c r="J559" s="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spans="1:40" ht="14.25" customHeight="1" x14ac:dyDescent="0.3">
      <c r="A560" s="1"/>
      <c r="B560" s="2"/>
      <c r="C560" s="2"/>
      <c r="D560" s="2"/>
      <c r="E560" s="2"/>
      <c r="F560" s="2"/>
      <c r="G560" s="2"/>
      <c r="H560" s="3"/>
      <c r="I560" s="3"/>
      <c r="J560" s="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spans="1:40" ht="14.25" customHeight="1" x14ac:dyDescent="0.3">
      <c r="A561" s="1"/>
      <c r="B561" s="2"/>
      <c r="C561" s="2"/>
      <c r="D561" s="2"/>
      <c r="E561" s="2"/>
      <c r="F561" s="2"/>
      <c r="G561" s="2"/>
      <c r="H561" s="3"/>
      <c r="I561" s="3"/>
      <c r="J561" s="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spans="1:40" ht="14.25" customHeight="1" x14ac:dyDescent="0.3">
      <c r="A562" s="1"/>
      <c r="B562" s="2"/>
      <c r="C562" s="2"/>
      <c r="D562" s="2"/>
      <c r="E562" s="2"/>
      <c r="F562" s="2"/>
      <c r="G562" s="2"/>
      <c r="H562" s="3"/>
      <c r="I562" s="3"/>
      <c r="J562" s="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spans="1:40" ht="14.25" customHeight="1" x14ac:dyDescent="0.3">
      <c r="A563" s="1"/>
      <c r="B563" s="2"/>
      <c r="C563" s="2"/>
      <c r="D563" s="2"/>
      <c r="E563" s="2"/>
      <c r="F563" s="2"/>
      <c r="G563" s="2"/>
      <c r="H563" s="3"/>
      <c r="I563" s="3"/>
      <c r="J563" s="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spans="1:40" ht="14.25" customHeight="1" x14ac:dyDescent="0.3">
      <c r="A564" s="1"/>
      <c r="B564" s="2"/>
      <c r="C564" s="2"/>
      <c r="D564" s="2"/>
      <c r="E564" s="2"/>
      <c r="F564" s="2"/>
      <c r="G564" s="2"/>
      <c r="H564" s="3"/>
      <c r="I564" s="3"/>
      <c r="J564" s="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spans="1:40" ht="14.25" customHeight="1" x14ac:dyDescent="0.3">
      <c r="A565" s="1"/>
      <c r="B565" s="2"/>
      <c r="C565" s="2"/>
      <c r="D565" s="2"/>
      <c r="E565" s="2"/>
      <c r="F565" s="2"/>
      <c r="G565" s="2"/>
      <c r="H565" s="3"/>
      <c r="I565" s="3"/>
      <c r="J565" s="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spans="1:40" ht="14.25" customHeight="1" x14ac:dyDescent="0.3">
      <c r="A566" s="1"/>
      <c r="B566" s="2"/>
      <c r="C566" s="2"/>
      <c r="D566" s="2"/>
      <c r="E566" s="2"/>
      <c r="F566" s="2"/>
      <c r="G566" s="2"/>
      <c r="H566" s="3"/>
      <c r="I566" s="3"/>
      <c r="J566" s="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spans="1:40" ht="14.25" customHeight="1" x14ac:dyDescent="0.3">
      <c r="A567" s="1"/>
      <c r="B567" s="2"/>
      <c r="C567" s="2"/>
      <c r="D567" s="2"/>
      <c r="E567" s="2"/>
      <c r="F567" s="2"/>
      <c r="G567" s="2"/>
      <c r="H567" s="3"/>
      <c r="I567" s="3"/>
      <c r="J567" s="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spans="1:40" ht="14.25" customHeight="1" x14ac:dyDescent="0.3">
      <c r="A568" s="1"/>
      <c r="B568" s="2"/>
      <c r="C568" s="2"/>
      <c r="D568" s="2"/>
      <c r="E568" s="2"/>
      <c r="F568" s="2"/>
      <c r="G568" s="2"/>
      <c r="H568" s="3"/>
      <c r="I568" s="3"/>
      <c r="J568" s="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spans="1:40" ht="14.25" customHeight="1" x14ac:dyDescent="0.3">
      <c r="A569" s="1"/>
      <c r="B569" s="2"/>
      <c r="C569" s="2"/>
      <c r="D569" s="2"/>
      <c r="E569" s="2"/>
      <c r="F569" s="2"/>
      <c r="G569" s="2"/>
      <c r="H569" s="3"/>
      <c r="I569" s="3"/>
      <c r="J569" s="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spans="1:40" ht="14.25" customHeight="1" x14ac:dyDescent="0.3">
      <c r="A570" s="1"/>
      <c r="B570" s="2"/>
      <c r="C570" s="2"/>
      <c r="D570" s="2"/>
      <c r="E570" s="2"/>
      <c r="F570" s="2"/>
      <c r="G570" s="2"/>
      <c r="H570" s="3"/>
      <c r="I570" s="3"/>
      <c r="J570" s="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spans="1:40" ht="14.25" customHeight="1" x14ac:dyDescent="0.3">
      <c r="A571" s="1"/>
      <c r="B571" s="2"/>
      <c r="C571" s="2"/>
      <c r="D571" s="2"/>
      <c r="E571" s="2"/>
      <c r="F571" s="2"/>
      <c r="G571" s="2"/>
      <c r="H571" s="3"/>
      <c r="I571" s="3"/>
      <c r="J571" s="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spans="1:40" ht="14.25" customHeight="1" x14ac:dyDescent="0.3">
      <c r="A572" s="1"/>
      <c r="B572" s="2"/>
      <c r="C572" s="2"/>
      <c r="D572" s="2"/>
      <c r="E572" s="2"/>
      <c r="F572" s="2"/>
      <c r="G572" s="2"/>
      <c r="H572" s="3"/>
      <c r="I572" s="3"/>
      <c r="J572" s="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spans="1:40" ht="14.25" customHeight="1" x14ac:dyDescent="0.3">
      <c r="A573" s="1"/>
      <c r="B573" s="2"/>
      <c r="C573" s="2"/>
      <c r="D573" s="2"/>
      <c r="E573" s="2"/>
      <c r="F573" s="2"/>
      <c r="G573" s="2"/>
      <c r="H573" s="3"/>
      <c r="I573" s="3"/>
      <c r="J573" s="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spans="1:40" ht="14.25" customHeight="1" x14ac:dyDescent="0.3">
      <c r="A574" s="1"/>
      <c r="B574" s="2"/>
      <c r="C574" s="2"/>
      <c r="D574" s="2"/>
      <c r="E574" s="2"/>
      <c r="F574" s="2"/>
      <c r="G574" s="2"/>
      <c r="H574" s="3"/>
      <c r="I574" s="3"/>
      <c r="J574" s="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spans="1:40" ht="14.25" customHeight="1" x14ac:dyDescent="0.3">
      <c r="A575" s="1"/>
      <c r="B575" s="2"/>
      <c r="C575" s="2"/>
      <c r="D575" s="2"/>
      <c r="E575" s="2"/>
      <c r="F575" s="2"/>
      <c r="G575" s="2"/>
      <c r="H575" s="3"/>
      <c r="I575" s="3"/>
      <c r="J575" s="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spans="1:40" ht="14.25" customHeight="1" x14ac:dyDescent="0.3">
      <c r="A576" s="1"/>
      <c r="B576" s="2"/>
      <c r="C576" s="2"/>
      <c r="D576" s="2"/>
      <c r="E576" s="2"/>
      <c r="F576" s="2"/>
      <c r="G576" s="2"/>
      <c r="H576" s="3"/>
      <c r="I576" s="3"/>
      <c r="J576" s="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spans="1:40" ht="14.25" customHeight="1" x14ac:dyDescent="0.3">
      <c r="A577" s="1"/>
      <c r="B577" s="2"/>
      <c r="C577" s="2"/>
      <c r="D577" s="2"/>
      <c r="E577" s="2"/>
      <c r="F577" s="2"/>
      <c r="G577" s="2"/>
      <c r="H577" s="3"/>
      <c r="I577" s="3"/>
      <c r="J577" s="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spans="1:40" ht="14.25" customHeight="1" x14ac:dyDescent="0.3">
      <c r="A578" s="1"/>
      <c r="B578" s="2"/>
      <c r="C578" s="2"/>
      <c r="D578" s="2"/>
      <c r="E578" s="2"/>
      <c r="F578" s="2"/>
      <c r="G578" s="2"/>
      <c r="H578" s="3"/>
      <c r="I578" s="3"/>
      <c r="J578" s="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spans="1:40" ht="14.25" customHeight="1" x14ac:dyDescent="0.3">
      <c r="A579" s="1"/>
      <c r="B579" s="2"/>
      <c r="C579" s="2"/>
      <c r="D579" s="2"/>
      <c r="E579" s="2"/>
      <c r="F579" s="2"/>
      <c r="G579" s="2"/>
      <c r="H579" s="3"/>
      <c r="I579" s="3"/>
      <c r="J579" s="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spans="1:40" ht="14.25" customHeight="1" x14ac:dyDescent="0.3">
      <c r="A580" s="1"/>
      <c r="B580" s="2"/>
      <c r="C580" s="2"/>
      <c r="D580" s="2"/>
      <c r="E580" s="2"/>
      <c r="F580" s="2"/>
      <c r="G580" s="2"/>
      <c r="H580" s="3"/>
      <c r="I580" s="3"/>
      <c r="J580" s="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spans="1:40" ht="14.25" customHeight="1" x14ac:dyDescent="0.3">
      <c r="A581" s="1"/>
      <c r="B581" s="2"/>
      <c r="C581" s="2"/>
      <c r="D581" s="2"/>
      <c r="E581" s="2"/>
      <c r="F581" s="2"/>
      <c r="G581" s="2"/>
      <c r="H581" s="3"/>
      <c r="I581" s="3"/>
      <c r="J581" s="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spans="1:40" ht="14.25" customHeight="1" x14ac:dyDescent="0.3">
      <c r="A582" s="1"/>
      <c r="B582" s="2"/>
      <c r="C582" s="2"/>
      <c r="D582" s="2"/>
      <c r="E582" s="2"/>
      <c r="F582" s="2"/>
      <c r="G582" s="2"/>
      <c r="H582" s="3"/>
      <c r="I582" s="3"/>
      <c r="J582" s="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spans="1:40" ht="14.25" customHeight="1" x14ac:dyDescent="0.3">
      <c r="A583" s="1"/>
      <c r="B583" s="2"/>
      <c r="C583" s="2"/>
      <c r="D583" s="2"/>
      <c r="E583" s="2"/>
      <c r="F583" s="2"/>
      <c r="G583" s="2"/>
      <c r="H583" s="3"/>
      <c r="I583" s="3"/>
      <c r="J583" s="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spans="1:40" ht="14.25" customHeight="1" x14ac:dyDescent="0.3">
      <c r="A584" s="1"/>
      <c r="B584" s="2"/>
      <c r="C584" s="2"/>
      <c r="D584" s="2"/>
      <c r="E584" s="2"/>
      <c r="F584" s="2"/>
      <c r="G584" s="2"/>
      <c r="H584" s="3"/>
      <c r="I584" s="3"/>
      <c r="J584" s="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spans="1:40" ht="14.25" customHeight="1" x14ac:dyDescent="0.3">
      <c r="A585" s="1"/>
      <c r="B585" s="2"/>
      <c r="C585" s="2"/>
      <c r="D585" s="2"/>
      <c r="E585" s="2"/>
      <c r="F585" s="2"/>
      <c r="G585" s="2"/>
      <c r="H585" s="3"/>
      <c r="I585" s="3"/>
      <c r="J585" s="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spans="1:40" ht="14.25" customHeight="1" x14ac:dyDescent="0.3">
      <c r="A586" s="1"/>
      <c r="B586" s="2"/>
      <c r="C586" s="2"/>
      <c r="D586" s="2"/>
      <c r="E586" s="2"/>
      <c r="F586" s="2"/>
      <c r="G586" s="2"/>
      <c r="H586" s="3"/>
      <c r="I586" s="3"/>
      <c r="J586" s="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spans="1:40" ht="14.25" customHeight="1" x14ac:dyDescent="0.3">
      <c r="A587" s="1"/>
      <c r="B587" s="2"/>
      <c r="C587" s="2"/>
      <c r="D587" s="2"/>
      <c r="E587" s="2"/>
      <c r="F587" s="2"/>
      <c r="G587" s="2"/>
      <c r="H587" s="3"/>
      <c r="I587" s="3"/>
      <c r="J587" s="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spans="1:40" ht="14.25" customHeight="1" x14ac:dyDescent="0.3">
      <c r="A588" s="1"/>
      <c r="B588" s="2"/>
      <c r="C588" s="2"/>
      <c r="D588" s="2"/>
      <c r="E588" s="2"/>
      <c r="F588" s="2"/>
      <c r="G588" s="2"/>
      <c r="H588" s="3"/>
      <c r="I588" s="3"/>
      <c r="J588" s="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spans="1:40" ht="14.25" customHeight="1" x14ac:dyDescent="0.3">
      <c r="A589" s="1"/>
      <c r="B589" s="2"/>
      <c r="C589" s="2"/>
      <c r="D589" s="2"/>
      <c r="E589" s="2"/>
      <c r="F589" s="2"/>
      <c r="G589" s="2"/>
      <c r="H589" s="3"/>
      <c r="I589" s="3"/>
      <c r="J589" s="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spans="1:40" ht="14.25" customHeight="1" x14ac:dyDescent="0.3">
      <c r="A590" s="1"/>
      <c r="B590" s="2"/>
      <c r="C590" s="2"/>
      <c r="D590" s="2"/>
      <c r="E590" s="2"/>
      <c r="F590" s="2"/>
      <c r="G590" s="2"/>
      <c r="H590" s="3"/>
      <c r="I590" s="3"/>
      <c r="J590" s="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spans="1:40" ht="14.25" customHeight="1" x14ac:dyDescent="0.3">
      <c r="A591" s="1"/>
      <c r="B591" s="2"/>
      <c r="C591" s="2"/>
      <c r="D591" s="2"/>
      <c r="E591" s="2"/>
      <c r="F591" s="2"/>
      <c r="G591" s="2"/>
      <c r="H591" s="3"/>
      <c r="I591" s="3"/>
      <c r="J591" s="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spans="1:40" ht="14.25" customHeight="1" x14ac:dyDescent="0.3">
      <c r="A592" s="1"/>
      <c r="B592" s="2"/>
      <c r="C592" s="2"/>
      <c r="D592" s="2"/>
      <c r="E592" s="2"/>
      <c r="F592" s="2"/>
      <c r="G592" s="2"/>
      <c r="H592" s="3"/>
      <c r="I592" s="3"/>
      <c r="J592" s="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spans="1:40" ht="14.25" customHeight="1" x14ac:dyDescent="0.3">
      <c r="A593" s="1"/>
      <c r="B593" s="2"/>
      <c r="C593" s="2"/>
      <c r="D593" s="2"/>
      <c r="E593" s="2"/>
      <c r="F593" s="2"/>
      <c r="G593" s="2"/>
      <c r="H593" s="3"/>
      <c r="I593" s="3"/>
      <c r="J593" s="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spans="1:40" ht="14.25" customHeight="1" x14ac:dyDescent="0.3">
      <c r="A594" s="1"/>
      <c r="B594" s="2"/>
      <c r="C594" s="2"/>
      <c r="D594" s="2"/>
      <c r="E594" s="2"/>
      <c r="F594" s="2"/>
      <c r="G594" s="2"/>
      <c r="H594" s="3"/>
      <c r="I594" s="3"/>
      <c r="J594" s="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spans="1:40" ht="14.25" customHeight="1" x14ac:dyDescent="0.3">
      <c r="A595" s="1"/>
      <c r="B595" s="2"/>
      <c r="C595" s="2"/>
      <c r="D595" s="2"/>
      <c r="E595" s="2"/>
      <c r="F595" s="2"/>
      <c r="G595" s="2"/>
      <c r="H595" s="3"/>
      <c r="I595" s="3"/>
      <c r="J595" s="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spans="1:40" ht="14.25" customHeight="1" x14ac:dyDescent="0.3">
      <c r="A596" s="1"/>
      <c r="B596" s="2"/>
      <c r="C596" s="2"/>
      <c r="D596" s="2"/>
      <c r="E596" s="2"/>
      <c r="F596" s="2"/>
      <c r="G596" s="2"/>
      <c r="H596" s="3"/>
      <c r="I596" s="3"/>
      <c r="J596" s="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spans="1:40" ht="14.25" customHeight="1" x14ac:dyDescent="0.3">
      <c r="A597" s="1"/>
      <c r="B597" s="2"/>
      <c r="C597" s="2"/>
      <c r="D597" s="2"/>
      <c r="E597" s="2"/>
      <c r="F597" s="2"/>
      <c r="G597" s="2"/>
      <c r="H597" s="3"/>
      <c r="I597" s="3"/>
      <c r="J597" s="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spans="1:40" ht="14.25" customHeight="1" x14ac:dyDescent="0.3">
      <c r="A598" s="1"/>
      <c r="B598" s="2"/>
      <c r="C598" s="2"/>
      <c r="D598" s="2"/>
      <c r="E598" s="2"/>
      <c r="F598" s="2"/>
      <c r="G598" s="2"/>
      <c r="H598" s="3"/>
      <c r="I598" s="3"/>
      <c r="J598" s="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spans="1:40" ht="14.25" customHeight="1" x14ac:dyDescent="0.3">
      <c r="A599" s="1"/>
      <c r="B599" s="2"/>
      <c r="C599" s="2"/>
      <c r="D599" s="2"/>
      <c r="E599" s="2"/>
      <c r="F599" s="2"/>
      <c r="G599" s="2"/>
      <c r="H599" s="3"/>
      <c r="I599" s="3"/>
      <c r="J599" s="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spans="1:40" ht="14.25" customHeight="1" x14ac:dyDescent="0.3">
      <c r="A600" s="1"/>
      <c r="B600" s="2"/>
      <c r="C600" s="2"/>
      <c r="D600" s="2"/>
      <c r="E600" s="2"/>
      <c r="F600" s="2"/>
      <c r="G600" s="2"/>
      <c r="H600" s="3"/>
      <c r="I600" s="3"/>
      <c r="J600" s="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spans="1:40" ht="14.25" customHeight="1" x14ac:dyDescent="0.3">
      <c r="A601" s="1"/>
      <c r="B601" s="2"/>
      <c r="C601" s="2"/>
      <c r="D601" s="2"/>
      <c r="E601" s="2"/>
      <c r="F601" s="2"/>
      <c r="G601" s="2"/>
      <c r="H601" s="3"/>
      <c r="I601" s="3"/>
      <c r="J601" s="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spans="1:40" ht="14.25" customHeight="1" x14ac:dyDescent="0.3">
      <c r="A602" s="1"/>
      <c r="B602" s="2"/>
      <c r="C602" s="2"/>
      <c r="D602" s="2"/>
      <c r="E602" s="2"/>
      <c r="F602" s="2"/>
      <c r="G602" s="2"/>
      <c r="H602" s="3"/>
      <c r="I602" s="3"/>
      <c r="J602" s="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spans="1:40" ht="14.25" customHeight="1" x14ac:dyDescent="0.3">
      <c r="A603" s="1"/>
      <c r="B603" s="2"/>
      <c r="C603" s="2"/>
      <c r="D603" s="2"/>
      <c r="E603" s="2"/>
      <c r="F603" s="2"/>
      <c r="G603" s="2"/>
      <c r="H603" s="3"/>
      <c r="I603" s="3"/>
      <c r="J603" s="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spans="1:40" ht="14.25" customHeight="1" x14ac:dyDescent="0.3">
      <c r="A604" s="1"/>
      <c r="B604" s="2"/>
      <c r="C604" s="2"/>
      <c r="D604" s="2"/>
      <c r="E604" s="2"/>
      <c r="F604" s="2"/>
      <c r="G604" s="2"/>
      <c r="H604" s="3"/>
      <c r="I604" s="3"/>
      <c r="J604" s="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spans="1:40" ht="14.25" customHeight="1" x14ac:dyDescent="0.3">
      <c r="A605" s="1"/>
      <c r="B605" s="2"/>
      <c r="C605" s="2"/>
      <c r="D605" s="2"/>
      <c r="E605" s="2"/>
      <c r="F605" s="2"/>
      <c r="G605" s="2"/>
      <c r="H605" s="3"/>
      <c r="I605" s="3"/>
      <c r="J605" s="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spans="1:40" ht="14.25" customHeight="1" x14ac:dyDescent="0.3">
      <c r="A606" s="1"/>
      <c r="B606" s="2"/>
      <c r="C606" s="2"/>
      <c r="D606" s="2"/>
      <c r="E606" s="2"/>
      <c r="F606" s="2"/>
      <c r="G606" s="2"/>
      <c r="H606" s="3"/>
      <c r="I606" s="3"/>
      <c r="J606" s="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spans="1:40" ht="14.25" customHeight="1" x14ac:dyDescent="0.3">
      <c r="A607" s="1"/>
      <c r="B607" s="2"/>
      <c r="C607" s="2"/>
      <c r="D607" s="2"/>
      <c r="E607" s="2"/>
      <c r="F607" s="2"/>
      <c r="G607" s="2"/>
      <c r="H607" s="3"/>
      <c r="I607" s="3"/>
      <c r="J607" s="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spans="1:40" ht="14.25" customHeight="1" x14ac:dyDescent="0.3">
      <c r="A608" s="1"/>
      <c r="B608" s="2"/>
      <c r="C608" s="2"/>
      <c r="D608" s="2"/>
      <c r="E608" s="2"/>
      <c r="F608" s="2"/>
      <c r="G608" s="2"/>
      <c r="H608" s="3"/>
      <c r="I608" s="3"/>
      <c r="J608" s="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spans="1:40" ht="14.25" customHeight="1" x14ac:dyDescent="0.3">
      <c r="A609" s="1"/>
      <c r="B609" s="2"/>
      <c r="C609" s="2"/>
      <c r="D609" s="2"/>
      <c r="E609" s="2"/>
      <c r="F609" s="2"/>
      <c r="G609" s="2"/>
      <c r="H609" s="3"/>
      <c r="I609" s="3"/>
      <c r="J609" s="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spans="1:40" ht="14.25" customHeight="1" x14ac:dyDescent="0.3">
      <c r="A610" s="1"/>
      <c r="B610" s="2"/>
      <c r="C610" s="2"/>
      <c r="D610" s="2"/>
      <c r="E610" s="2"/>
      <c r="F610" s="2"/>
      <c r="G610" s="2"/>
      <c r="H610" s="3"/>
      <c r="I610" s="3"/>
      <c r="J610" s="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spans="1:40" ht="14.25" customHeight="1" x14ac:dyDescent="0.3">
      <c r="A611" s="1"/>
      <c r="B611" s="2"/>
      <c r="C611" s="2"/>
      <c r="D611" s="2"/>
      <c r="E611" s="2"/>
      <c r="F611" s="2"/>
      <c r="G611" s="2"/>
      <c r="H611" s="3"/>
      <c r="I611" s="3"/>
      <c r="J611" s="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spans="1:40" ht="14.25" customHeight="1" x14ac:dyDescent="0.3">
      <c r="A612" s="1"/>
      <c r="B612" s="2"/>
      <c r="C612" s="2"/>
      <c r="D612" s="2"/>
      <c r="E612" s="2"/>
      <c r="F612" s="2"/>
      <c r="G612" s="2"/>
      <c r="H612" s="3"/>
      <c r="I612" s="3"/>
      <c r="J612" s="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spans="1:40" ht="14.25" customHeight="1" x14ac:dyDescent="0.3">
      <c r="A613" s="1"/>
      <c r="B613" s="2"/>
      <c r="C613" s="2"/>
      <c r="D613" s="2"/>
      <c r="E613" s="2"/>
      <c r="F613" s="2"/>
      <c r="G613" s="2"/>
      <c r="H613" s="3"/>
      <c r="I613" s="3"/>
      <c r="J613" s="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spans="1:40" ht="14.25" customHeight="1" x14ac:dyDescent="0.3">
      <c r="A614" s="1"/>
      <c r="B614" s="2"/>
      <c r="C614" s="2"/>
      <c r="D614" s="2"/>
      <c r="E614" s="2"/>
      <c r="F614" s="2"/>
      <c r="G614" s="2"/>
      <c r="H614" s="3"/>
      <c r="I614" s="3"/>
      <c r="J614" s="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spans="1:40" ht="14.25" customHeight="1" x14ac:dyDescent="0.3">
      <c r="A615" s="1"/>
      <c r="B615" s="2"/>
      <c r="C615" s="2"/>
      <c r="D615" s="2"/>
      <c r="E615" s="2"/>
      <c r="F615" s="2"/>
      <c r="G615" s="2"/>
      <c r="H615" s="3"/>
      <c r="I615" s="3"/>
      <c r="J615" s="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spans="1:40" ht="14.25" customHeight="1" x14ac:dyDescent="0.3">
      <c r="A616" s="1"/>
      <c r="B616" s="2"/>
      <c r="C616" s="2"/>
      <c r="D616" s="2"/>
      <c r="E616" s="2"/>
      <c r="F616" s="2"/>
      <c r="G616" s="2"/>
      <c r="H616" s="3"/>
      <c r="I616" s="3"/>
      <c r="J616" s="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spans="1:40" ht="14.25" customHeight="1" x14ac:dyDescent="0.3">
      <c r="A617" s="1"/>
      <c r="B617" s="2"/>
      <c r="C617" s="2"/>
      <c r="D617" s="2"/>
      <c r="E617" s="2"/>
      <c r="F617" s="2"/>
      <c r="G617" s="2"/>
      <c r="H617" s="3"/>
      <c r="I617" s="3"/>
      <c r="J617" s="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spans="1:40" ht="14.25" customHeight="1" x14ac:dyDescent="0.3">
      <c r="A618" s="1"/>
      <c r="B618" s="2"/>
      <c r="C618" s="2"/>
      <c r="D618" s="2"/>
      <c r="E618" s="2"/>
      <c r="F618" s="2"/>
      <c r="G618" s="2"/>
      <c r="H618" s="3"/>
      <c r="I618" s="3"/>
      <c r="J618" s="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spans="1:40" ht="14.25" customHeight="1" x14ac:dyDescent="0.3">
      <c r="A619" s="1"/>
      <c r="B619" s="2"/>
      <c r="C619" s="2"/>
      <c r="D619" s="2"/>
      <c r="E619" s="2"/>
      <c r="F619" s="2"/>
      <c r="G619" s="2"/>
      <c r="H619" s="3"/>
      <c r="I619" s="3"/>
      <c r="J619" s="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spans="1:40" ht="14.25" customHeight="1" x14ac:dyDescent="0.3">
      <c r="A620" s="1"/>
      <c r="B620" s="2"/>
      <c r="C620" s="2"/>
      <c r="D620" s="2"/>
      <c r="E620" s="2"/>
      <c r="F620" s="2"/>
      <c r="G620" s="2"/>
      <c r="H620" s="3"/>
      <c r="I620" s="3"/>
      <c r="J620" s="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spans="1:40" ht="14.25" customHeight="1" x14ac:dyDescent="0.3">
      <c r="A621" s="1"/>
      <c r="B621" s="2"/>
      <c r="C621" s="2"/>
      <c r="D621" s="2"/>
      <c r="E621" s="2"/>
      <c r="F621" s="2"/>
      <c r="G621" s="2"/>
      <c r="H621" s="3"/>
      <c r="I621" s="3"/>
      <c r="J621" s="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spans="1:40" ht="14.25" customHeight="1" x14ac:dyDescent="0.3">
      <c r="A622" s="1"/>
      <c r="B622" s="2"/>
      <c r="C622" s="2"/>
      <c r="D622" s="2"/>
      <c r="E622" s="2"/>
      <c r="F622" s="2"/>
      <c r="G622" s="2"/>
      <c r="H622" s="3"/>
      <c r="I622" s="3"/>
      <c r="J622" s="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spans="1:40" ht="14.25" customHeight="1" x14ac:dyDescent="0.3">
      <c r="A623" s="1"/>
      <c r="B623" s="2"/>
      <c r="C623" s="2"/>
      <c r="D623" s="2"/>
      <c r="E623" s="2"/>
      <c r="F623" s="2"/>
      <c r="G623" s="2"/>
      <c r="H623" s="3"/>
      <c r="I623" s="3"/>
      <c r="J623" s="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spans="1:40" ht="14.25" customHeight="1" x14ac:dyDescent="0.3">
      <c r="A624" s="1"/>
      <c r="B624" s="2"/>
      <c r="C624" s="2"/>
      <c r="D624" s="2"/>
      <c r="E624" s="2"/>
      <c r="F624" s="2"/>
      <c r="G624" s="2"/>
      <c r="H624" s="3"/>
      <c r="I624" s="3"/>
      <c r="J624" s="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spans="1:40" ht="14.25" customHeight="1" x14ac:dyDescent="0.3">
      <c r="A625" s="1"/>
      <c r="B625" s="2"/>
      <c r="C625" s="2"/>
      <c r="D625" s="2"/>
      <c r="E625" s="2"/>
      <c r="F625" s="2"/>
      <c r="G625" s="2"/>
      <c r="H625" s="3"/>
      <c r="I625" s="3"/>
      <c r="J625" s="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spans="1:40" ht="14.25" customHeight="1" x14ac:dyDescent="0.3">
      <c r="A626" s="1"/>
      <c r="B626" s="2"/>
      <c r="C626" s="2"/>
      <c r="D626" s="2"/>
      <c r="E626" s="2"/>
      <c r="F626" s="2"/>
      <c r="G626" s="2"/>
      <c r="H626" s="3"/>
      <c r="I626" s="3"/>
      <c r="J626" s="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spans="1:40" ht="14.25" customHeight="1" x14ac:dyDescent="0.3">
      <c r="A627" s="1"/>
      <c r="B627" s="2"/>
      <c r="C627" s="2"/>
      <c r="D627" s="2"/>
      <c r="E627" s="2"/>
      <c r="F627" s="2"/>
      <c r="G627" s="2"/>
      <c r="H627" s="3"/>
      <c r="I627" s="3"/>
      <c r="J627" s="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spans="1:40" ht="14.25" customHeight="1" x14ac:dyDescent="0.3">
      <c r="A628" s="1"/>
      <c r="B628" s="2"/>
      <c r="C628" s="2"/>
      <c r="D628" s="2"/>
      <c r="E628" s="2"/>
      <c r="F628" s="2"/>
      <c r="G628" s="2"/>
      <c r="H628" s="3"/>
      <c r="I628" s="3"/>
      <c r="J628" s="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spans="1:40" ht="14.25" customHeight="1" x14ac:dyDescent="0.3">
      <c r="A629" s="1"/>
      <c r="B629" s="2"/>
      <c r="C629" s="2"/>
      <c r="D629" s="2"/>
      <c r="E629" s="2"/>
      <c r="F629" s="2"/>
      <c r="G629" s="2"/>
      <c r="H629" s="3"/>
      <c r="I629" s="3"/>
      <c r="J629" s="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spans="1:40" ht="14.25" customHeight="1" x14ac:dyDescent="0.3">
      <c r="A630" s="1"/>
      <c r="B630" s="2"/>
      <c r="C630" s="2"/>
      <c r="D630" s="2"/>
      <c r="E630" s="2"/>
      <c r="F630" s="2"/>
      <c r="G630" s="2"/>
      <c r="H630" s="3"/>
      <c r="I630" s="3"/>
      <c r="J630" s="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spans="1:40" ht="14.25" customHeight="1" x14ac:dyDescent="0.3">
      <c r="A631" s="1"/>
      <c r="B631" s="2"/>
      <c r="C631" s="2"/>
      <c r="D631" s="2"/>
      <c r="E631" s="2"/>
      <c r="F631" s="2"/>
      <c r="G631" s="2"/>
      <c r="H631" s="3"/>
      <c r="I631" s="3"/>
      <c r="J631" s="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spans="1:40" ht="14.25" customHeight="1" x14ac:dyDescent="0.3">
      <c r="A632" s="1"/>
      <c r="B632" s="2"/>
      <c r="C632" s="2"/>
      <c r="D632" s="2"/>
      <c r="E632" s="2"/>
      <c r="F632" s="2"/>
      <c r="G632" s="2"/>
      <c r="H632" s="3"/>
      <c r="I632" s="3"/>
      <c r="J632" s="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spans="1:40" ht="14.25" customHeight="1" x14ac:dyDescent="0.3">
      <c r="A633" s="1"/>
      <c r="B633" s="2"/>
      <c r="C633" s="2"/>
      <c r="D633" s="2"/>
      <c r="E633" s="2"/>
      <c r="F633" s="2"/>
      <c r="G633" s="2"/>
      <c r="H633" s="3"/>
      <c r="I633" s="3"/>
      <c r="J633" s="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spans="1:40" ht="14.25" customHeight="1" x14ac:dyDescent="0.3">
      <c r="A634" s="1"/>
      <c r="B634" s="2"/>
      <c r="C634" s="2"/>
      <c r="D634" s="2"/>
      <c r="E634" s="2"/>
      <c r="F634" s="2"/>
      <c r="G634" s="2"/>
      <c r="H634" s="3"/>
      <c r="I634" s="3"/>
      <c r="J634" s="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spans="1:40" ht="14.25" customHeight="1" x14ac:dyDescent="0.3">
      <c r="A635" s="1"/>
      <c r="B635" s="2"/>
      <c r="C635" s="2"/>
      <c r="D635" s="2"/>
      <c r="E635" s="2"/>
      <c r="F635" s="2"/>
      <c r="G635" s="2"/>
      <c r="H635" s="3"/>
      <c r="I635" s="3"/>
      <c r="J635" s="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spans="1:40" ht="14.25" customHeight="1" x14ac:dyDescent="0.3">
      <c r="A636" s="1"/>
      <c r="B636" s="2"/>
      <c r="C636" s="2"/>
      <c r="D636" s="2"/>
      <c r="E636" s="2"/>
      <c r="F636" s="2"/>
      <c r="G636" s="2"/>
      <c r="H636" s="3"/>
      <c r="I636" s="3"/>
      <c r="J636" s="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spans="1:40" ht="14.25" customHeight="1" x14ac:dyDescent="0.3">
      <c r="A637" s="1"/>
      <c r="B637" s="2"/>
      <c r="C637" s="2"/>
      <c r="D637" s="2"/>
      <c r="E637" s="2"/>
      <c r="F637" s="2"/>
      <c r="G637" s="2"/>
      <c r="H637" s="3"/>
      <c r="I637" s="3"/>
      <c r="J637" s="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spans="1:40" ht="14.25" customHeight="1" x14ac:dyDescent="0.3">
      <c r="A638" s="1"/>
      <c r="B638" s="2"/>
      <c r="C638" s="2"/>
      <c r="D638" s="2"/>
      <c r="E638" s="2"/>
      <c r="F638" s="2"/>
      <c r="G638" s="2"/>
      <c r="H638" s="3"/>
      <c r="I638" s="3"/>
      <c r="J638" s="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spans="1:40" ht="14.25" customHeight="1" x14ac:dyDescent="0.3">
      <c r="A639" s="1"/>
      <c r="B639" s="2"/>
      <c r="C639" s="2"/>
      <c r="D639" s="2"/>
      <c r="E639" s="2"/>
      <c r="F639" s="2"/>
      <c r="G639" s="2"/>
      <c r="H639" s="3"/>
      <c r="I639" s="3"/>
      <c r="J639" s="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spans="1:40" ht="14.25" customHeight="1" x14ac:dyDescent="0.3">
      <c r="A640" s="1"/>
      <c r="B640" s="2"/>
      <c r="C640" s="2"/>
      <c r="D640" s="2"/>
      <c r="E640" s="2"/>
      <c r="F640" s="2"/>
      <c r="G640" s="2"/>
      <c r="H640" s="3"/>
      <c r="I640" s="3"/>
      <c r="J640" s="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spans="1:40" ht="14.25" customHeight="1" x14ac:dyDescent="0.3">
      <c r="A641" s="1"/>
      <c r="B641" s="2"/>
      <c r="C641" s="2"/>
      <c r="D641" s="2"/>
      <c r="E641" s="2"/>
      <c r="F641" s="2"/>
      <c r="G641" s="2"/>
      <c r="H641" s="3"/>
      <c r="I641" s="3"/>
      <c r="J641" s="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spans="1:40" ht="14.25" customHeight="1" x14ac:dyDescent="0.3">
      <c r="A642" s="1"/>
      <c r="B642" s="2"/>
      <c r="C642" s="2"/>
      <c r="D642" s="2"/>
      <c r="E642" s="2"/>
      <c r="F642" s="2"/>
      <c r="G642" s="2"/>
      <c r="H642" s="3"/>
      <c r="I642" s="3"/>
      <c r="J642" s="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spans="1:40" ht="14.25" customHeight="1" x14ac:dyDescent="0.3">
      <c r="A643" s="1"/>
      <c r="B643" s="2"/>
      <c r="C643" s="2"/>
      <c r="D643" s="2"/>
      <c r="E643" s="2"/>
      <c r="F643" s="2"/>
      <c r="G643" s="2"/>
      <c r="H643" s="3"/>
      <c r="I643" s="3"/>
      <c r="J643" s="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spans="1:40" ht="14.25" customHeight="1" x14ac:dyDescent="0.3">
      <c r="A644" s="1"/>
      <c r="B644" s="2"/>
      <c r="C644" s="2"/>
      <c r="D644" s="2"/>
      <c r="E644" s="2"/>
      <c r="F644" s="2"/>
      <c r="G644" s="2"/>
      <c r="H644" s="3"/>
      <c r="I644" s="3"/>
      <c r="J644" s="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spans="1:40" ht="14.25" customHeight="1" x14ac:dyDescent="0.3">
      <c r="A645" s="1"/>
      <c r="B645" s="2"/>
      <c r="C645" s="2"/>
      <c r="D645" s="2"/>
      <c r="E645" s="2"/>
      <c r="F645" s="2"/>
      <c r="G645" s="2"/>
      <c r="H645" s="3"/>
      <c r="I645" s="3"/>
      <c r="J645" s="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spans="1:40" ht="14.25" customHeight="1" x14ac:dyDescent="0.3">
      <c r="A646" s="1"/>
      <c r="B646" s="2"/>
      <c r="C646" s="2"/>
      <c r="D646" s="2"/>
      <c r="E646" s="2"/>
      <c r="F646" s="2"/>
      <c r="G646" s="2"/>
      <c r="H646" s="3"/>
      <c r="I646" s="3"/>
      <c r="J646" s="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spans="1:40" ht="14.25" customHeight="1" x14ac:dyDescent="0.3">
      <c r="A647" s="1"/>
      <c r="B647" s="2"/>
      <c r="C647" s="2"/>
      <c r="D647" s="2"/>
      <c r="E647" s="2"/>
      <c r="F647" s="2"/>
      <c r="G647" s="2"/>
      <c r="H647" s="3"/>
      <c r="I647" s="3"/>
      <c r="J647" s="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spans="1:40" ht="14.25" customHeight="1" x14ac:dyDescent="0.3">
      <c r="A648" s="1"/>
      <c r="B648" s="2"/>
      <c r="C648" s="2"/>
      <c r="D648" s="2"/>
      <c r="E648" s="2"/>
      <c r="F648" s="2"/>
      <c r="G648" s="2"/>
      <c r="H648" s="3"/>
      <c r="I648" s="3"/>
      <c r="J648" s="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spans="1:40" ht="14.25" customHeight="1" x14ac:dyDescent="0.3">
      <c r="A649" s="1"/>
      <c r="B649" s="2"/>
      <c r="C649" s="2"/>
      <c r="D649" s="2"/>
      <c r="E649" s="2"/>
      <c r="F649" s="2"/>
      <c r="G649" s="2"/>
      <c r="H649" s="3"/>
      <c r="I649" s="3"/>
      <c r="J649" s="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spans="1:40" ht="14.25" customHeight="1" x14ac:dyDescent="0.3">
      <c r="A650" s="1"/>
      <c r="B650" s="2"/>
      <c r="C650" s="2"/>
      <c r="D650" s="2"/>
      <c r="E650" s="2"/>
      <c r="F650" s="2"/>
      <c r="G650" s="2"/>
      <c r="H650" s="3"/>
      <c r="I650" s="3"/>
      <c r="J650" s="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spans="1:40" ht="14.25" customHeight="1" x14ac:dyDescent="0.3">
      <c r="A651" s="1"/>
      <c r="B651" s="2"/>
      <c r="C651" s="2"/>
      <c r="D651" s="2"/>
      <c r="E651" s="2"/>
      <c r="F651" s="2"/>
      <c r="G651" s="2"/>
      <c r="H651" s="3"/>
      <c r="I651" s="3"/>
      <c r="J651" s="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spans="1:40" ht="14.25" customHeight="1" x14ac:dyDescent="0.3">
      <c r="A652" s="1"/>
      <c r="B652" s="2"/>
      <c r="C652" s="2"/>
      <c r="D652" s="2"/>
      <c r="E652" s="2"/>
      <c r="F652" s="2"/>
      <c r="G652" s="2"/>
      <c r="H652" s="3"/>
      <c r="I652" s="3"/>
      <c r="J652" s="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spans="1:40" ht="14.25" customHeight="1" x14ac:dyDescent="0.3">
      <c r="A653" s="1"/>
      <c r="B653" s="2"/>
      <c r="C653" s="2"/>
      <c r="D653" s="2"/>
      <c r="E653" s="2"/>
      <c r="F653" s="2"/>
      <c r="G653" s="2"/>
      <c r="H653" s="3"/>
      <c r="I653" s="3"/>
      <c r="J653" s="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spans="1:40" ht="14.25" customHeight="1" x14ac:dyDescent="0.3">
      <c r="A654" s="1"/>
      <c r="B654" s="2"/>
      <c r="C654" s="2"/>
      <c r="D654" s="2"/>
      <c r="E654" s="2"/>
      <c r="F654" s="2"/>
      <c r="G654" s="2"/>
      <c r="H654" s="3"/>
      <c r="I654" s="3"/>
      <c r="J654" s="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spans="1:40" ht="14.25" customHeight="1" x14ac:dyDescent="0.3">
      <c r="A655" s="1"/>
      <c r="B655" s="2"/>
      <c r="C655" s="2"/>
      <c r="D655" s="2"/>
      <c r="E655" s="2"/>
      <c r="F655" s="2"/>
      <c r="G655" s="2"/>
      <c r="H655" s="3"/>
      <c r="I655" s="3"/>
      <c r="J655" s="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spans="1:40" ht="14.25" customHeight="1" x14ac:dyDescent="0.3">
      <c r="A656" s="1"/>
      <c r="B656" s="2"/>
      <c r="C656" s="2"/>
      <c r="D656" s="2"/>
      <c r="E656" s="2"/>
      <c r="F656" s="2"/>
      <c r="G656" s="2"/>
      <c r="H656" s="3"/>
      <c r="I656" s="3"/>
      <c r="J656" s="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spans="1:40" ht="14.25" customHeight="1" x14ac:dyDescent="0.3">
      <c r="A657" s="1"/>
      <c r="B657" s="2"/>
      <c r="C657" s="2"/>
      <c r="D657" s="2"/>
      <c r="E657" s="2"/>
      <c r="F657" s="2"/>
      <c r="G657" s="2"/>
      <c r="H657" s="3"/>
      <c r="I657" s="3"/>
      <c r="J657" s="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spans="1:40" ht="14.25" customHeight="1" x14ac:dyDescent="0.3">
      <c r="A658" s="1"/>
      <c r="B658" s="2"/>
      <c r="C658" s="2"/>
      <c r="D658" s="2"/>
      <c r="E658" s="2"/>
      <c r="F658" s="2"/>
      <c r="G658" s="2"/>
      <c r="H658" s="3"/>
      <c r="I658" s="3"/>
      <c r="J658" s="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spans="1:40" ht="14.25" customHeight="1" x14ac:dyDescent="0.3">
      <c r="A659" s="1"/>
      <c r="B659" s="2"/>
      <c r="C659" s="2"/>
      <c r="D659" s="2"/>
      <c r="E659" s="2"/>
      <c r="F659" s="2"/>
      <c r="G659" s="2"/>
      <c r="H659" s="3"/>
      <c r="I659" s="3"/>
      <c r="J659" s="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spans="1:40" ht="14.25" customHeight="1" x14ac:dyDescent="0.3">
      <c r="A660" s="1"/>
      <c r="B660" s="2"/>
      <c r="C660" s="2"/>
      <c r="D660" s="2"/>
      <c r="E660" s="2"/>
      <c r="F660" s="2"/>
      <c r="G660" s="2"/>
      <c r="H660" s="3"/>
      <c r="I660" s="3"/>
      <c r="J660" s="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spans="1:40" ht="14.25" customHeight="1" x14ac:dyDescent="0.3">
      <c r="A661" s="1"/>
      <c r="B661" s="2"/>
      <c r="C661" s="2"/>
      <c r="D661" s="2"/>
      <c r="E661" s="2"/>
      <c r="F661" s="2"/>
      <c r="G661" s="2"/>
      <c r="H661" s="3"/>
      <c r="I661" s="3"/>
      <c r="J661" s="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spans="1:40" ht="14.25" customHeight="1" x14ac:dyDescent="0.3">
      <c r="A662" s="1"/>
      <c r="B662" s="2"/>
      <c r="C662" s="2"/>
      <c r="D662" s="2"/>
      <c r="E662" s="2"/>
      <c r="F662" s="2"/>
      <c r="G662" s="2"/>
      <c r="H662" s="3"/>
      <c r="I662" s="3"/>
      <c r="J662" s="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spans="1:40" ht="14.25" customHeight="1" x14ac:dyDescent="0.3">
      <c r="A663" s="1"/>
      <c r="B663" s="2"/>
      <c r="C663" s="2"/>
      <c r="D663" s="2"/>
      <c r="E663" s="2"/>
      <c r="F663" s="2"/>
      <c r="G663" s="2"/>
      <c r="H663" s="3"/>
      <c r="I663" s="3"/>
      <c r="J663" s="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spans="1:40" ht="14.25" customHeight="1" x14ac:dyDescent="0.3">
      <c r="A664" s="1"/>
      <c r="B664" s="2"/>
      <c r="C664" s="2"/>
      <c r="D664" s="2"/>
      <c r="E664" s="2"/>
      <c r="F664" s="2"/>
      <c r="G664" s="2"/>
      <c r="H664" s="3"/>
      <c r="I664" s="3"/>
      <c r="J664" s="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spans="1:40" ht="14.25" customHeight="1" x14ac:dyDescent="0.3">
      <c r="A665" s="1"/>
      <c r="B665" s="2"/>
      <c r="C665" s="2"/>
      <c r="D665" s="2"/>
      <c r="E665" s="2"/>
      <c r="F665" s="2"/>
      <c r="G665" s="2"/>
      <c r="H665" s="3"/>
      <c r="I665" s="3"/>
      <c r="J665" s="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spans="1:40" ht="14.25" customHeight="1" x14ac:dyDescent="0.3">
      <c r="A666" s="1"/>
      <c r="B666" s="2"/>
      <c r="C666" s="2"/>
      <c r="D666" s="2"/>
      <c r="E666" s="2"/>
      <c r="F666" s="2"/>
      <c r="G666" s="2"/>
      <c r="H666" s="3"/>
      <c r="I666" s="3"/>
      <c r="J666" s="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spans="1:40" ht="14.25" customHeight="1" x14ac:dyDescent="0.3">
      <c r="A667" s="1"/>
      <c r="B667" s="2"/>
      <c r="C667" s="2"/>
      <c r="D667" s="2"/>
      <c r="E667" s="2"/>
      <c r="F667" s="2"/>
      <c r="G667" s="2"/>
      <c r="H667" s="3"/>
      <c r="I667" s="3"/>
      <c r="J667" s="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spans="1:40" ht="14.25" customHeight="1" x14ac:dyDescent="0.3">
      <c r="A668" s="1"/>
      <c r="B668" s="2"/>
      <c r="C668" s="2"/>
      <c r="D668" s="2"/>
      <c r="E668" s="2"/>
      <c r="F668" s="2"/>
      <c r="G668" s="2"/>
      <c r="H668" s="3"/>
      <c r="I668" s="3"/>
      <c r="J668" s="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spans="1:40" ht="14.25" customHeight="1" x14ac:dyDescent="0.3">
      <c r="A669" s="1"/>
      <c r="B669" s="2"/>
      <c r="C669" s="2"/>
      <c r="D669" s="2"/>
      <c r="E669" s="2"/>
      <c r="F669" s="2"/>
      <c r="G669" s="2"/>
      <c r="H669" s="3"/>
      <c r="I669" s="3"/>
      <c r="J669" s="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spans="1:40" ht="14.25" customHeight="1" x14ac:dyDescent="0.3">
      <c r="A670" s="1"/>
      <c r="B670" s="2"/>
      <c r="C670" s="2"/>
      <c r="D670" s="2"/>
      <c r="E670" s="2"/>
      <c r="F670" s="2"/>
      <c r="G670" s="2"/>
      <c r="H670" s="3"/>
      <c r="I670" s="3"/>
      <c r="J670" s="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spans="1:40" ht="14.25" customHeight="1" x14ac:dyDescent="0.3">
      <c r="A671" s="1"/>
      <c r="B671" s="2"/>
      <c r="C671" s="2"/>
      <c r="D671" s="2"/>
      <c r="E671" s="2"/>
      <c r="F671" s="2"/>
      <c r="G671" s="2"/>
      <c r="H671" s="3"/>
      <c r="I671" s="3"/>
      <c r="J671" s="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spans="1:40" ht="14.25" customHeight="1" x14ac:dyDescent="0.3">
      <c r="A672" s="1"/>
      <c r="B672" s="2"/>
      <c r="C672" s="2"/>
      <c r="D672" s="2"/>
      <c r="E672" s="2"/>
      <c r="F672" s="2"/>
      <c r="G672" s="2"/>
      <c r="H672" s="3"/>
      <c r="I672" s="3"/>
      <c r="J672" s="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spans="1:40" ht="14.25" customHeight="1" x14ac:dyDescent="0.3">
      <c r="A673" s="1"/>
      <c r="B673" s="2"/>
      <c r="C673" s="2"/>
      <c r="D673" s="2"/>
      <c r="E673" s="2"/>
      <c r="F673" s="2"/>
      <c r="G673" s="2"/>
      <c r="H673" s="3"/>
      <c r="I673" s="3"/>
      <c r="J673" s="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spans="1:40" ht="14.25" customHeight="1" x14ac:dyDescent="0.3">
      <c r="A674" s="1"/>
      <c r="B674" s="2"/>
      <c r="C674" s="2"/>
      <c r="D674" s="2"/>
      <c r="E674" s="2"/>
      <c r="F674" s="2"/>
      <c r="G674" s="2"/>
      <c r="H674" s="3"/>
      <c r="I674" s="3"/>
      <c r="J674" s="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spans="1:40" ht="14.25" customHeight="1" x14ac:dyDescent="0.3">
      <c r="A675" s="1"/>
      <c r="B675" s="2"/>
      <c r="C675" s="2"/>
      <c r="D675" s="2"/>
      <c r="E675" s="2"/>
      <c r="F675" s="2"/>
      <c r="G675" s="2"/>
      <c r="H675" s="3"/>
      <c r="I675" s="3"/>
      <c r="J675" s="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spans="1:40" ht="14.25" customHeight="1" x14ac:dyDescent="0.3">
      <c r="A676" s="1"/>
      <c r="B676" s="2"/>
      <c r="C676" s="2"/>
      <c r="D676" s="2"/>
      <c r="E676" s="2"/>
      <c r="F676" s="2"/>
      <c r="G676" s="2"/>
      <c r="H676" s="3"/>
      <c r="I676" s="3"/>
      <c r="J676" s="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spans="1:40" ht="14.25" customHeight="1" x14ac:dyDescent="0.3">
      <c r="A677" s="1"/>
      <c r="B677" s="2"/>
      <c r="C677" s="2"/>
      <c r="D677" s="2"/>
      <c r="E677" s="2"/>
      <c r="F677" s="2"/>
      <c r="G677" s="2"/>
      <c r="H677" s="3"/>
      <c r="I677" s="3"/>
      <c r="J677" s="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spans="1:40" ht="14.25" customHeight="1" x14ac:dyDescent="0.3">
      <c r="A678" s="1"/>
      <c r="B678" s="2"/>
      <c r="C678" s="2"/>
      <c r="D678" s="2"/>
      <c r="E678" s="2"/>
      <c r="F678" s="2"/>
      <c r="G678" s="2"/>
      <c r="H678" s="3"/>
      <c r="I678" s="3"/>
      <c r="J678" s="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spans="1:40" ht="14.25" customHeight="1" x14ac:dyDescent="0.3">
      <c r="A679" s="1"/>
      <c r="B679" s="2"/>
      <c r="C679" s="2"/>
      <c r="D679" s="2"/>
      <c r="E679" s="2"/>
      <c r="F679" s="2"/>
      <c r="G679" s="2"/>
      <c r="H679" s="3"/>
      <c r="I679" s="3"/>
      <c r="J679" s="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spans="1:40" ht="14.25" customHeight="1" x14ac:dyDescent="0.3">
      <c r="A680" s="1"/>
      <c r="B680" s="2"/>
      <c r="C680" s="2"/>
      <c r="D680" s="2"/>
      <c r="E680" s="2"/>
      <c r="F680" s="2"/>
      <c r="G680" s="2"/>
      <c r="H680" s="3"/>
      <c r="I680" s="3"/>
      <c r="J680" s="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spans="1:40" ht="14.25" customHeight="1" x14ac:dyDescent="0.3">
      <c r="A681" s="1"/>
      <c r="B681" s="2"/>
      <c r="C681" s="2"/>
      <c r="D681" s="2"/>
      <c r="E681" s="2"/>
      <c r="F681" s="2"/>
      <c r="G681" s="2"/>
      <c r="H681" s="3"/>
      <c r="I681" s="3"/>
      <c r="J681" s="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spans="1:40" ht="14.25" customHeight="1" x14ac:dyDescent="0.3">
      <c r="A682" s="1"/>
      <c r="B682" s="2"/>
      <c r="C682" s="2"/>
      <c r="D682" s="2"/>
      <c r="E682" s="2"/>
      <c r="F682" s="2"/>
      <c r="G682" s="2"/>
      <c r="H682" s="3"/>
      <c r="I682" s="3"/>
      <c r="J682" s="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spans="1:40" ht="14.25" customHeight="1" x14ac:dyDescent="0.3">
      <c r="A683" s="1"/>
      <c r="B683" s="2"/>
      <c r="C683" s="2"/>
      <c r="D683" s="2"/>
      <c r="E683" s="2"/>
      <c r="F683" s="2"/>
      <c r="G683" s="2"/>
      <c r="H683" s="3"/>
      <c r="I683" s="3"/>
      <c r="J683" s="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spans="1:40" ht="14.25" customHeight="1" x14ac:dyDescent="0.3">
      <c r="A684" s="1"/>
      <c r="B684" s="2"/>
      <c r="C684" s="2"/>
      <c r="D684" s="2"/>
      <c r="E684" s="2"/>
      <c r="F684" s="2"/>
      <c r="G684" s="2"/>
      <c r="H684" s="3"/>
      <c r="I684" s="3"/>
      <c r="J684" s="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spans="1:40" ht="14.25" customHeight="1" x14ac:dyDescent="0.3">
      <c r="A685" s="1"/>
      <c r="B685" s="2"/>
      <c r="C685" s="2"/>
      <c r="D685" s="2"/>
      <c r="E685" s="2"/>
      <c r="F685" s="2"/>
      <c r="G685" s="2"/>
      <c r="H685" s="3"/>
      <c r="I685" s="3"/>
      <c r="J685" s="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spans="1:40" ht="14.25" customHeight="1" x14ac:dyDescent="0.3">
      <c r="A686" s="1"/>
      <c r="B686" s="2"/>
      <c r="C686" s="2"/>
      <c r="D686" s="2"/>
      <c r="E686" s="2"/>
      <c r="F686" s="2"/>
      <c r="G686" s="2"/>
      <c r="H686" s="3"/>
      <c r="I686" s="3"/>
      <c r="J686" s="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spans="1:40" ht="14.25" customHeight="1" x14ac:dyDescent="0.3">
      <c r="A687" s="1"/>
      <c r="B687" s="2"/>
      <c r="C687" s="2"/>
      <c r="D687" s="2"/>
      <c r="E687" s="2"/>
      <c r="F687" s="2"/>
      <c r="G687" s="2"/>
      <c r="H687" s="3"/>
      <c r="I687" s="3"/>
      <c r="J687" s="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spans="1:40" ht="14.25" customHeight="1" x14ac:dyDescent="0.3">
      <c r="A688" s="1"/>
      <c r="B688" s="2"/>
      <c r="C688" s="2"/>
      <c r="D688" s="2"/>
      <c r="E688" s="2"/>
      <c r="F688" s="2"/>
      <c r="G688" s="2"/>
      <c r="H688" s="3"/>
      <c r="I688" s="3"/>
      <c r="J688" s="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spans="1:40" ht="14.25" customHeight="1" x14ac:dyDescent="0.3">
      <c r="A689" s="1"/>
      <c r="B689" s="2"/>
      <c r="C689" s="2"/>
      <c r="D689" s="2"/>
      <c r="E689" s="2"/>
      <c r="F689" s="2"/>
      <c r="G689" s="2"/>
      <c r="H689" s="3"/>
      <c r="I689" s="3"/>
      <c r="J689" s="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spans="1:40" ht="14.25" customHeight="1" x14ac:dyDescent="0.3">
      <c r="A690" s="1"/>
      <c r="B690" s="2"/>
      <c r="C690" s="2"/>
      <c r="D690" s="2"/>
      <c r="E690" s="2"/>
      <c r="F690" s="2"/>
      <c r="G690" s="2"/>
      <c r="H690" s="3"/>
      <c r="I690" s="3"/>
      <c r="J690" s="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spans="1:40" ht="14.25" customHeight="1" x14ac:dyDescent="0.3">
      <c r="A691" s="1"/>
      <c r="B691" s="2"/>
      <c r="C691" s="2"/>
      <c r="D691" s="2"/>
      <c r="E691" s="2"/>
      <c r="F691" s="2"/>
      <c r="G691" s="2"/>
      <c r="H691" s="3"/>
      <c r="I691" s="3"/>
      <c r="J691" s="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spans="1:40" ht="14.25" customHeight="1" x14ac:dyDescent="0.3">
      <c r="A692" s="1"/>
      <c r="B692" s="2"/>
      <c r="C692" s="2"/>
      <c r="D692" s="2"/>
      <c r="E692" s="2"/>
      <c r="F692" s="2"/>
      <c r="G692" s="2"/>
      <c r="H692" s="3"/>
      <c r="I692" s="3"/>
      <c r="J692" s="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spans="1:40" ht="14.25" customHeight="1" x14ac:dyDescent="0.3">
      <c r="A693" s="1"/>
      <c r="B693" s="2"/>
      <c r="C693" s="2"/>
      <c r="D693" s="2"/>
      <c r="E693" s="2"/>
      <c r="F693" s="2"/>
      <c r="G693" s="2"/>
      <c r="H693" s="3"/>
      <c r="I693" s="3"/>
      <c r="J693" s="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spans="1:40" ht="14.25" customHeight="1" x14ac:dyDescent="0.3">
      <c r="A694" s="1"/>
      <c r="B694" s="2"/>
      <c r="C694" s="2"/>
      <c r="D694" s="2"/>
      <c r="E694" s="2"/>
      <c r="F694" s="2"/>
      <c r="G694" s="2"/>
      <c r="H694" s="3"/>
      <c r="I694" s="3"/>
      <c r="J694" s="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spans="1:40" ht="14.25" customHeight="1" x14ac:dyDescent="0.3">
      <c r="A695" s="1"/>
      <c r="B695" s="2"/>
      <c r="C695" s="2"/>
      <c r="D695" s="2"/>
      <c r="E695" s="2"/>
      <c r="F695" s="2"/>
      <c r="G695" s="2"/>
      <c r="H695" s="3"/>
      <c r="I695" s="3"/>
      <c r="J695" s="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spans="1:40" ht="14.25" customHeight="1" x14ac:dyDescent="0.3">
      <c r="A696" s="1"/>
      <c r="B696" s="2"/>
      <c r="C696" s="2"/>
      <c r="D696" s="2"/>
      <c r="E696" s="2"/>
      <c r="F696" s="2"/>
      <c r="G696" s="2"/>
      <c r="H696" s="3"/>
      <c r="I696" s="3"/>
      <c r="J696" s="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spans="1:40" ht="14.25" customHeight="1" x14ac:dyDescent="0.3">
      <c r="A697" s="1"/>
      <c r="B697" s="2"/>
      <c r="C697" s="2"/>
      <c r="D697" s="2"/>
      <c r="E697" s="2"/>
      <c r="F697" s="2"/>
      <c r="G697" s="2"/>
      <c r="H697" s="3"/>
      <c r="I697" s="3"/>
      <c r="J697" s="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spans="1:40" ht="14.25" customHeight="1" x14ac:dyDescent="0.3">
      <c r="A698" s="1"/>
      <c r="B698" s="2"/>
      <c r="C698" s="2"/>
      <c r="D698" s="2"/>
      <c r="E698" s="2"/>
      <c r="F698" s="2"/>
      <c r="G698" s="2"/>
      <c r="H698" s="3"/>
      <c r="I698" s="3"/>
      <c r="J698" s="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spans="1:40" ht="14.25" customHeight="1" x14ac:dyDescent="0.3">
      <c r="A699" s="1"/>
      <c r="B699" s="2"/>
      <c r="C699" s="2"/>
      <c r="D699" s="2"/>
      <c r="E699" s="2"/>
      <c r="F699" s="2"/>
      <c r="G699" s="2"/>
      <c r="H699" s="3"/>
      <c r="I699" s="3"/>
      <c r="J699" s="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spans="1:40" ht="14.25" customHeight="1" x14ac:dyDescent="0.3">
      <c r="A700" s="1"/>
      <c r="B700" s="2"/>
      <c r="C700" s="2"/>
      <c r="D700" s="2"/>
      <c r="E700" s="2"/>
      <c r="F700" s="2"/>
      <c r="G700" s="2"/>
      <c r="H700" s="3"/>
      <c r="I700" s="3"/>
      <c r="J700" s="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spans="1:40" ht="14.25" customHeight="1" x14ac:dyDescent="0.3">
      <c r="A701" s="1"/>
      <c r="B701" s="2"/>
      <c r="C701" s="2"/>
      <c r="D701" s="2"/>
      <c r="E701" s="2"/>
      <c r="F701" s="2"/>
      <c r="G701" s="2"/>
      <c r="H701" s="3"/>
      <c r="I701" s="3"/>
      <c r="J701" s="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spans="1:40" ht="14.25" customHeight="1" x14ac:dyDescent="0.3">
      <c r="A702" s="1"/>
      <c r="B702" s="2"/>
      <c r="C702" s="2"/>
      <c r="D702" s="2"/>
      <c r="E702" s="2"/>
      <c r="F702" s="2"/>
      <c r="G702" s="2"/>
      <c r="H702" s="3"/>
      <c r="I702" s="3"/>
      <c r="J702" s="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spans="1:40" ht="14.25" customHeight="1" x14ac:dyDescent="0.3">
      <c r="A703" s="1"/>
      <c r="B703" s="2"/>
      <c r="C703" s="2"/>
      <c r="D703" s="2"/>
      <c r="E703" s="2"/>
      <c r="F703" s="2"/>
      <c r="G703" s="2"/>
      <c r="H703" s="3"/>
      <c r="I703" s="3"/>
      <c r="J703" s="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spans="1:40" ht="14.25" customHeight="1" x14ac:dyDescent="0.3">
      <c r="A704" s="1"/>
      <c r="B704" s="2"/>
      <c r="C704" s="2"/>
      <c r="D704" s="2"/>
      <c r="E704" s="2"/>
      <c r="F704" s="2"/>
      <c r="G704" s="2"/>
      <c r="H704" s="3"/>
      <c r="I704" s="3"/>
      <c r="J704" s="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spans="1:40" ht="14.25" customHeight="1" x14ac:dyDescent="0.3">
      <c r="A705" s="1"/>
      <c r="B705" s="2"/>
      <c r="C705" s="2"/>
      <c r="D705" s="2"/>
      <c r="E705" s="2"/>
      <c r="F705" s="2"/>
      <c r="G705" s="2"/>
      <c r="H705" s="3"/>
      <c r="I705" s="3"/>
      <c r="J705" s="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spans="1:40" ht="14.25" customHeight="1" x14ac:dyDescent="0.3">
      <c r="A706" s="1"/>
      <c r="B706" s="2"/>
      <c r="C706" s="2"/>
      <c r="D706" s="2"/>
      <c r="E706" s="2"/>
      <c r="F706" s="2"/>
      <c r="G706" s="2"/>
      <c r="H706" s="3"/>
      <c r="I706" s="3"/>
      <c r="J706" s="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spans="1:40" ht="14.25" customHeight="1" x14ac:dyDescent="0.3">
      <c r="A707" s="1"/>
      <c r="B707" s="2"/>
      <c r="C707" s="2"/>
      <c r="D707" s="2"/>
      <c r="E707" s="2"/>
      <c r="F707" s="2"/>
      <c r="G707" s="2"/>
      <c r="H707" s="3"/>
      <c r="I707" s="3"/>
      <c r="J707" s="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spans="1:40" ht="14.25" customHeight="1" x14ac:dyDescent="0.3">
      <c r="A708" s="1"/>
      <c r="B708" s="2"/>
      <c r="C708" s="2"/>
      <c r="D708" s="2"/>
      <c r="E708" s="2"/>
      <c r="F708" s="2"/>
      <c r="G708" s="2"/>
      <c r="H708" s="3"/>
      <c r="I708" s="3"/>
      <c r="J708" s="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spans="1:40" ht="14.25" customHeight="1" x14ac:dyDescent="0.3">
      <c r="A709" s="1"/>
      <c r="B709" s="2"/>
      <c r="C709" s="2"/>
      <c r="D709" s="2"/>
      <c r="E709" s="2"/>
      <c r="F709" s="2"/>
      <c r="G709" s="2"/>
      <c r="H709" s="3"/>
      <c r="I709" s="3"/>
      <c r="J709" s="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spans="1:40" ht="14.25" customHeight="1" x14ac:dyDescent="0.3">
      <c r="A710" s="1"/>
      <c r="B710" s="2"/>
      <c r="C710" s="2"/>
      <c r="D710" s="2"/>
      <c r="E710" s="2"/>
      <c r="F710" s="2"/>
      <c r="G710" s="2"/>
      <c r="H710" s="3"/>
      <c r="I710" s="3"/>
      <c r="J710" s="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spans="1:40" ht="14.25" customHeight="1" x14ac:dyDescent="0.3">
      <c r="A711" s="1"/>
      <c r="B711" s="2"/>
      <c r="C711" s="2"/>
      <c r="D711" s="2"/>
      <c r="E711" s="2"/>
      <c r="F711" s="2"/>
      <c r="G711" s="2"/>
      <c r="H711" s="3"/>
      <c r="I711" s="3"/>
      <c r="J711" s="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spans="1:40" ht="14.25" customHeight="1" x14ac:dyDescent="0.3">
      <c r="A712" s="1"/>
      <c r="B712" s="2"/>
      <c r="C712" s="2"/>
      <c r="D712" s="2"/>
      <c r="E712" s="2"/>
      <c r="F712" s="2"/>
      <c r="G712" s="2"/>
      <c r="H712" s="3"/>
      <c r="I712" s="3"/>
      <c r="J712" s="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spans="1:40" ht="14.25" customHeight="1" x14ac:dyDescent="0.3">
      <c r="A713" s="1"/>
      <c r="B713" s="2"/>
      <c r="C713" s="2"/>
      <c r="D713" s="2"/>
      <c r="E713" s="2"/>
      <c r="F713" s="2"/>
      <c r="G713" s="2"/>
      <c r="H713" s="3"/>
      <c r="I713" s="3"/>
      <c r="J713" s="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spans="1:40" ht="14.25" customHeight="1" x14ac:dyDescent="0.3">
      <c r="A714" s="1"/>
      <c r="B714" s="2"/>
      <c r="C714" s="2"/>
      <c r="D714" s="2"/>
      <c r="E714" s="2"/>
      <c r="F714" s="2"/>
      <c r="G714" s="2"/>
      <c r="H714" s="3"/>
      <c r="I714" s="3"/>
      <c r="J714" s="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spans="1:40" ht="14.25" customHeight="1" x14ac:dyDescent="0.3">
      <c r="A715" s="1"/>
      <c r="B715" s="2"/>
      <c r="C715" s="2"/>
      <c r="D715" s="2"/>
      <c r="E715" s="2"/>
      <c r="F715" s="2"/>
      <c r="G715" s="2"/>
      <c r="H715" s="3"/>
      <c r="I715" s="3"/>
      <c r="J715" s="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spans="1:40" ht="14.25" customHeight="1" x14ac:dyDescent="0.3">
      <c r="A716" s="1"/>
      <c r="B716" s="2"/>
      <c r="C716" s="2"/>
      <c r="D716" s="2"/>
      <c r="E716" s="2"/>
      <c r="F716" s="2"/>
      <c r="G716" s="2"/>
      <c r="H716" s="3"/>
      <c r="I716" s="3"/>
      <c r="J716" s="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spans="1:40" ht="14.25" customHeight="1" x14ac:dyDescent="0.3">
      <c r="A717" s="1"/>
      <c r="B717" s="2"/>
      <c r="C717" s="2"/>
      <c r="D717" s="2"/>
      <c r="E717" s="2"/>
      <c r="F717" s="2"/>
      <c r="G717" s="2"/>
      <c r="H717" s="3"/>
      <c r="I717" s="3"/>
      <c r="J717" s="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spans="1:40" ht="14.25" customHeight="1" x14ac:dyDescent="0.3">
      <c r="A718" s="1"/>
      <c r="B718" s="2"/>
      <c r="C718" s="2"/>
      <c r="D718" s="2"/>
      <c r="E718" s="2"/>
      <c r="F718" s="2"/>
      <c r="G718" s="2"/>
      <c r="H718" s="3"/>
      <c r="I718" s="3"/>
      <c r="J718" s="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spans="1:40" ht="14.25" customHeight="1" x14ac:dyDescent="0.3">
      <c r="A719" s="1"/>
      <c r="B719" s="2"/>
      <c r="C719" s="2"/>
      <c r="D719" s="2"/>
      <c r="E719" s="2"/>
      <c r="F719" s="2"/>
      <c r="G719" s="2"/>
      <c r="H719" s="3"/>
      <c r="I719" s="3"/>
      <c r="J719" s="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spans="1:40" ht="14.25" customHeight="1" x14ac:dyDescent="0.3">
      <c r="A720" s="1"/>
      <c r="B720" s="2"/>
      <c r="C720" s="2"/>
      <c r="D720" s="2"/>
      <c r="E720" s="2"/>
      <c r="F720" s="2"/>
      <c r="G720" s="2"/>
      <c r="H720" s="3"/>
      <c r="I720" s="3"/>
      <c r="J720" s="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spans="1:40" ht="14.25" customHeight="1" x14ac:dyDescent="0.3">
      <c r="A721" s="1"/>
      <c r="B721" s="2"/>
      <c r="C721" s="2"/>
      <c r="D721" s="2"/>
      <c r="E721" s="2"/>
      <c r="F721" s="2"/>
      <c r="G721" s="2"/>
      <c r="H721" s="3"/>
      <c r="I721" s="3"/>
      <c r="J721" s="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spans="1:40" ht="14.25" customHeight="1" x14ac:dyDescent="0.3">
      <c r="A722" s="1"/>
      <c r="B722" s="2"/>
      <c r="C722" s="2"/>
      <c r="D722" s="2"/>
      <c r="E722" s="2"/>
      <c r="F722" s="2"/>
      <c r="G722" s="2"/>
      <c r="H722" s="3"/>
      <c r="I722" s="3"/>
      <c r="J722" s="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spans="1:40" ht="14.25" customHeight="1" x14ac:dyDescent="0.3">
      <c r="A723" s="1"/>
      <c r="B723" s="2"/>
      <c r="C723" s="2"/>
      <c r="D723" s="2"/>
      <c r="E723" s="2"/>
      <c r="F723" s="2"/>
      <c r="G723" s="2"/>
      <c r="H723" s="3"/>
      <c r="I723" s="3"/>
      <c r="J723" s="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spans="1:40" ht="14.25" customHeight="1" x14ac:dyDescent="0.3">
      <c r="A724" s="1"/>
      <c r="B724" s="2"/>
      <c r="C724" s="2"/>
      <c r="D724" s="2"/>
      <c r="E724" s="2"/>
      <c r="F724" s="2"/>
      <c r="G724" s="2"/>
      <c r="H724" s="3"/>
      <c r="I724" s="3"/>
      <c r="J724" s="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spans="1:40" ht="14.25" customHeight="1" x14ac:dyDescent="0.3">
      <c r="A725" s="1"/>
      <c r="B725" s="2"/>
      <c r="C725" s="2"/>
      <c r="D725" s="2"/>
      <c r="E725" s="2"/>
      <c r="F725" s="2"/>
      <c r="G725" s="2"/>
      <c r="H725" s="3"/>
      <c r="I725" s="3"/>
      <c r="J725" s="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spans="1:40" ht="14.25" customHeight="1" x14ac:dyDescent="0.3">
      <c r="A726" s="1"/>
      <c r="B726" s="2"/>
      <c r="C726" s="2"/>
      <c r="D726" s="2"/>
      <c r="E726" s="2"/>
      <c r="F726" s="2"/>
      <c r="G726" s="2"/>
      <c r="H726" s="3"/>
      <c r="I726" s="3"/>
      <c r="J726" s="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spans="1:40" ht="14.25" customHeight="1" x14ac:dyDescent="0.3">
      <c r="A727" s="1"/>
      <c r="B727" s="2"/>
      <c r="C727" s="2"/>
      <c r="D727" s="2"/>
      <c r="E727" s="2"/>
      <c r="F727" s="2"/>
      <c r="G727" s="2"/>
      <c r="H727" s="3"/>
      <c r="I727" s="3"/>
      <c r="J727" s="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spans="1:40" ht="14.25" customHeight="1" x14ac:dyDescent="0.3">
      <c r="A728" s="1"/>
      <c r="B728" s="2"/>
      <c r="C728" s="2"/>
      <c r="D728" s="2"/>
      <c r="E728" s="2"/>
      <c r="F728" s="2"/>
      <c r="G728" s="2"/>
      <c r="H728" s="3"/>
      <c r="I728" s="3"/>
      <c r="J728" s="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spans="1:40" ht="14.25" customHeight="1" x14ac:dyDescent="0.3">
      <c r="A729" s="1"/>
      <c r="B729" s="2"/>
      <c r="C729" s="2"/>
      <c r="D729" s="2"/>
      <c r="E729" s="2"/>
      <c r="F729" s="2"/>
      <c r="G729" s="2"/>
      <c r="H729" s="3"/>
      <c r="I729" s="3"/>
      <c r="J729" s="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spans="1:40" ht="14.25" customHeight="1" x14ac:dyDescent="0.3">
      <c r="A730" s="1"/>
      <c r="B730" s="2"/>
      <c r="C730" s="2"/>
      <c r="D730" s="2"/>
      <c r="E730" s="2"/>
      <c r="F730" s="2"/>
      <c r="G730" s="2"/>
      <c r="H730" s="3"/>
      <c r="I730" s="3"/>
      <c r="J730" s="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spans="1:40" ht="14.25" customHeight="1" x14ac:dyDescent="0.3">
      <c r="A731" s="1"/>
      <c r="B731" s="2"/>
      <c r="C731" s="2"/>
      <c r="D731" s="2"/>
      <c r="E731" s="2"/>
      <c r="F731" s="2"/>
      <c r="G731" s="2"/>
      <c r="H731" s="3"/>
      <c r="I731" s="3"/>
      <c r="J731" s="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spans="1:40" ht="14.25" customHeight="1" x14ac:dyDescent="0.3">
      <c r="A732" s="1"/>
      <c r="B732" s="2"/>
      <c r="C732" s="2"/>
      <c r="D732" s="2"/>
      <c r="E732" s="2"/>
      <c r="F732" s="2"/>
      <c r="G732" s="2"/>
      <c r="H732" s="3"/>
      <c r="I732" s="3"/>
      <c r="J732" s="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spans="1:40" ht="14.25" customHeight="1" x14ac:dyDescent="0.3">
      <c r="A733" s="1"/>
      <c r="B733" s="2"/>
      <c r="C733" s="2"/>
      <c r="D733" s="2"/>
      <c r="E733" s="2"/>
      <c r="F733" s="2"/>
      <c r="G733" s="2"/>
      <c r="H733" s="3"/>
      <c r="I733" s="3"/>
      <c r="J733" s="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spans="1:40" ht="14.25" customHeight="1" x14ac:dyDescent="0.3">
      <c r="A734" s="1"/>
      <c r="B734" s="2"/>
      <c r="C734" s="2"/>
      <c r="D734" s="2"/>
      <c r="E734" s="2"/>
      <c r="F734" s="2"/>
      <c r="G734" s="2"/>
      <c r="H734" s="3"/>
      <c r="I734" s="3"/>
      <c r="J734" s="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spans="1:40" ht="14.25" customHeight="1" x14ac:dyDescent="0.3">
      <c r="A735" s="1"/>
      <c r="B735" s="2"/>
      <c r="C735" s="2"/>
      <c r="D735" s="2"/>
      <c r="E735" s="2"/>
      <c r="F735" s="2"/>
      <c r="G735" s="2"/>
      <c r="H735" s="3"/>
      <c r="I735" s="3"/>
      <c r="J735" s="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spans="1:40" ht="14.25" customHeight="1" x14ac:dyDescent="0.3">
      <c r="A736" s="1"/>
      <c r="B736" s="2"/>
      <c r="C736" s="2"/>
      <c r="D736" s="2"/>
      <c r="E736" s="2"/>
      <c r="F736" s="2"/>
      <c r="G736" s="2"/>
      <c r="H736" s="3"/>
      <c r="I736" s="3"/>
      <c r="J736" s="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spans="1:40" ht="14.25" customHeight="1" x14ac:dyDescent="0.3">
      <c r="A737" s="1"/>
      <c r="B737" s="2"/>
      <c r="C737" s="2"/>
      <c r="D737" s="2"/>
      <c r="E737" s="2"/>
      <c r="F737" s="2"/>
      <c r="G737" s="2"/>
      <c r="H737" s="3"/>
      <c r="I737" s="3"/>
      <c r="J737" s="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spans="1:40" ht="14.25" customHeight="1" x14ac:dyDescent="0.3">
      <c r="A738" s="1"/>
      <c r="B738" s="2"/>
      <c r="C738" s="2"/>
      <c r="D738" s="2"/>
      <c r="E738" s="2"/>
      <c r="F738" s="2"/>
      <c r="G738" s="2"/>
      <c r="H738" s="3"/>
      <c r="I738" s="3"/>
      <c r="J738" s="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spans="1:40" ht="14.25" customHeight="1" x14ac:dyDescent="0.3">
      <c r="A739" s="1"/>
      <c r="B739" s="2"/>
      <c r="C739" s="2"/>
      <c r="D739" s="2"/>
      <c r="E739" s="2"/>
      <c r="F739" s="2"/>
      <c r="G739" s="2"/>
      <c r="H739" s="3"/>
      <c r="I739" s="3"/>
      <c r="J739" s="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spans="1:40" ht="14.25" customHeight="1" x14ac:dyDescent="0.3">
      <c r="A740" s="1"/>
      <c r="B740" s="2"/>
      <c r="C740" s="2"/>
      <c r="D740" s="2"/>
      <c r="E740" s="2"/>
      <c r="F740" s="2"/>
      <c r="G740" s="2"/>
      <c r="H740" s="3"/>
      <c r="I740" s="3"/>
      <c r="J740" s="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spans="1:40" ht="14.25" customHeight="1" x14ac:dyDescent="0.3">
      <c r="A741" s="1"/>
      <c r="B741" s="2"/>
      <c r="C741" s="2"/>
      <c r="D741" s="2"/>
      <c r="E741" s="2"/>
      <c r="F741" s="2"/>
      <c r="G741" s="2"/>
      <c r="H741" s="3"/>
      <c r="I741" s="3"/>
      <c r="J741" s="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spans="1:40" ht="14.25" customHeight="1" x14ac:dyDescent="0.3">
      <c r="A742" s="1"/>
      <c r="B742" s="2"/>
      <c r="C742" s="2"/>
      <c r="D742" s="2"/>
      <c r="E742" s="2"/>
      <c r="F742" s="2"/>
      <c r="G742" s="2"/>
      <c r="H742" s="3"/>
      <c r="I742" s="3"/>
      <c r="J742" s="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spans="1:40" ht="14.25" customHeight="1" x14ac:dyDescent="0.3">
      <c r="A743" s="1"/>
      <c r="B743" s="2"/>
      <c r="C743" s="2"/>
      <c r="D743" s="2"/>
      <c r="E743" s="2"/>
      <c r="F743" s="2"/>
      <c r="G743" s="2"/>
      <c r="H743" s="3"/>
      <c r="I743" s="3"/>
      <c r="J743" s="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spans="1:40" ht="14.25" customHeight="1" x14ac:dyDescent="0.3">
      <c r="A744" s="1"/>
      <c r="B744" s="2"/>
      <c r="C744" s="2"/>
      <c r="D744" s="2"/>
      <c r="E744" s="2"/>
      <c r="F744" s="2"/>
      <c r="G744" s="2"/>
      <c r="H744" s="3"/>
      <c r="I744" s="3"/>
      <c r="J744" s="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spans="1:40" ht="14.25" customHeight="1" x14ac:dyDescent="0.3">
      <c r="A745" s="1"/>
      <c r="B745" s="2"/>
      <c r="C745" s="2"/>
      <c r="D745" s="2"/>
      <c r="E745" s="2"/>
      <c r="F745" s="2"/>
      <c r="G745" s="2"/>
      <c r="H745" s="3"/>
      <c r="I745" s="3"/>
      <c r="J745" s="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spans="1:40" ht="14.25" customHeight="1" x14ac:dyDescent="0.3">
      <c r="A746" s="1"/>
      <c r="B746" s="2"/>
      <c r="C746" s="2"/>
      <c r="D746" s="2"/>
      <c r="E746" s="2"/>
      <c r="F746" s="2"/>
      <c r="G746" s="2"/>
      <c r="H746" s="3"/>
      <c r="I746" s="3"/>
      <c r="J746" s="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spans="1:40" ht="14.25" customHeight="1" x14ac:dyDescent="0.3">
      <c r="A747" s="1"/>
      <c r="B747" s="2"/>
      <c r="C747" s="2"/>
      <c r="D747" s="2"/>
      <c r="E747" s="2"/>
      <c r="F747" s="2"/>
      <c r="G747" s="2"/>
      <c r="H747" s="3"/>
      <c r="I747" s="3"/>
      <c r="J747" s="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spans="1:40" ht="14.25" customHeight="1" x14ac:dyDescent="0.3">
      <c r="A748" s="1"/>
      <c r="B748" s="2"/>
      <c r="C748" s="2"/>
      <c r="D748" s="2"/>
      <c r="E748" s="2"/>
      <c r="F748" s="2"/>
      <c r="G748" s="2"/>
      <c r="H748" s="3"/>
      <c r="I748" s="3"/>
      <c r="J748" s="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spans="1:40" ht="14.25" customHeight="1" x14ac:dyDescent="0.3">
      <c r="A749" s="1"/>
      <c r="B749" s="2"/>
      <c r="C749" s="2"/>
      <c r="D749" s="2"/>
      <c r="E749" s="2"/>
      <c r="F749" s="2"/>
      <c r="G749" s="2"/>
      <c r="H749" s="3"/>
      <c r="I749" s="3"/>
      <c r="J749" s="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spans="1:40" ht="14.25" customHeight="1" x14ac:dyDescent="0.3">
      <c r="A750" s="1"/>
      <c r="B750" s="2"/>
      <c r="C750" s="2"/>
      <c r="D750" s="2"/>
      <c r="E750" s="2"/>
      <c r="F750" s="2"/>
      <c r="G750" s="2"/>
      <c r="H750" s="3"/>
      <c r="I750" s="3"/>
      <c r="J750" s="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spans="1:40" ht="14.25" customHeight="1" x14ac:dyDescent="0.3">
      <c r="A751" s="1"/>
      <c r="B751" s="2"/>
      <c r="C751" s="2"/>
      <c r="D751" s="2"/>
      <c r="E751" s="2"/>
      <c r="F751" s="2"/>
      <c r="G751" s="2"/>
      <c r="H751" s="3"/>
      <c r="I751" s="3"/>
      <c r="J751" s="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spans="1:40" ht="14.25" customHeight="1" x14ac:dyDescent="0.3">
      <c r="A752" s="1"/>
      <c r="B752" s="2"/>
      <c r="C752" s="2"/>
      <c r="D752" s="2"/>
      <c r="E752" s="2"/>
      <c r="F752" s="2"/>
      <c r="G752" s="2"/>
      <c r="H752" s="3"/>
      <c r="I752" s="3"/>
      <c r="J752" s="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spans="1:40" ht="14.25" customHeight="1" x14ac:dyDescent="0.3">
      <c r="A753" s="1"/>
      <c r="B753" s="2"/>
      <c r="C753" s="2"/>
      <c r="D753" s="2"/>
      <c r="E753" s="2"/>
      <c r="F753" s="2"/>
      <c r="G753" s="2"/>
      <c r="H753" s="3"/>
      <c r="I753" s="3"/>
      <c r="J753" s="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spans="1:40" ht="14.25" customHeight="1" x14ac:dyDescent="0.3">
      <c r="A754" s="1"/>
      <c r="B754" s="2"/>
      <c r="C754" s="2"/>
      <c r="D754" s="2"/>
      <c r="E754" s="2"/>
      <c r="F754" s="2"/>
      <c r="G754" s="2"/>
      <c r="H754" s="3"/>
      <c r="I754" s="3"/>
      <c r="J754" s="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spans="1:40" ht="14.25" customHeight="1" x14ac:dyDescent="0.3">
      <c r="A755" s="1"/>
      <c r="B755" s="2"/>
      <c r="C755" s="2"/>
      <c r="D755" s="2"/>
      <c r="E755" s="2"/>
      <c r="F755" s="2"/>
      <c r="G755" s="2"/>
      <c r="H755" s="3"/>
      <c r="I755" s="3"/>
      <c r="J755" s="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spans="1:40" ht="14.25" customHeight="1" x14ac:dyDescent="0.3">
      <c r="A756" s="1"/>
      <c r="B756" s="2"/>
      <c r="C756" s="2"/>
      <c r="D756" s="2"/>
      <c r="E756" s="2"/>
      <c r="F756" s="2"/>
      <c r="G756" s="2"/>
      <c r="H756" s="3"/>
      <c r="I756" s="3"/>
      <c r="J756" s="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spans="1:40" ht="14.25" customHeight="1" x14ac:dyDescent="0.3">
      <c r="A757" s="1"/>
      <c r="B757" s="2"/>
      <c r="C757" s="2"/>
      <c r="D757" s="2"/>
      <c r="E757" s="2"/>
      <c r="F757" s="2"/>
      <c r="G757" s="2"/>
      <c r="H757" s="3"/>
      <c r="I757" s="3"/>
      <c r="J757" s="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spans="1:40" ht="14.25" customHeight="1" x14ac:dyDescent="0.3">
      <c r="A758" s="1"/>
      <c r="B758" s="2"/>
      <c r="C758" s="2"/>
      <c r="D758" s="2"/>
      <c r="E758" s="2"/>
      <c r="F758" s="2"/>
      <c r="G758" s="2"/>
      <c r="H758" s="3"/>
      <c r="I758" s="3"/>
      <c r="J758" s="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spans="1:40" ht="14.25" customHeight="1" x14ac:dyDescent="0.3">
      <c r="A759" s="1"/>
      <c r="B759" s="2"/>
      <c r="C759" s="2"/>
      <c r="D759" s="2"/>
      <c r="E759" s="2"/>
      <c r="F759" s="2"/>
      <c r="G759" s="2"/>
      <c r="H759" s="3"/>
      <c r="I759" s="3"/>
      <c r="J759" s="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spans="1:40" ht="14.25" customHeight="1" x14ac:dyDescent="0.3">
      <c r="A760" s="1"/>
      <c r="B760" s="2"/>
      <c r="C760" s="2"/>
      <c r="D760" s="2"/>
      <c r="E760" s="2"/>
      <c r="F760" s="2"/>
      <c r="G760" s="2"/>
      <c r="H760" s="3"/>
      <c r="I760" s="3"/>
      <c r="J760" s="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spans="1:40" ht="14.25" customHeight="1" x14ac:dyDescent="0.3">
      <c r="A761" s="1"/>
      <c r="B761" s="2"/>
      <c r="C761" s="2"/>
      <c r="D761" s="2"/>
      <c r="E761" s="2"/>
      <c r="F761" s="2"/>
      <c r="G761" s="2"/>
      <c r="H761" s="3"/>
      <c r="I761" s="3"/>
      <c r="J761" s="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spans="1:40" ht="14.25" customHeight="1" x14ac:dyDescent="0.3">
      <c r="A762" s="1"/>
      <c r="B762" s="2"/>
      <c r="C762" s="2"/>
      <c r="D762" s="2"/>
      <c r="E762" s="2"/>
      <c r="F762" s="2"/>
      <c r="G762" s="2"/>
      <c r="H762" s="3"/>
      <c r="I762" s="3"/>
      <c r="J762" s="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spans="1:40" ht="14.25" customHeight="1" x14ac:dyDescent="0.3">
      <c r="A763" s="1"/>
      <c r="B763" s="2"/>
      <c r="C763" s="2"/>
      <c r="D763" s="2"/>
      <c r="E763" s="2"/>
      <c r="F763" s="2"/>
      <c r="G763" s="2"/>
      <c r="H763" s="3"/>
      <c r="I763" s="3"/>
      <c r="J763" s="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spans="1:40" ht="14.25" customHeight="1" x14ac:dyDescent="0.3">
      <c r="A764" s="1"/>
      <c r="B764" s="2"/>
      <c r="C764" s="2"/>
      <c r="D764" s="2"/>
      <c r="E764" s="2"/>
      <c r="F764" s="2"/>
      <c r="G764" s="2"/>
      <c r="H764" s="3"/>
      <c r="I764" s="3"/>
      <c r="J764" s="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spans="1:40" ht="14.25" customHeight="1" x14ac:dyDescent="0.3">
      <c r="A765" s="1"/>
      <c r="B765" s="2"/>
      <c r="C765" s="2"/>
      <c r="D765" s="2"/>
      <c r="E765" s="2"/>
      <c r="F765" s="2"/>
      <c r="G765" s="2"/>
      <c r="H765" s="3"/>
      <c r="I765" s="3"/>
      <c r="J765" s="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spans="1:40" ht="14.25" customHeight="1" x14ac:dyDescent="0.3">
      <c r="A766" s="1"/>
      <c r="B766" s="2"/>
      <c r="C766" s="2"/>
      <c r="D766" s="2"/>
      <c r="E766" s="2"/>
      <c r="F766" s="2"/>
      <c r="G766" s="2"/>
      <c r="H766" s="3"/>
      <c r="I766" s="3"/>
      <c r="J766" s="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spans="1:40" ht="14.25" customHeight="1" x14ac:dyDescent="0.3">
      <c r="A767" s="1"/>
      <c r="B767" s="2"/>
      <c r="C767" s="2"/>
      <c r="D767" s="2"/>
      <c r="E767" s="2"/>
      <c r="F767" s="2"/>
      <c r="G767" s="2"/>
      <c r="H767" s="3"/>
      <c r="I767" s="3"/>
      <c r="J767" s="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spans="1:40" ht="14.25" customHeight="1" x14ac:dyDescent="0.3">
      <c r="A768" s="1"/>
      <c r="B768" s="2"/>
      <c r="C768" s="2"/>
      <c r="D768" s="2"/>
      <c r="E768" s="2"/>
      <c r="F768" s="2"/>
      <c r="G768" s="2"/>
      <c r="H768" s="3"/>
      <c r="I768" s="3"/>
      <c r="J768" s="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spans="1:40" ht="14.25" customHeight="1" x14ac:dyDescent="0.3">
      <c r="A769" s="1"/>
      <c r="B769" s="2"/>
      <c r="C769" s="2"/>
      <c r="D769" s="2"/>
      <c r="E769" s="2"/>
      <c r="F769" s="2"/>
      <c r="G769" s="2"/>
      <c r="H769" s="3"/>
      <c r="I769" s="3"/>
      <c r="J769" s="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spans="1:40" ht="14.25" customHeight="1" x14ac:dyDescent="0.3">
      <c r="A770" s="1"/>
      <c r="B770" s="2"/>
      <c r="C770" s="2"/>
      <c r="D770" s="2"/>
      <c r="E770" s="2"/>
      <c r="F770" s="2"/>
      <c r="G770" s="2"/>
      <c r="H770" s="3"/>
      <c r="I770" s="3"/>
      <c r="J770" s="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spans="1:40" ht="14.25" customHeight="1" x14ac:dyDescent="0.3">
      <c r="A771" s="1"/>
      <c r="B771" s="2"/>
      <c r="C771" s="2"/>
      <c r="D771" s="2"/>
      <c r="E771" s="2"/>
      <c r="F771" s="2"/>
      <c r="G771" s="2"/>
      <c r="H771" s="3"/>
      <c r="I771" s="3"/>
      <c r="J771" s="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spans="1:40" ht="14.25" customHeight="1" x14ac:dyDescent="0.3">
      <c r="A772" s="1"/>
      <c r="B772" s="2"/>
      <c r="C772" s="2"/>
      <c r="D772" s="2"/>
      <c r="E772" s="2"/>
      <c r="F772" s="2"/>
      <c r="G772" s="2"/>
      <c r="H772" s="3"/>
      <c r="I772" s="3"/>
      <c r="J772" s="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spans="1:40" ht="14.25" customHeight="1" x14ac:dyDescent="0.3">
      <c r="A773" s="1"/>
      <c r="B773" s="2"/>
      <c r="C773" s="2"/>
      <c r="D773" s="2"/>
      <c r="E773" s="2"/>
      <c r="F773" s="2"/>
      <c r="G773" s="2"/>
      <c r="H773" s="3"/>
      <c r="I773" s="3"/>
      <c r="J773" s="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spans="1:40" ht="14.25" customHeight="1" x14ac:dyDescent="0.3">
      <c r="A774" s="1"/>
      <c r="B774" s="2"/>
      <c r="C774" s="2"/>
      <c r="D774" s="2"/>
      <c r="E774" s="2"/>
      <c r="F774" s="2"/>
      <c r="G774" s="2"/>
      <c r="H774" s="3"/>
      <c r="I774" s="3"/>
      <c r="J774" s="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spans="1:40" ht="14.25" customHeight="1" x14ac:dyDescent="0.3">
      <c r="A775" s="1"/>
      <c r="B775" s="2"/>
      <c r="C775" s="2"/>
      <c r="D775" s="2"/>
      <c r="E775" s="2"/>
      <c r="F775" s="2"/>
      <c r="G775" s="2"/>
      <c r="H775" s="3"/>
      <c r="I775" s="3"/>
      <c r="J775" s="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spans="1:40" ht="14.25" customHeight="1" x14ac:dyDescent="0.3">
      <c r="A776" s="1"/>
      <c r="B776" s="2"/>
      <c r="C776" s="2"/>
      <c r="D776" s="2"/>
      <c r="E776" s="2"/>
      <c r="F776" s="2"/>
      <c r="G776" s="2"/>
      <c r="H776" s="3"/>
      <c r="I776" s="3"/>
      <c r="J776" s="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spans="1:40" ht="14.25" customHeight="1" x14ac:dyDescent="0.3">
      <c r="A777" s="1"/>
      <c r="B777" s="2"/>
      <c r="C777" s="2"/>
      <c r="D777" s="2"/>
      <c r="E777" s="2"/>
      <c r="F777" s="2"/>
      <c r="G777" s="2"/>
      <c r="H777" s="3"/>
      <c r="I777" s="3"/>
      <c r="J777" s="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spans="1:40" ht="14.25" customHeight="1" x14ac:dyDescent="0.3">
      <c r="A778" s="1"/>
      <c r="B778" s="2"/>
      <c r="C778" s="2"/>
      <c r="D778" s="2"/>
      <c r="E778" s="2"/>
      <c r="F778" s="2"/>
      <c r="G778" s="2"/>
      <c r="H778" s="3"/>
      <c r="I778" s="3"/>
      <c r="J778" s="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spans="1:40" ht="14.25" customHeight="1" x14ac:dyDescent="0.3">
      <c r="A779" s="1"/>
      <c r="B779" s="2"/>
      <c r="C779" s="2"/>
      <c r="D779" s="2"/>
      <c r="E779" s="2"/>
      <c r="F779" s="2"/>
      <c r="G779" s="2"/>
      <c r="H779" s="3"/>
      <c r="I779" s="3"/>
      <c r="J779" s="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spans="1:40" ht="14.25" customHeight="1" x14ac:dyDescent="0.3">
      <c r="A780" s="1"/>
      <c r="B780" s="2"/>
      <c r="C780" s="2"/>
      <c r="D780" s="2"/>
      <c r="E780" s="2"/>
      <c r="F780" s="2"/>
      <c r="G780" s="2"/>
      <c r="H780" s="3"/>
      <c r="I780" s="3"/>
      <c r="J780" s="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spans="1:40" ht="14.25" customHeight="1" x14ac:dyDescent="0.3">
      <c r="A781" s="1"/>
      <c r="B781" s="2"/>
      <c r="C781" s="2"/>
      <c r="D781" s="2"/>
      <c r="E781" s="2"/>
      <c r="F781" s="2"/>
      <c r="G781" s="2"/>
      <c r="H781" s="3"/>
      <c r="I781" s="3"/>
      <c r="J781" s="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spans="1:40" ht="14.25" customHeight="1" x14ac:dyDescent="0.3">
      <c r="A782" s="1"/>
      <c r="B782" s="2"/>
      <c r="C782" s="2"/>
      <c r="D782" s="2"/>
      <c r="E782" s="2"/>
      <c r="F782" s="2"/>
      <c r="G782" s="2"/>
      <c r="H782" s="3"/>
      <c r="I782" s="3"/>
      <c r="J782" s="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spans="1:40" ht="14.25" customHeight="1" x14ac:dyDescent="0.3">
      <c r="A783" s="1"/>
      <c r="B783" s="2"/>
      <c r="C783" s="2"/>
      <c r="D783" s="2"/>
      <c r="E783" s="2"/>
      <c r="F783" s="2"/>
      <c r="G783" s="2"/>
      <c r="H783" s="3"/>
      <c r="I783" s="3"/>
      <c r="J783" s="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spans="1:40" ht="14.25" customHeight="1" x14ac:dyDescent="0.3">
      <c r="A784" s="1"/>
      <c r="B784" s="2"/>
      <c r="C784" s="2"/>
      <c r="D784" s="2"/>
      <c r="E784" s="2"/>
      <c r="F784" s="2"/>
      <c r="G784" s="2"/>
      <c r="H784" s="3"/>
      <c r="I784" s="3"/>
      <c r="J784" s="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spans="1:40" ht="14.25" customHeight="1" x14ac:dyDescent="0.3">
      <c r="A785" s="1"/>
      <c r="B785" s="2"/>
      <c r="C785" s="2"/>
      <c r="D785" s="2"/>
      <c r="E785" s="2"/>
      <c r="F785" s="2"/>
      <c r="G785" s="2"/>
      <c r="H785" s="3"/>
      <c r="I785" s="3"/>
      <c r="J785" s="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spans="1:40" ht="14.25" customHeight="1" x14ac:dyDescent="0.3">
      <c r="A786" s="1"/>
      <c r="B786" s="2"/>
      <c r="C786" s="2"/>
      <c r="D786" s="2"/>
      <c r="E786" s="2"/>
      <c r="F786" s="2"/>
      <c r="G786" s="2"/>
      <c r="H786" s="3"/>
      <c r="I786" s="3"/>
      <c r="J786" s="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spans="1:40" ht="14.25" customHeight="1" x14ac:dyDescent="0.3">
      <c r="A787" s="1"/>
      <c r="B787" s="2"/>
      <c r="C787" s="2"/>
      <c r="D787" s="2"/>
      <c r="E787" s="2"/>
      <c r="F787" s="2"/>
      <c r="G787" s="2"/>
      <c r="H787" s="3"/>
      <c r="I787" s="3"/>
      <c r="J787" s="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spans="1:40" ht="14.25" customHeight="1" x14ac:dyDescent="0.3">
      <c r="A788" s="1"/>
      <c r="B788" s="2"/>
      <c r="C788" s="2"/>
      <c r="D788" s="2"/>
      <c r="E788" s="2"/>
      <c r="F788" s="2"/>
      <c r="G788" s="2"/>
      <c r="H788" s="3"/>
      <c r="I788" s="3"/>
      <c r="J788" s="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spans="1:40" ht="14.25" customHeight="1" x14ac:dyDescent="0.3">
      <c r="A789" s="1"/>
      <c r="B789" s="2"/>
      <c r="C789" s="2"/>
      <c r="D789" s="2"/>
      <c r="E789" s="2"/>
      <c r="F789" s="2"/>
      <c r="G789" s="2"/>
      <c r="H789" s="3"/>
      <c r="I789" s="3"/>
      <c r="J789" s="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spans="1:40" ht="14.25" customHeight="1" x14ac:dyDescent="0.3">
      <c r="A790" s="1"/>
      <c r="B790" s="2"/>
      <c r="C790" s="2"/>
      <c r="D790" s="2"/>
      <c r="E790" s="2"/>
      <c r="F790" s="2"/>
      <c r="G790" s="2"/>
      <c r="H790" s="3"/>
      <c r="I790" s="3"/>
      <c r="J790" s="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spans="1:40" ht="14.25" customHeight="1" x14ac:dyDescent="0.3">
      <c r="A791" s="1"/>
      <c r="B791" s="2"/>
      <c r="C791" s="2"/>
      <c r="D791" s="2"/>
      <c r="E791" s="2"/>
      <c r="F791" s="2"/>
      <c r="G791" s="2"/>
      <c r="H791" s="3"/>
      <c r="I791" s="3"/>
      <c r="J791" s="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spans="1:40" ht="14.25" customHeight="1" x14ac:dyDescent="0.3">
      <c r="A792" s="1"/>
      <c r="B792" s="2"/>
      <c r="C792" s="2"/>
      <c r="D792" s="2"/>
      <c r="E792" s="2"/>
      <c r="F792" s="2"/>
      <c r="G792" s="2"/>
      <c r="H792" s="3"/>
      <c r="I792" s="3"/>
      <c r="J792" s="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spans="1:40" ht="14.25" customHeight="1" x14ac:dyDescent="0.3">
      <c r="A793" s="1"/>
      <c r="B793" s="2"/>
      <c r="C793" s="2"/>
      <c r="D793" s="2"/>
      <c r="E793" s="2"/>
      <c r="F793" s="2"/>
      <c r="G793" s="2"/>
      <c r="H793" s="3"/>
      <c r="I793" s="3"/>
      <c r="J793" s="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spans="1:40" ht="14.25" customHeight="1" x14ac:dyDescent="0.3">
      <c r="A794" s="1"/>
      <c r="B794" s="2"/>
      <c r="C794" s="2"/>
      <c r="D794" s="2"/>
      <c r="E794" s="2"/>
      <c r="F794" s="2"/>
      <c r="G794" s="2"/>
      <c r="H794" s="3"/>
      <c r="I794" s="3"/>
      <c r="J794" s="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spans="1:40" ht="14.25" customHeight="1" x14ac:dyDescent="0.3">
      <c r="A795" s="1"/>
      <c r="B795" s="2"/>
      <c r="C795" s="2"/>
      <c r="D795" s="2"/>
      <c r="E795" s="2"/>
      <c r="F795" s="2"/>
      <c r="G795" s="2"/>
      <c r="H795" s="3"/>
      <c r="I795" s="3"/>
      <c r="J795" s="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spans="1:40" ht="14.25" customHeight="1" x14ac:dyDescent="0.3">
      <c r="A796" s="1"/>
      <c r="B796" s="2"/>
      <c r="C796" s="2"/>
      <c r="D796" s="2"/>
      <c r="E796" s="2"/>
      <c r="F796" s="2"/>
      <c r="G796" s="2"/>
      <c r="H796" s="3"/>
      <c r="I796" s="3"/>
      <c r="J796" s="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spans="1:40" ht="14.25" customHeight="1" x14ac:dyDescent="0.3">
      <c r="A797" s="1"/>
      <c r="B797" s="2"/>
      <c r="C797" s="2"/>
      <c r="D797" s="2"/>
      <c r="E797" s="2"/>
      <c r="F797" s="2"/>
      <c r="G797" s="2"/>
      <c r="H797" s="3"/>
      <c r="I797" s="3"/>
      <c r="J797" s="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spans="1:40" ht="14.25" customHeight="1" x14ac:dyDescent="0.3">
      <c r="A798" s="1"/>
      <c r="B798" s="2"/>
      <c r="C798" s="2"/>
      <c r="D798" s="2"/>
      <c r="E798" s="2"/>
      <c r="F798" s="2"/>
      <c r="G798" s="2"/>
      <c r="H798" s="3"/>
      <c r="I798" s="3"/>
      <c r="J798" s="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spans="1:40" ht="14.25" customHeight="1" x14ac:dyDescent="0.3">
      <c r="A799" s="1"/>
      <c r="B799" s="2"/>
      <c r="C799" s="2"/>
      <c r="D799" s="2"/>
      <c r="E799" s="2"/>
      <c r="F799" s="2"/>
      <c r="G799" s="2"/>
      <c r="H799" s="3"/>
      <c r="I799" s="3"/>
      <c r="J799" s="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spans="1:40" ht="14.25" customHeight="1" x14ac:dyDescent="0.3">
      <c r="A800" s="1"/>
      <c r="B800" s="2"/>
      <c r="C800" s="2"/>
      <c r="D800" s="2"/>
      <c r="E800" s="2"/>
      <c r="F800" s="2"/>
      <c r="G800" s="2"/>
      <c r="H800" s="3"/>
      <c r="I800" s="3"/>
      <c r="J800" s="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spans="1:40" ht="14.25" customHeight="1" x14ac:dyDescent="0.3">
      <c r="A801" s="1"/>
      <c r="B801" s="2"/>
      <c r="C801" s="2"/>
      <c r="D801" s="2"/>
      <c r="E801" s="2"/>
      <c r="F801" s="2"/>
      <c r="G801" s="2"/>
      <c r="H801" s="3"/>
      <c r="I801" s="3"/>
      <c r="J801" s="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spans="1:40" ht="14.25" customHeight="1" x14ac:dyDescent="0.3">
      <c r="A802" s="1"/>
      <c r="B802" s="2"/>
      <c r="C802" s="2"/>
      <c r="D802" s="2"/>
      <c r="E802" s="2"/>
      <c r="F802" s="2"/>
      <c r="G802" s="2"/>
      <c r="H802" s="3"/>
      <c r="I802" s="3"/>
      <c r="J802" s="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spans="1:40" ht="14.25" customHeight="1" x14ac:dyDescent="0.3">
      <c r="A803" s="1"/>
      <c r="B803" s="2"/>
      <c r="C803" s="2"/>
      <c r="D803" s="2"/>
      <c r="E803" s="2"/>
      <c r="F803" s="2"/>
      <c r="G803" s="2"/>
      <c r="H803" s="3"/>
      <c r="I803" s="3"/>
      <c r="J803" s="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spans="1:40" ht="14.25" customHeight="1" x14ac:dyDescent="0.3">
      <c r="A804" s="1"/>
      <c r="B804" s="2"/>
      <c r="C804" s="2"/>
      <c r="D804" s="2"/>
      <c r="E804" s="2"/>
      <c r="F804" s="2"/>
      <c r="G804" s="2"/>
      <c r="H804" s="3"/>
      <c r="I804" s="3"/>
      <c r="J804" s="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spans="1:40" ht="14.25" customHeight="1" x14ac:dyDescent="0.3">
      <c r="A805" s="1"/>
      <c r="B805" s="2"/>
      <c r="C805" s="2"/>
      <c r="D805" s="2"/>
      <c r="E805" s="2"/>
      <c r="F805" s="2"/>
      <c r="G805" s="2"/>
      <c r="H805" s="3"/>
      <c r="I805" s="3"/>
      <c r="J805" s="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spans="1:40" ht="14.25" customHeight="1" x14ac:dyDescent="0.3">
      <c r="A806" s="1"/>
      <c r="B806" s="2"/>
      <c r="C806" s="2"/>
      <c r="D806" s="2"/>
      <c r="E806" s="2"/>
      <c r="F806" s="2"/>
      <c r="G806" s="2"/>
      <c r="H806" s="3"/>
      <c r="I806" s="3"/>
      <c r="J806" s="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spans="1:40" ht="14.25" customHeight="1" x14ac:dyDescent="0.3">
      <c r="A807" s="1"/>
      <c r="B807" s="2"/>
      <c r="C807" s="2"/>
      <c r="D807" s="2"/>
      <c r="E807" s="2"/>
      <c r="F807" s="2"/>
      <c r="G807" s="2"/>
      <c r="H807" s="3"/>
      <c r="I807" s="3"/>
      <c r="J807" s="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spans="1:40" ht="14.25" customHeight="1" x14ac:dyDescent="0.3">
      <c r="A808" s="1"/>
      <c r="B808" s="2"/>
      <c r="C808" s="2"/>
      <c r="D808" s="2"/>
      <c r="E808" s="2"/>
      <c r="F808" s="2"/>
      <c r="G808" s="2"/>
      <c r="H808" s="3"/>
      <c r="I808" s="3"/>
      <c r="J808" s="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spans="1:40" ht="14.25" customHeight="1" x14ac:dyDescent="0.3">
      <c r="A809" s="1"/>
      <c r="B809" s="2"/>
      <c r="C809" s="2"/>
      <c r="D809" s="2"/>
      <c r="E809" s="2"/>
      <c r="F809" s="2"/>
      <c r="G809" s="2"/>
      <c r="H809" s="3"/>
      <c r="I809" s="3"/>
      <c r="J809" s="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spans="1:40" ht="14.25" customHeight="1" x14ac:dyDescent="0.3">
      <c r="A810" s="1"/>
      <c r="B810" s="2"/>
      <c r="C810" s="2"/>
      <c r="D810" s="2"/>
      <c r="E810" s="2"/>
      <c r="F810" s="2"/>
      <c r="G810" s="2"/>
      <c r="H810" s="3"/>
      <c r="I810" s="3"/>
      <c r="J810" s="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spans="1:40" ht="14.25" customHeight="1" x14ac:dyDescent="0.3">
      <c r="A811" s="1"/>
      <c r="B811" s="2"/>
      <c r="C811" s="2"/>
      <c r="D811" s="2"/>
      <c r="E811" s="2"/>
      <c r="F811" s="2"/>
      <c r="G811" s="2"/>
      <c r="H811" s="3"/>
      <c r="I811" s="3"/>
      <c r="J811" s="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spans="1:40" ht="14.25" customHeight="1" x14ac:dyDescent="0.3">
      <c r="A812" s="1"/>
      <c r="B812" s="2"/>
      <c r="C812" s="2"/>
      <c r="D812" s="2"/>
      <c r="E812" s="2"/>
      <c r="F812" s="2"/>
      <c r="G812" s="2"/>
      <c r="H812" s="3"/>
      <c r="I812" s="3"/>
      <c r="J812" s="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spans="1:40" ht="14.25" customHeight="1" x14ac:dyDescent="0.3">
      <c r="A813" s="1"/>
      <c r="B813" s="2"/>
      <c r="C813" s="2"/>
      <c r="D813" s="2"/>
      <c r="E813" s="2"/>
      <c r="F813" s="2"/>
      <c r="G813" s="2"/>
      <c r="H813" s="3"/>
      <c r="I813" s="3"/>
      <c r="J813" s="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spans="1:40" ht="14.25" customHeight="1" x14ac:dyDescent="0.3">
      <c r="A814" s="1"/>
      <c r="B814" s="2"/>
      <c r="C814" s="2"/>
      <c r="D814" s="2"/>
      <c r="E814" s="2"/>
      <c r="F814" s="2"/>
      <c r="G814" s="2"/>
      <c r="H814" s="3"/>
      <c r="I814" s="3"/>
      <c r="J814" s="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spans="1:40" ht="14.25" customHeight="1" x14ac:dyDescent="0.3">
      <c r="A815" s="1"/>
      <c r="B815" s="2"/>
      <c r="C815" s="2"/>
      <c r="D815" s="2"/>
      <c r="E815" s="2"/>
      <c r="F815" s="2"/>
      <c r="G815" s="2"/>
      <c r="H815" s="3"/>
      <c r="I815" s="3"/>
      <c r="J815" s="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spans="1:40" ht="14.25" customHeight="1" x14ac:dyDescent="0.3">
      <c r="A816" s="1"/>
      <c r="B816" s="2"/>
      <c r="C816" s="2"/>
      <c r="D816" s="2"/>
      <c r="E816" s="2"/>
      <c r="F816" s="2"/>
      <c r="G816" s="2"/>
      <c r="H816" s="3"/>
      <c r="I816" s="3"/>
      <c r="J816" s="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spans="1:40" ht="14.25" customHeight="1" x14ac:dyDescent="0.3">
      <c r="A817" s="1"/>
      <c r="B817" s="2"/>
      <c r="C817" s="2"/>
      <c r="D817" s="2"/>
      <c r="E817" s="2"/>
      <c r="F817" s="2"/>
      <c r="G817" s="2"/>
      <c r="H817" s="3"/>
      <c r="I817" s="3"/>
      <c r="J817" s="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spans="1:40" ht="14.25" customHeight="1" x14ac:dyDescent="0.3">
      <c r="A818" s="1"/>
      <c r="B818" s="2"/>
      <c r="C818" s="2"/>
      <c r="D818" s="2"/>
      <c r="E818" s="2"/>
      <c r="F818" s="2"/>
      <c r="G818" s="2"/>
      <c r="H818" s="3"/>
      <c r="I818" s="3"/>
      <c r="J818" s="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spans="1:40" ht="14.25" customHeight="1" x14ac:dyDescent="0.3">
      <c r="A819" s="1"/>
      <c r="B819" s="2"/>
      <c r="C819" s="2"/>
      <c r="D819" s="2"/>
      <c r="E819" s="2"/>
      <c r="F819" s="2"/>
      <c r="G819" s="2"/>
      <c r="H819" s="3"/>
      <c r="I819" s="3"/>
      <c r="J819" s="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spans="1:40" ht="14.25" customHeight="1" x14ac:dyDescent="0.3">
      <c r="A820" s="1"/>
      <c r="B820" s="2"/>
      <c r="C820" s="2"/>
      <c r="D820" s="2"/>
      <c r="E820" s="2"/>
      <c r="F820" s="2"/>
      <c r="G820" s="2"/>
      <c r="H820" s="3"/>
      <c r="I820" s="3"/>
      <c r="J820" s="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spans="1:40" ht="14.25" customHeight="1" x14ac:dyDescent="0.3">
      <c r="A821" s="1"/>
      <c r="B821" s="2"/>
      <c r="C821" s="2"/>
      <c r="D821" s="2"/>
      <c r="E821" s="2"/>
      <c r="F821" s="2"/>
      <c r="G821" s="2"/>
      <c r="H821" s="3"/>
      <c r="I821" s="3"/>
      <c r="J821" s="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spans="1:40" ht="14.25" customHeight="1" x14ac:dyDescent="0.3">
      <c r="A822" s="1"/>
      <c r="B822" s="2"/>
      <c r="C822" s="2"/>
      <c r="D822" s="2"/>
      <c r="E822" s="2"/>
      <c r="F822" s="2"/>
      <c r="G822" s="2"/>
      <c r="H822" s="3"/>
      <c r="I822" s="3"/>
      <c r="J822" s="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spans="1:40" ht="14.25" customHeight="1" x14ac:dyDescent="0.3">
      <c r="A823" s="1"/>
      <c r="B823" s="2"/>
      <c r="C823" s="2"/>
      <c r="D823" s="2"/>
      <c r="E823" s="2"/>
      <c r="F823" s="2"/>
      <c r="G823" s="2"/>
      <c r="H823" s="3"/>
      <c r="I823" s="3"/>
      <c r="J823" s="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spans="1:40" ht="14.25" customHeight="1" x14ac:dyDescent="0.3">
      <c r="A824" s="1"/>
      <c r="B824" s="2"/>
      <c r="C824" s="2"/>
      <c r="D824" s="2"/>
      <c r="E824" s="2"/>
      <c r="F824" s="2"/>
      <c r="G824" s="2"/>
      <c r="H824" s="3"/>
      <c r="I824" s="3"/>
      <c r="J824" s="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spans="1:40" ht="14.25" customHeight="1" x14ac:dyDescent="0.3">
      <c r="A825" s="1"/>
      <c r="B825" s="2"/>
      <c r="C825" s="2"/>
      <c r="D825" s="2"/>
      <c r="E825" s="2"/>
      <c r="F825" s="2"/>
      <c r="G825" s="2"/>
      <c r="H825" s="3"/>
      <c r="I825" s="3"/>
      <c r="J825" s="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spans="1:40" ht="14.25" customHeight="1" x14ac:dyDescent="0.3">
      <c r="A826" s="1"/>
      <c r="B826" s="2"/>
      <c r="C826" s="2"/>
      <c r="D826" s="2"/>
      <c r="E826" s="2"/>
      <c r="F826" s="2"/>
      <c r="G826" s="2"/>
      <c r="H826" s="3"/>
      <c r="I826" s="3"/>
      <c r="J826" s="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spans="1:40" ht="14.25" customHeight="1" x14ac:dyDescent="0.3">
      <c r="A827" s="1"/>
      <c r="B827" s="2"/>
      <c r="C827" s="2"/>
      <c r="D827" s="2"/>
      <c r="E827" s="2"/>
      <c r="F827" s="2"/>
      <c r="G827" s="2"/>
      <c r="H827" s="3"/>
      <c r="I827" s="3"/>
      <c r="J827" s="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spans="1:40" ht="14.25" customHeight="1" x14ac:dyDescent="0.3">
      <c r="A828" s="1"/>
      <c r="B828" s="2"/>
      <c r="C828" s="2"/>
      <c r="D828" s="2"/>
      <c r="E828" s="2"/>
      <c r="F828" s="2"/>
      <c r="G828" s="2"/>
      <c r="H828" s="3"/>
      <c r="I828" s="3"/>
      <c r="J828" s="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spans="1:40" ht="14.25" customHeight="1" x14ac:dyDescent="0.3">
      <c r="A829" s="1"/>
      <c r="B829" s="2"/>
      <c r="C829" s="2"/>
      <c r="D829" s="2"/>
      <c r="E829" s="2"/>
      <c r="F829" s="2"/>
      <c r="G829" s="2"/>
      <c r="H829" s="3"/>
      <c r="I829" s="3"/>
      <c r="J829" s="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spans="1:40" ht="14.25" customHeight="1" x14ac:dyDescent="0.3">
      <c r="A830" s="1"/>
      <c r="B830" s="2"/>
      <c r="C830" s="2"/>
      <c r="D830" s="2"/>
      <c r="E830" s="2"/>
      <c r="F830" s="2"/>
      <c r="G830" s="2"/>
      <c r="H830" s="3"/>
      <c r="I830" s="3"/>
      <c r="J830" s="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spans="1:40" ht="14.25" customHeight="1" x14ac:dyDescent="0.3">
      <c r="A831" s="1"/>
      <c r="B831" s="2"/>
      <c r="C831" s="2"/>
      <c r="D831" s="2"/>
      <c r="E831" s="2"/>
      <c r="F831" s="2"/>
      <c r="G831" s="2"/>
      <c r="H831" s="3"/>
      <c r="I831" s="3"/>
      <c r="J831" s="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spans="1:40" ht="14.25" customHeight="1" x14ac:dyDescent="0.3">
      <c r="A832" s="1"/>
      <c r="B832" s="2"/>
      <c r="C832" s="2"/>
      <c r="D832" s="2"/>
      <c r="E832" s="2"/>
      <c r="F832" s="2"/>
      <c r="G832" s="2"/>
      <c r="H832" s="3"/>
      <c r="I832" s="3"/>
      <c r="J832" s="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spans="1:40" ht="14.25" customHeight="1" x14ac:dyDescent="0.3">
      <c r="A833" s="1"/>
      <c r="B833" s="2"/>
      <c r="C833" s="2"/>
      <c r="D833" s="2"/>
      <c r="E833" s="2"/>
      <c r="F833" s="2"/>
      <c r="G833" s="2"/>
      <c r="H833" s="3"/>
      <c r="I833" s="3"/>
      <c r="J833" s="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spans="1:40" ht="14.25" customHeight="1" x14ac:dyDescent="0.3">
      <c r="A834" s="1"/>
      <c r="B834" s="2"/>
      <c r="C834" s="2"/>
      <c r="D834" s="2"/>
      <c r="E834" s="2"/>
      <c r="F834" s="2"/>
      <c r="G834" s="2"/>
      <c r="H834" s="3"/>
      <c r="I834" s="3"/>
      <c r="J834" s="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spans="1:40" ht="14.25" customHeight="1" x14ac:dyDescent="0.3">
      <c r="A835" s="1"/>
      <c r="B835" s="2"/>
      <c r="C835" s="2"/>
      <c r="D835" s="2"/>
      <c r="E835" s="2"/>
      <c r="F835" s="2"/>
      <c r="G835" s="2"/>
      <c r="H835" s="3"/>
      <c r="I835" s="3"/>
      <c r="J835" s="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spans="1:40" ht="14.25" customHeight="1" x14ac:dyDescent="0.3">
      <c r="A836" s="1"/>
      <c r="B836" s="2"/>
      <c r="C836" s="2"/>
      <c r="D836" s="2"/>
      <c r="E836" s="2"/>
      <c r="F836" s="2"/>
      <c r="G836" s="2"/>
      <c r="H836" s="3"/>
      <c r="I836" s="3"/>
      <c r="J836" s="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spans="1:40" ht="14.25" customHeight="1" x14ac:dyDescent="0.3">
      <c r="A837" s="1"/>
      <c r="B837" s="2"/>
      <c r="C837" s="2"/>
      <c r="D837" s="2"/>
      <c r="E837" s="2"/>
      <c r="F837" s="2"/>
      <c r="G837" s="2"/>
      <c r="H837" s="3"/>
      <c r="I837" s="3"/>
      <c r="J837" s="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spans="1:40" ht="14.25" customHeight="1" x14ac:dyDescent="0.3">
      <c r="A838" s="1"/>
      <c r="B838" s="2"/>
      <c r="C838" s="2"/>
      <c r="D838" s="2"/>
      <c r="E838" s="2"/>
      <c r="F838" s="2"/>
      <c r="G838" s="2"/>
      <c r="H838" s="3"/>
      <c r="I838" s="3"/>
      <c r="J838" s="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spans="1:40" ht="14.25" customHeight="1" x14ac:dyDescent="0.3">
      <c r="A839" s="1"/>
      <c r="B839" s="2"/>
      <c r="C839" s="2"/>
      <c r="D839" s="2"/>
      <c r="E839" s="2"/>
      <c r="F839" s="2"/>
      <c r="G839" s="2"/>
      <c r="H839" s="3"/>
      <c r="I839" s="3"/>
      <c r="J839" s="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spans="1:40" ht="14.25" customHeight="1" x14ac:dyDescent="0.3">
      <c r="A840" s="1"/>
      <c r="B840" s="2"/>
      <c r="C840" s="2"/>
      <c r="D840" s="2"/>
      <c r="E840" s="2"/>
      <c r="F840" s="2"/>
      <c r="G840" s="2"/>
      <c r="H840" s="3"/>
      <c r="I840" s="3"/>
      <c r="J840" s="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spans="1:40" ht="14.25" customHeight="1" x14ac:dyDescent="0.3">
      <c r="A841" s="1"/>
      <c r="B841" s="2"/>
      <c r="C841" s="2"/>
      <c r="D841" s="2"/>
      <c r="E841" s="2"/>
      <c r="F841" s="2"/>
      <c r="G841" s="2"/>
      <c r="H841" s="3"/>
      <c r="I841" s="3"/>
      <c r="J841" s="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spans="1:40" ht="14.25" customHeight="1" x14ac:dyDescent="0.3">
      <c r="A842" s="1"/>
      <c r="B842" s="2"/>
      <c r="C842" s="2"/>
      <c r="D842" s="2"/>
      <c r="E842" s="2"/>
      <c r="F842" s="2"/>
      <c r="G842" s="2"/>
      <c r="H842" s="3"/>
      <c r="I842" s="3"/>
      <c r="J842" s="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spans="1:40" ht="14.25" customHeight="1" x14ac:dyDescent="0.3">
      <c r="A843" s="1"/>
      <c r="B843" s="2"/>
      <c r="C843" s="2"/>
      <c r="D843" s="2"/>
      <c r="E843" s="2"/>
      <c r="F843" s="2"/>
      <c r="G843" s="2"/>
      <c r="H843" s="3"/>
      <c r="I843" s="3"/>
      <c r="J843" s="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spans="1:40" ht="14.25" customHeight="1" x14ac:dyDescent="0.3">
      <c r="A844" s="1"/>
      <c r="B844" s="2"/>
      <c r="C844" s="2"/>
      <c r="D844" s="2"/>
      <c r="E844" s="2"/>
      <c r="F844" s="2"/>
      <c r="G844" s="2"/>
      <c r="H844" s="3"/>
      <c r="I844" s="3"/>
      <c r="J844" s="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spans="1:40" ht="14.25" customHeight="1" x14ac:dyDescent="0.3">
      <c r="A845" s="1"/>
      <c r="B845" s="2"/>
      <c r="C845" s="2"/>
      <c r="D845" s="2"/>
      <c r="E845" s="2"/>
      <c r="F845" s="2"/>
      <c r="G845" s="2"/>
      <c r="H845" s="3"/>
      <c r="I845" s="3"/>
      <c r="J845" s="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spans="1:40" ht="14.25" customHeight="1" x14ac:dyDescent="0.3">
      <c r="A846" s="1"/>
      <c r="B846" s="2"/>
      <c r="C846" s="2"/>
      <c r="D846" s="2"/>
      <c r="E846" s="2"/>
      <c r="F846" s="2"/>
      <c r="G846" s="2"/>
      <c r="H846" s="3"/>
      <c r="I846" s="3"/>
      <c r="J846" s="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spans="1:40" ht="14.25" customHeight="1" x14ac:dyDescent="0.3">
      <c r="A847" s="1"/>
      <c r="B847" s="2"/>
      <c r="C847" s="2"/>
      <c r="D847" s="2"/>
      <c r="E847" s="2"/>
      <c r="F847" s="2"/>
      <c r="G847" s="2"/>
      <c r="H847" s="3"/>
      <c r="I847" s="3"/>
      <c r="J847" s="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spans="1:40" ht="14.25" customHeight="1" x14ac:dyDescent="0.3">
      <c r="A848" s="1"/>
      <c r="B848" s="2"/>
      <c r="C848" s="2"/>
      <c r="D848" s="2"/>
      <c r="E848" s="2"/>
      <c r="F848" s="2"/>
      <c r="G848" s="2"/>
      <c r="H848" s="3"/>
      <c r="I848" s="3"/>
      <c r="J848" s="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spans="1:40" ht="14.25" customHeight="1" x14ac:dyDescent="0.3">
      <c r="A849" s="1"/>
      <c r="B849" s="2"/>
      <c r="C849" s="2"/>
      <c r="D849" s="2"/>
      <c r="E849" s="2"/>
      <c r="F849" s="2"/>
      <c r="G849" s="2"/>
      <c r="H849" s="3"/>
      <c r="I849" s="3"/>
      <c r="J849" s="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spans="1:40" ht="14.25" customHeight="1" x14ac:dyDescent="0.3">
      <c r="A850" s="1"/>
      <c r="B850" s="2"/>
      <c r="C850" s="2"/>
      <c r="D850" s="2"/>
      <c r="E850" s="2"/>
      <c r="F850" s="2"/>
      <c r="G850" s="2"/>
      <c r="H850" s="3"/>
      <c r="I850" s="3"/>
      <c r="J850" s="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spans="1:40" ht="14.25" customHeight="1" x14ac:dyDescent="0.3">
      <c r="A851" s="1"/>
      <c r="B851" s="2"/>
      <c r="C851" s="2"/>
      <c r="D851" s="2"/>
      <c r="E851" s="2"/>
      <c r="F851" s="2"/>
      <c r="G851" s="2"/>
      <c r="H851" s="3"/>
      <c r="I851" s="3"/>
      <c r="J851" s="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spans="1:40" ht="14.25" customHeight="1" x14ac:dyDescent="0.3">
      <c r="A852" s="1"/>
      <c r="B852" s="2"/>
      <c r="C852" s="2"/>
      <c r="D852" s="2"/>
      <c r="E852" s="2"/>
      <c r="F852" s="2"/>
      <c r="G852" s="2"/>
      <c r="H852" s="3"/>
      <c r="I852" s="3"/>
      <c r="J852" s="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spans="1:40" ht="14.25" customHeight="1" x14ac:dyDescent="0.3">
      <c r="A853" s="1"/>
      <c r="B853" s="2"/>
      <c r="C853" s="2"/>
      <c r="D853" s="2"/>
      <c r="E853" s="2"/>
      <c r="F853" s="2"/>
      <c r="G853" s="2"/>
      <c r="H853" s="3"/>
      <c r="I853" s="3"/>
      <c r="J853" s="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spans="1:40" ht="14.25" customHeight="1" x14ac:dyDescent="0.3">
      <c r="A854" s="1"/>
      <c r="B854" s="2"/>
      <c r="C854" s="2"/>
      <c r="D854" s="2"/>
      <c r="E854" s="2"/>
      <c r="F854" s="2"/>
      <c r="G854" s="2"/>
      <c r="H854" s="3"/>
      <c r="I854" s="3"/>
      <c r="J854" s="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spans="1:40" ht="14.25" customHeight="1" x14ac:dyDescent="0.3">
      <c r="A855" s="1"/>
      <c r="B855" s="2"/>
      <c r="C855" s="2"/>
      <c r="D855" s="2"/>
      <c r="E855" s="2"/>
      <c r="F855" s="2"/>
      <c r="G855" s="2"/>
      <c r="H855" s="3"/>
      <c r="I855" s="3"/>
      <c r="J855" s="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spans="1:40" ht="14.25" customHeight="1" x14ac:dyDescent="0.3">
      <c r="A856" s="1"/>
      <c r="B856" s="2"/>
      <c r="C856" s="2"/>
      <c r="D856" s="2"/>
      <c r="E856" s="2"/>
      <c r="F856" s="2"/>
      <c r="G856" s="2"/>
      <c r="H856" s="3"/>
      <c r="I856" s="3"/>
      <c r="J856" s="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spans="1:40" ht="14.25" customHeight="1" x14ac:dyDescent="0.3">
      <c r="A857" s="1"/>
      <c r="B857" s="2"/>
      <c r="C857" s="2"/>
      <c r="D857" s="2"/>
      <c r="E857" s="2"/>
      <c r="F857" s="2"/>
      <c r="G857" s="2"/>
      <c r="H857" s="3"/>
      <c r="I857" s="3"/>
      <c r="J857" s="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spans="1:40" ht="14.25" customHeight="1" x14ac:dyDescent="0.3">
      <c r="A858" s="1"/>
      <c r="B858" s="2"/>
      <c r="C858" s="2"/>
      <c r="D858" s="2"/>
      <c r="E858" s="2"/>
      <c r="F858" s="2"/>
      <c r="G858" s="2"/>
      <c r="H858" s="3"/>
      <c r="I858" s="3"/>
      <c r="J858" s="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spans="1:40" ht="14.25" customHeight="1" x14ac:dyDescent="0.3">
      <c r="A859" s="1"/>
      <c r="B859" s="2"/>
      <c r="C859" s="2"/>
      <c r="D859" s="2"/>
      <c r="E859" s="2"/>
      <c r="F859" s="2"/>
      <c r="G859" s="2"/>
      <c r="H859" s="3"/>
      <c r="I859" s="3"/>
      <c r="J859" s="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spans="1:40" ht="14.25" customHeight="1" x14ac:dyDescent="0.3">
      <c r="A860" s="1"/>
      <c r="B860" s="2"/>
      <c r="C860" s="2"/>
      <c r="D860" s="2"/>
      <c r="E860" s="2"/>
      <c r="F860" s="2"/>
      <c r="G860" s="2"/>
      <c r="H860" s="3"/>
      <c r="I860" s="3"/>
      <c r="J860" s="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spans="1:40" ht="14.25" customHeight="1" x14ac:dyDescent="0.3">
      <c r="A861" s="1"/>
      <c r="B861" s="2"/>
      <c r="C861" s="2"/>
      <c r="D861" s="2"/>
      <c r="E861" s="2"/>
      <c r="F861" s="2"/>
      <c r="G861" s="2"/>
      <c r="H861" s="3"/>
      <c r="I861" s="3"/>
      <c r="J861" s="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spans="1:40" ht="14.25" customHeight="1" x14ac:dyDescent="0.3">
      <c r="A862" s="1"/>
      <c r="B862" s="2"/>
      <c r="C862" s="2"/>
      <c r="D862" s="2"/>
      <c r="E862" s="2"/>
      <c r="F862" s="2"/>
      <c r="G862" s="2"/>
      <c r="H862" s="3"/>
      <c r="I862" s="3"/>
      <c r="J862" s="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spans="1:40" ht="14.25" customHeight="1" x14ac:dyDescent="0.3">
      <c r="A863" s="1"/>
      <c r="B863" s="2"/>
      <c r="C863" s="2"/>
      <c r="D863" s="2"/>
      <c r="E863" s="2"/>
      <c r="F863" s="2"/>
      <c r="G863" s="2"/>
      <c r="H863" s="3"/>
      <c r="I863" s="3"/>
      <c r="J863" s="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spans="1:40" ht="14.25" customHeight="1" x14ac:dyDescent="0.3">
      <c r="A864" s="1"/>
      <c r="B864" s="2"/>
      <c r="C864" s="2"/>
      <c r="D864" s="2"/>
      <c r="E864" s="2"/>
      <c r="F864" s="2"/>
      <c r="G864" s="2"/>
      <c r="H864" s="3"/>
      <c r="I864" s="3"/>
      <c r="J864" s="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spans="1:40" ht="14.25" customHeight="1" x14ac:dyDescent="0.3">
      <c r="A865" s="1"/>
      <c r="B865" s="2"/>
      <c r="C865" s="2"/>
      <c r="D865" s="2"/>
      <c r="E865" s="2"/>
      <c r="F865" s="2"/>
      <c r="G865" s="2"/>
      <c r="H865" s="3"/>
      <c r="I865" s="3"/>
      <c r="J865" s="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spans="1:40" ht="14.25" customHeight="1" x14ac:dyDescent="0.3">
      <c r="A866" s="1"/>
      <c r="B866" s="2"/>
      <c r="C866" s="2"/>
      <c r="D866" s="2"/>
      <c r="E866" s="2"/>
      <c r="F866" s="2"/>
      <c r="G866" s="2"/>
      <c r="H866" s="3"/>
      <c r="I866" s="3"/>
      <c r="J866" s="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spans="1:40" ht="14.25" customHeight="1" x14ac:dyDescent="0.3">
      <c r="A867" s="1"/>
      <c r="B867" s="2"/>
      <c r="C867" s="2"/>
      <c r="D867" s="2"/>
      <c r="E867" s="2"/>
      <c r="F867" s="2"/>
      <c r="G867" s="2"/>
      <c r="H867" s="3"/>
      <c r="I867" s="3"/>
      <c r="J867" s="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spans="1:40" ht="14.25" customHeight="1" x14ac:dyDescent="0.3">
      <c r="A868" s="1"/>
      <c r="B868" s="2"/>
      <c r="C868" s="2"/>
      <c r="D868" s="2"/>
      <c r="E868" s="2"/>
      <c r="F868" s="2"/>
      <c r="G868" s="2"/>
      <c r="H868" s="3"/>
      <c r="I868" s="3"/>
      <c r="J868" s="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spans="1:40" ht="14.25" customHeight="1" x14ac:dyDescent="0.3">
      <c r="A869" s="1"/>
      <c r="B869" s="2"/>
      <c r="C869" s="2"/>
      <c r="D869" s="2"/>
      <c r="E869" s="2"/>
      <c r="F869" s="2"/>
      <c r="G869" s="2"/>
      <c r="H869" s="3"/>
      <c r="I869" s="3"/>
      <c r="J869" s="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spans="1:40" ht="14.25" customHeight="1" x14ac:dyDescent="0.3">
      <c r="A870" s="1"/>
      <c r="B870" s="2"/>
      <c r="C870" s="2"/>
      <c r="D870" s="2"/>
      <c r="E870" s="2"/>
      <c r="F870" s="2"/>
      <c r="G870" s="2"/>
      <c r="H870" s="3"/>
      <c r="I870" s="3"/>
      <c r="J870" s="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spans="1:40" ht="14.25" customHeight="1" x14ac:dyDescent="0.3">
      <c r="A871" s="1"/>
      <c r="B871" s="2"/>
      <c r="C871" s="2"/>
      <c r="D871" s="2"/>
      <c r="E871" s="2"/>
      <c r="F871" s="2"/>
      <c r="G871" s="2"/>
      <c r="H871" s="3"/>
      <c r="I871" s="3"/>
      <c r="J871" s="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spans="1:40" ht="14.25" customHeight="1" x14ac:dyDescent="0.3">
      <c r="A872" s="1"/>
      <c r="B872" s="2"/>
      <c r="C872" s="2"/>
      <c r="D872" s="2"/>
      <c r="E872" s="2"/>
      <c r="F872" s="2"/>
      <c r="G872" s="2"/>
      <c r="H872" s="3"/>
      <c r="I872" s="3"/>
      <c r="J872" s="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spans="1:40" ht="14.25" customHeight="1" x14ac:dyDescent="0.3">
      <c r="A873" s="1"/>
      <c r="B873" s="2"/>
      <c r="C873" s="2"/>
      <c r="D873" s="2"/>
      <c r="E873" s="2"/>
      <c r="F873" s="2"/>
      <c r="G873" s="2"/>
      <c r="H873" s="3"/>
      <c r="I873" s="3"/>
      <c r="J873" s="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spans="1:40" ht="14.25" customHeight="1" x14ac:dyDescent="0.3">
      <c r="A874" s="1"/>
      <c r="B874" s="2"/>
      <c r="C874" s="2"/>
      <c r="D874" s="2"/>
      <c r="E874" s="2"/>
      <c r="F874" s="2"/>
      <c r="G874" s="2"/>
      <c r="H874" s="3"/>
      <c r="I874" s="3"/>
      <c r="J874" s="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spans="1:40" ht="14.25" customHeight="1" x14ac:dyDescent="0.3">
      <c r="A875" s="1"/>
      <c r="B875" s="2"/>
      <c r="C875" s="2"/>
      <c r="D875" s="2"/>
      <c r="E875" s="2"/>
      <c r="F875" s="2"/>
      <c r="G875" s="2"/>
      <c r="H875" s="3"/>
      <c r="I875" s="3"/>
      <c r="J875" s="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spans="1:40" ht="14.25" customHeight="1" x14ac:dyDescent="0.3">
      <c r="A876" s="1"/>
      <c r="B876" s="2"/>
      <c r="C876" s="2"/>
      <c r="D876" s="2"/>
      <c r="E876" s="2"/>
      <c r="F876" s="2"/>
      <c r="G876" s="2"/>
      <c r="H876" s="3"/>
      <c r="I876" s="3"/>
      <c r="J876" s="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spans="1:40" ht="14.25" customHeight="1" x14ac:dyDescent="0.3">
      <c r="A877" s="1"/>
      <c r="B877" s="2"/>
      <c r="C877" s="2"/>
      <c r="D877" s="2"/>
      <c r="E877" s="2"/>
      <c r="F877" s="2"/>
      <c r="G877" s="2"/>
      <c r="H877" s="3"/>
      <c r="I877" s="3"/>
      <c r="J877" s="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spans="1:40" ht="14.25" customHeight="1" x14ac:dyDescent="0.3">
      <c r="A878" s="1"/>
      <c r="B878" s="2"/>
      <c r="C878" s="2"/>
      <c r="D878" s="2"/>
      <c r="E878" s="2"/>
      <c r="F878" s="2"/>
      <c r="G878" s="2"/>
      <c r="H878" s="3"/>
      <c r="I878" s="3"/>
      <c r="J878" s="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spans="1:40" ht="14.25" customHeight="1" x14ac:dyDescent="0.3">
      <c r="A879" s="1"/>
      <c r="B879" s="2"/>
      <c r="C879" s="2"/>
      <c r="D879" s="2"/>
      <c r="E879" s="2"/>
      <c r="F879" s="2"/>
      <c r="G879" s="2"/>
      <c r="H879" s="3"/>
      <c r="I879" s="3"/>
      <c r="J879" s="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spans="1:40" ht="14.25" customHeight="1" x14ac:dyDescent="0.3">
      <c r="A880" s="1"/>
      <c r="B880" s="2"/>
      <c r="C880" s="2"/>
      <c r="D880" s="2"/>
      <c r="E880" s="2"/>
      <c r="F880" s="2"/>
      <c r="G880" s="2"/>
      <c r="H880" s="3"/>
      <c r="I880" s="3"/>
      <c r="J880" s="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spans="1:40" ht="14.25" customHeight="1" x14ac:dyDescent="0.3">
      <c r="A881" s="1"/>
      <c r="B881" s="2"/>
      <c r="C881" s="2"/>
      <c r="D881" s="2"/>
      <c r="E881" s="2"/>
      <c r="F881" s="2"/>
      <c r="G881" s="2"/>
      <c r="H881" s="3"/>
      <c r="I881" s="3"/>
      <c r="J881" s="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spans="1:40" ht="14.25" customHeight="1" x14ac:dyDescent="0.3">
      <c r="A882" s="1"/>
      <c r="B882" s="2"/>
      <c r="C882" s="2"/>
      <c r="D882" s="2"/>
      <c r="E882" s="2"/>
      <c r="F882" s="2"/>
      <c r="G882" s="2"/>
      <c r="H882" s="3"/>
      <c r="I882" s="3"/>
      <c r="J882" s="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spans="1:40" ht="14.25" customHeight="1" x14ac:dyDescent="0.3">
      <c r="A883" s="1"/>
      <c r="B883" s="2"/>
      <c r="C883" s="2"/>
      <c r="D883" s="2"/>
      <c r="E883" s="2"/>
      <c r="F883" s="2"/>
      <c r="G883" s="2"/>
      <c r="H883" s="3"/>
      <c r="I883" s="3"/>
      <c r="J883" s="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spans="1:40" ht="14.25" customHeight="1" x14ac:dyDescent="0.3">
      <c r="A884" s="1"/>
      <c r="B884" s="2"/>
      <c r="C884" s="2"/>
      <c r="D884" s="2"/>
      <c r="E884" s="2"/>
      <c r="F884" s="2"/>
      <c r="G884" s="2"/>
      <c r="H884" s="3"/>
      <c r="I884" s="3"/>
      <c r="J884" s="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spans="1:40" ht="14.25" customHeight="1" x14ac:dyDescent="0.3">
      <c r="A885" s="1"/>
      <c r="B885" s="2"/>
      <c r="C885" s="2"/>
      <c r="D885" s="2"/>
      <c r="E885" s="2"/>
      <c r="F885" s="2"/>
      <c r="G885" s="2"/>
      <c r="H885" s="3"/>
      <c r="I885" s="3"/>
      <c r="J885" s="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spans="1:40" ht="14.25" customHeight="1" x14ac:dyDescent="0.3">
      <c r="A886" s="1"/>
      <c r="B886" s="2"/>
      <c r="C886" s="2"/>
      <c r="D886" s="2"/>
      <c r="E886" s="2"/>
      <c r="F886" s="2"/>
      <c r="G886" s="2"/>
      <c r="H886" s="3"/>
      <c r="I886" s="3"/>
      <c r="J886" s="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spans="1:40" ht="14.25" customHeight="1" x14ac:dyDescent="0.3">
      <c r="A887" s="1"/>
      <c r="B887" s="2"/>
      <c r="C887" s="2"/>
      <c r="D887" s="2"/>
      <c r="E887" s="2"/>
      <c r="F887" s="2"/>
      <c r="G887" s="2"/>
      <c r="H887" s="3"/>
      <c r="I887" s="3"/>
      <c r="J887" s="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spans="1:40" ht="14.25" customHeight="1" x14ac:dyDescent="0.3">
      <c r="A888" s="1"/>
      <c r="B888" s="2"/>
      <c r="C888" s="2"/>
      <c r="D888" s="2"/>
      <c r="E888" s="2"/>
      <c r="F888" s="2"/>
      <c r="G888" s="2"/>
      <c r="H888" s="3"/>
      <c r="I888" s="3"/>
      <c r="J888" s="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spans="1:40" ht="14.25" customHeight="1" x14ac:dyDescent="0.3">
      <c r="A889" s="1"/>
      <c r="B889" s="2"/>
      <c r="C889" s="2"/>
      <c r="D889" s="2"/>
      <c r="E889" s="2"/>
      <c r="F889" s="2"/>
      <c r="G889" s="2"/>
      <c r="H889" s="3"/>
      <c r="I889" s="3"/>
      <c r="J889" s="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spans="1:40" ht="14.25" customHeight="1" x14ac:dyDescent="0.3">
      <c r="A890" s="1"/>
      <c r="B890" s="2"/>
      <c r="C890" s="2"/>
      <c r="D890" s="2"/>
      <c r="E890" s="2"/>
      <c r="F890" s="2"/>
      <c r="G890" s="2"/>
      <c r="H890" s="3"/>
      <c r="I890" s="3"/>
      <c r="J890" s="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spans="1:40" ht="14.25" customHeight="1" x14ac:dyDescent="0.3">
      <c r="A891" s="1"/>
      <c r="B891" s="2"/>
      <c r="C891" s="2"/>
      <c r="D891" s="2"/>
      <c r="E891" s="2"/>
      <c r="F891" s="2"/>
      <c r="G891" s="2"/>
      <c r="H891" s="3"/>
      <c r="I891" s="3"/>
      <c r="J891" s="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spans="1:40" ht="14.25" customHeight="1" x14ac:dyDescent="0.3">
      <c r="A892" s="1"/>
      <c r="B892" s="2"/>
      <c r="C892" s="2"/>
      <c r="D892" s="2"/>
      <c r="E892" s="2"/>
      <c r="F892" s="2"/>
      <c r="G892" s="2"/>
      <c r="H892" s="3"/>
      <c r="I892" s="3"/>
      <c r="J892" s="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spans="1:40" ht="14.25" customHeight="1" x14ac:dyDescent="0.3">
      <c r="A893" s="1"/>
      <c r="B893" s="2"/>
      <c r="C893" s="2"/>
      <c r="D893" s="2"/>
      <c r="E893" s="2"/>
      <c r="F893" s="2"/>
      <c r="G893" s="2"/>
      <c r="H893" s="3"/>
      <c r="I893" s="3"/>
      <c r="J893" s="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spans="1:40" ht="14.25" customHeight="1" x14ac:dyDescent="0.3">
      <c r="A894" s="1"/>
      <c r="B894" s="2"/>
      <c r="C894" s="2"/>
      <c r="D894" s="2"/>
      <c r="E894" s="2"/>
      <c r="F894" s="2"/>
      <c r="G894" s="2"/>
      <c r="H894" s="3"/>
      <c r="I894" s="3"/>
      <c r="J894" s="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spans="1:40" ht="14.25" customHeight="1" x14ac:dyDescent="0.3">
      <c r="A895" s="1"/>
      <c r="B895" s="2"/>
      <c r="C895" s="2"/>
      <c r="D895" s="2"/>
      <c r="E895" s="2"/>
      <c r="F895" s="2"/>
      <c r="G895" s="2"/>
      <c r="H895" s="3"/>
      <c r="I895" s="3"/>
      <c r="J895" s="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spans="1:40" ht="14.25" customHeight="1" x14ac:dyDescent="0.3">
      <c r="A896" s="1"/>
      <c r="B896" s="2"/>
      <c r="C896" s="2"/>
      <c r="D896" s="2"/>
      <c r="E896" s="2"/>
      <c r="F896" s="2"/>
      <c r="G896" s="2"/>
      <c r="H896" s="3"/>
      <c r="I896" s="3"/>
      <c r="J896" s="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spans="1:40" ht="14.25" customHeight="1" x14ac:dyDescent="0.3">
      <c r="A897" s="1"/>
      <c r="B897" s="2"/>
      <c r="C897" s="2"/>
      <c r="D897" s="2"/>
      <c r="E897" s="2"/>
      <c r="F897" s="2"/>
      <c r="G897" s="2"/>
      <c r="H897" s="3"/>
      <c r="I897" s="3"/>
      <c r="J897" s="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spans="1:40" ht="14.25" customHeight="1" x14ac:dyDescent="0.3">
      <c r="A898" s="1"/>
      <c r="B898" s="2"/>
      <c r="C898" s="2"/>
      <c r="D898" s="2"/>
      <c r="E898" s="2"/>
      <c r="F898" s="2"/>
      <c r="G898" s="2"/>
      <c r="H898" s="3"/>
      <c r="I898" s="3"/>
      <c r="J898" s="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spans="1:40" ht="14.25" customHeight="1" x14ac:dyDescent="0.3">
      <c r="A899" s="1"/>
      <c r="B899" s="2"/>
      <c r="C899" s="2"/>
      <c r="D899" s="2"/>
      <c r="E899" s="2"/>
      <c r="F899" s="2"/>
      <c r="G899" s="2"/>
      <c r="H899" s="3"/>
      <c r="I899" s="3"/>
      <c r="J899" s="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spans="1:40" ht="14.25" customHeight="1" x14ac:dyDescent="0.3">
      <c r="A900" s="1"/>
      <c r="B900" s="2"/>
      <c r="C900" s="2"/>
      <c r="D900" s="2"/>
      <c r="E900" s="2"/>
      <c r="F900" s="2"/>
      <c r="G900" s="2"/>
      <c r="H900" s="3"/>
      <c r="I900" s="3"/>
      <c r="J900" s="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spans="1:40" ht="14.25" customHeight="1" x14ac:dyDescent="0.3">
      <c r="A901" s="1"/>
      <c r="B901" s="2"/>
      <c r="C901" s="2"/>
      <c r="D901" s="2"/>
      <c r="E901" s="2"/>
      <c r="F901" s="2"/>
      <c r="G901" s="2"/>
      <c r="H901" s="3"/>
      <c r="I901" s="3"/>
      <c r="J901" s="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spans="1:40" ht="14.25" customHeight="1" x14ac:dyDescent="0.3">
      <c r="A902" s="1"/>
      <c r="B902" s="2"/>
      <c r="C902" s="2"/>
      <c r="D902" s="2"/>
      <c r="E902" s="2"/>
      <c r="F902" s="2"/>
      <c r="G902" s="2"/>
      <c r="H902" s="3"/>
      <c r="I902" s="3"/>
      <c r="J902" s="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spans="1:40" ht="14.25" customHeight="1" x14ac:dyDescent="0.3">
      <c r="A903" s="1"/>
      <c r="B903" s="2"/>
      <c r="C903" s="2"/>
      <c r="D903" s="2"/>
      <c r="E903" s="2"/>
      <c r="F903" s="2"/>
      <c r="G903" s="2"/>
      <c r="H903" s="3"/>
      <c r="I903" s="3"/>
      <c r="J903" s="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spans="1:40" ht="14.25" customHeight="1" x14ac:dyDescent="0.3">
      <c r="A904" s="1"/>
      <c r="B904" s="2"/>
      <c r="C904" s="2"/>
      <c r="D904" s="2"/>
      <c r="E904" s="2"/>
      <c r="F904" s="2"/>
      <c r="G904" s="2"/>
      <c r="H904" s="3"/>
      <c r="I904" s="3"/>
      <c r="J904" s="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spans="1:40" ht="14.25" customHeight="1" x14ac:dyDescent="0.3">
      <c r="A905" s="1"/>
      <c r="B905" s="2"/>
      <c r="C905" s="2"/>
      <c r="D905" s="2"/>
      <c r="E905" s="2"/>
      <c r="F905" s="2"/>
      <c r="G905" s="2"/>
      <c r="H905" s="3"/>
      <c r="I905" s="3"/>
      <c r="J905" s="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spans="1:40" ht="14.25" customHeight="1" x14ac:dyDescent="0.3">
      <c r="A906" s="1"/>
      <c r="B906" s="2"/>
      <c r="C906" s="2"/>
      <c r="D906" s="2"/>
      <c r="E906" s="2"/>
      <c r="F906" s="2"/>
      <c r="G906" s="2"/>
      <c r="H906" s="3"/>
      <c r="I906" s="3"/>
      <c r="J906" s="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spans="1:40" ht="14.25" customHeight="1" x14ac:dyDescent="0.3">
      <c r="A907" s="1"/>
      <c r="B907" s="2"/>
      <c r="C907" s="2"/>
      <c r="D907" s="2"/>
      <c r="E907" s="2"/>
      <c r="F907" s="2"/>
      <c r="G907" s="2"/>
      <c r="H907" s="3"/>
      <c r="I907" s="3"/>
      <c r="J907" s="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spans="1:40" ht="14.25" customHeight="1" x14ac:dyDescent="0.3">
      <c r="A908" s="1"/>
      <c r="B908" s="2"/>
      <c r="C908" s="2"/>
      <c r="D908" s="2"/>
      <c r="E908" s="2"/>
      <c r="F908" s="2"/>
      <c r="G908" s="2"/>
      <c r="H908" s="3"/>
      <c r="I908" s="3"/>
      <c r="J908" s="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spans="1:40" ht="14.25" customHeight="1" x14ac:dyDescent="0.3">
      <c r="A909" s="1"/>
      <c r="B909" s="2"/>
      <c r="C909" s="2"/>
      <c r="D909" s="2"/>
      <c r="E909" s="2"/>
      <c r="F909" s="2"/>
      <c r="G909" s="2"/>
      <c r="H909" s="3"/>
      <c r="I909" s="3"/>
      <c r="J909" s="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spans="1:40" ht="14.25" customHeight="1" x14ac:dyDescent="0.3">
      <c r="A910" s="1"/>
      <c r="B910" s="2"/>
      <c r="C910" s="2"/>
      <c r="D910" s="2"/>
      <c r="E910" s="2"/>
      <c r="F910" s="2"/>
      <c r="G910" s="2"/>
      <c r="H910" s="3"/>
      <c r="I910" s="3"/>
      <c r="J910" s="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spans="1:40" ht="14.25" customHeight="1" x14ac:dyDescent="0.3">
      <c r="A911" s="1"/>
      <c r="B911" s="2"/>
      <c r="C911" s="2"/>
      <c r="D911" s="2"/>
      <c r="E911" s="2"/>
      <c r="F911" s="2"/>
      <c r="G911" s="2"/>
      <c r="H911" s="3"/>
      <c r="I911" s="3"/>
      <c r="J911" s="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spans="1:40" ht="14.25" customHeight="1" x14ac:dyDescent="0.3">
      <c r="A912" s="1"/>
      <c r="B912" s="2"/>
      <c r="C912" s="2"/>
      <c r="D912" s="2"/>
      <c r="E912" s="2"/>
      <c r="F912" s="2"/>
      <c r="G912" s="2"/>
      <c r="H912" s="3"/>
      <c r="I912" s="3"/>
      <c r="J912" s="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spans="1:40" ht="14.25" customHeight="1" x14ac:dyDescent="0.3">
      <c r="A913" s="1"/>
      <c r="B913" s="2"/>
      <c r="C913" s="2"/>
      <c r="D913" s="2"/>
      <c r="E913" s="2"/>
      <c r="F913" s="2"/>
      <c r="G913" s="2"/>
      <c r="H913" s="3"/>
      <c r="I913" s="3"/>
      <c r="J913" s="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spans="1:40" ht="14.25" customHeight="1" x14ac:dyDescent="0.3">
      <c r="A914" s="1"/>
      <c r="B914" s="2"/>
      <c r="C914" s="2"/>
      <c r="D914" s="2"/>
      <c r="E914" s="2"/>
      <c r="F914" s="2"/>
      <c r="G914" s="2"/>
      <c r="H914" s="3"/>
      <c r="I914" s="3"/>
      <c r="J914" s="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spans="1:40" ht="14.25" customHeight="1" x14ac:dyDescent="0.3">
      <c r="A915" s="1"/>
      <c r="B915" s="2"/>
      <c r="C915" s="2"/>
      <c r="D915" s="2"/>
      <c r="E915" s="2"/>
      <c r="F915" s="2"/>
      <c r="G915" s="2"/>
      <c r="H915" s="3"/>
      <c r="I915" s="3"/>
      <c r="J915" s="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spans="1:40" ht="14.25" customHeight="1" x14ac:dyDescent="0.3">
      <c r="A916" s="1"/>
      <c r="B916" s="2"/>
      <c r="C916" s="2"/>
      <c r="D916" s="2"/>
      <c r="E916" s="2"/>
      <c r="F916" s="2"/>
      <c r="G916" s="2"/>
      <c r="H916" s="3"/>
      <c r="I916" s="3"/>
      <c r="J916" s="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spans="1:40" ht="14.25" customHeight="1" x14ac:dyDescent="0.3">
      <c r="A917" s="1"/>
      <c r="B917" s="2"/>
      <c r="C917" s="2"/>
      <c r="D917" s="2"/>
      <c r="E917" s="2"/>
      <c r="F917" s="2"/>
      <c r="G917" s="2"/>
      <c r="H917" s="3"/>
      <c r="I917" s="3"/>
      <c r="J917" s="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spans="1:40" ht="14.25" customHeight="1" x14ac:dyDescent="0.3">
      <c r="A918" s="1"/>
      <c r="B918" s="2"/>
      <c r="C918" s="2"/>
      <c r="D918" s="2"/>
      <c r="E918" s="2"/>
      <c r="F918" s="2"/>
      <c r="G918" s="2"/>
      <c r="H918" s="3"/>
      <c r="I918" s="3"/>
      <c r="J918" s="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spans="1:40" ht="14.25" customHeight="1" x14ac:dyDescent="0.3">
      <c r="A919" s="1"/>
      <c r="B919" s="2"/>
      <c r="C919" s="2"/>
      <c r="D919" s="2"/>
      <c r="E919" s="2"/>
      <c r="F919" s="2"/>
      <c r="G919" s="2"/>
      <c r="H919" s="3"/>
      <c r="I919" s="3"/>
      <c r="J919" s="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spans="1:40" ht="14.25" customHeight="1" x14ac:dyDescent="0.3">
      <c r="A920" s="1"/>
      <c r="B920" s="2"/>
      <c r="C920" s="2"/>
      <c r="D920" s="2"/>
      <c r="E920" s="2"/>
      <c r="F920" s="2"/>
      <c r="G920" s="2"/>
      <c r="H920" s="3"/>
      <c r="I920" s="3"/>
      <c r="J920" s="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spans="1:40" ht="14.25" customHeight="1" x14ac:dyDescent="0.3">
      <c r="A921" s="1"/>
      <c r="B921" s="2"/>
      <c r="C921" s="2"/>
      <c r="D921" s="2"/>
      <c r="E921" s="2"/>
      <c r="F921" s="2"/>
      <c r="G921" s="2"/>
      <c r="H921" s="3"/>
      <c r="I921" s="3"/>
      <c r="J921" s="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spans="1:40" ht="14.25" customHeight="1" x14ac:dyDescent="0.3">
      <c r="A922" s="1"/>
      <c r="B922" s="2"/>
      <c r="C922" s="2"/>
      <c r="D922" s="2"/>
      <c r="E922" s="2"/>
      <c r="F922" s="2"/>
      <c r="G922" s="2"/>
      <c r="H922" s="3"/>
      <c r="I922" s="3"/>
      <c r="J922" s="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spans="1:40" ht="14.25" customHeight="1" x14ac:dyDescent="0.3">
      <c r="A923" s="1"/>
      <c r="B923" s="2"/>
      <c r="C923" s="2"/>
      <c r="D923" s="2"/>
      <c r="E923" s="2"/>
      <c r="F923" s="2"/>
      <c r="G923" s="2"/>
      <c r="H923" s="3"/>
      <c r="I923" s="3"/>
      <c r="J923" s="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spans="1:40" ht="14.25" customHeight="1" x14ac:dyDescent="0.3">
      <c r="A924" s="1"/>
      <c r="B924" s="2"/>
      <c r="C924" s="2"/>
      <c r="D924" s="2"/>
      <c r="E924" s="2"/>
      <c r="F924" s="2"/>
      <c r="G924" s="2"/>
      <c r="H924" s="3"/>
      <c r="I924" s="3"/>
      <c r="J924" s="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spans="1:40" ht="14.25" customHeight="1" x14ac:dyDescent="0.3">
      <c r="A925" s="1"/>
      <c r="B925" s="2"/>
      <c r="C925" s="2"/>
      <c r="D925" s="2"/>
      <c r="E925" s="2"/>
      <c r="F925" s="2"/>
      <c r="G925" s="2"/>
      <c r="H925" s="3"/>
      <c r="I925" s="3"/>
      <c r="J925" s="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spans="1:40" ht="14.25" customHeight="1" x14ac:dyDescent="0.3">
      <c r="A926" s="1"/>
      <c r="B926" s="2"/>
      <c r="C926" s="2"/>
      <c r="D926" s="2"/>
      <c r="E926" s="2"/>
      <c r="F926" s="2"/>
      <c r="G926" s="2"/>
      <c r="H926" s="3"/>
      <c r="I926" s="3"/>
      <c r="J926" s="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spans="1:40" ht="14.25" customHeight="1" x14ac:dyDescent="0.3">
      <c r="A927" s="1"/>
      <c r="B927" s="2"/>
      <c r="C927" s="2"/>
      <c r="D927" s="2"/>
      <c r="E927" s="2"/>
      <c r="F927" s="2"/>
      <c r="G927" s="2"/>
      <c r="H927" s="3"/>
      <c r="I927" s="3"/>
      <c r="J927" s="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spans="1:40" ht="14.25" customHeight="1" x14ac:dyDescent="0.3">
      <c r="A928" s="1"/>
      <c r="B928" s="2"/>
      <c r="C928" s="2"/>
      <c r="D928" s="2"/>
      <c r="E928" s="2"/>
      <c r="F928" s="2"/>
      <c r="G928" s="2"/>
      <c r="H928" s="3"/>
      <c r="I928" s="3"/>
      <c r="J928" s="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spans="1:40" ht="14.25" customHeight="1" x14ac:dyDescent="0.3">
      <c r="A929" s="1"/>
      <c r="B929" s="2"/>
      <c r="C929" s="2"/>
      <c r="D929" s="2"/>
      <c r="E929" s="2"/>
      <c r="F929" s="2"/>
      <c r="G929" s="2"/>
      <c r="H929" s="3"/>
      <c r="I929" s="3"/>
      <c r="J929" s="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spans="1:40" ht="14.25" customHeight="1" x14ac:dyDescent="0.3">
      <c r="A930" s="1"/>
      <c r="B930" s="2"/>
      <c r="C930" s="2"/>
      <c r="D930" s="2"/>
      <c r="E930" s="2"/>
      <c r="F930" s="2"/>
      <c r="G930" s="2"/>
      <c r="H930" s="3"/>
      <c r="I930" s="3"/>
      <c r="J930" s="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spans="1:40" ht="14.25" customHeight="1" x14ac:dyDescent="0.3">
      <c r="A931" s="1"/>
      <c r="B931" s="2"/>
      <c r="C931" s="2"/>
      <c r="D931" s="2"/>
      <c r="E931" s="2"/>
      <c r="F931" s="2"/>
      <c r="G931" s="2"/>
      <c r="H931" s="3"/>
      <c r="I931" s="3"/>
      <c r="J931" s="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spans="1:40" ht="14.25" customHeight="1" x14ac:dyDescent="0.3">
      <c r="A932" s="1"/>
      <c r="B932" s="2"/>
      <c r="C932" s="2"/>
      <c r="D932" s="2"/>
      <c r="E932" s="2"/>
      <c r="F932" s="2"/>
      <c r="G932" s="2"/>
      <c r="H932" s="3"/>
      <c r="I932" s="3"/>
      <c r="J932" s="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spans="1:40" ht="14.25" customHeight="1" x14ac:dyDescent="0.3">
      <c r="A933" s="1"/>
      <c r="B933" s="2"/>
      <c r="C933" s="2"/>
      <c r="D933" s="2"/>
      <c r="E933" s="2"/>
      <c r="F933" s="2"/>
      <c r="G933" s="2"/>
      <c r="H933" s="3"/>
      <c r="I933" s="3"/>
      <c r="J933" s="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spans="1:40" ht="14.25" customHeight="1" x14ac:dyDescent="0.3">
      <c r="A934" s="1"/>
      <c r="B934" s="2"/>
      <c r="C934" s="2"/>
      <c r="D934" s="2"/>
      <c r="E934" s="2"/>
      <c r="F934" s="2"/>
      <c r="G934" s="2"/>
      <c r="H934" s="3"/>
      <c r="I934" s="3"/>
      <c r="J934" s="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spans="1:40" ht="14.25" customHeight="1" x14ac:dyDescent="0.3">
      <c r="A935" s="1"/>
      <c r="B935" s="2"/>
      <c r="C935" s="2"/>
      <c r="D935" s="2"/>
      <c r="E935" s="2"/>
      <c r="F935" s="2"/>
      <c r="G935" s="2"/>
      <c r="H935" s="3"/>
      <c r="I935" s="3"/>
      <c r="J935" s="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spans="1:40" ht="14.25" customHeight="1" x14ac:dyDescent="0.3">
      <c r="A936" s="1"/>
      <c r="B936" s="2"/>
      <c r="C936" s="2"/>
      <c r="D936" s="2"/>
      <c r="E936" s="2"/>
      <c r="F936" s="2"/>
      <c r="G936" s="2"/>
      <c r="H936" s="3"/>
      <c r="I936" s="3"/>
      <c r="J936" s="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spans="1:40" ht="14.25" customHeight="1" x14ac:dyDescent="0.3">
      <c r="A937" s="1"/>
      <c r="B937" s="2"/>
      <c r="C937" s="2"/>
      <c r="D937" s="2"/>
      <c r="E937" s="2"/>
      <c r="F937" s="2"/>
      <c r="G937" s="2"/>
      <c r="H937" s="3"/>
      <c r="I937" s="3"/>
      <c r="J937" s="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spans="1:40" ht="14.25" customHeight="1" x14ac:dyDescent="0.3">
      <c r="A938" s="1"/>
      <c r="B938" s="2"/>
      <c r="C938" s="2"/>
      <c r="D938" s="2"/>
      <c r="E938" s="2"/>
      <c r="F938" s="2"/>
      <c r="G938" s="2"/>
      <c r="H938" s="3"/>
      <c r="I938" s="3"/>
      <c r="J938" s="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spans="1:40" ht="14.25" customHeight="1" x14ac:dyDescent="0.3">
      <c r="A939" s="1"/>
      <c r="B939" s="2"/>
      <c r="C939" s="2"/>
      <c r="D939" s="2"/>
      <c r="E939" s="2"/>
      <c r="F939" s="2"/>
      <c r="G939" s="2"/>
      <c r="H939" s="3"/>
      <c r="I939" s="3"/>
      <c r="J939" s="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spans="1:40" ht="14.25" customHeight="1" x14ac:dyDescent="0.3">
      <c r="A940" s="1"/>
      <c r="B940" s="2"/>
      <c r="C940" s="2"/>
      <c r="D940" s="2"/>
      <c r="E940" s="2"/>
      <c r="F940" s="2"/>
      <c r="G940" s="2"/>
      <c r="H940" s="3"/>
      <c r="I940" s="3"/>
      <c r="J940" s="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spans="1:40" ht="14.25" customHeight="1" x14ac:dyDescent="0.3">
      <c r="A941" s="1"/>
      <c r="B941" s="2"/>
      <c r="C941" s="2"/>
      <c r="D941" s="2"/>
      <c r="E941" s="2"/>
      <c r="F941" s="2"/>
      <c r="G941" s="2"/>
      <c r="H941" s="3"/>
      <c r="I941" s="3"/>
      <c r="J941" s="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spans="1:40" ht="14.25" customHeight="1" x14ac:dyDescent="0.3">
      <c r="A942" s="1"/>
      <c r="B942" s="2"/>
      <c r="C942" s="2"/>
      <c r="D942" s="2"/>
      <c r="E942" s="2"/>
      <c r="F942" s="2"/>
      <c r="G942" s="2"/>
      <c r="H942" s="3"/>
      <c r="I942" s="3"/>
      <c r="J942" s="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spans="1:40" ht="14.25" customHeight="1" x14ac:dyDescent="0.3">
      <c r="A943" s="1"/>
      <c r="B943" s="2"/>
      <c r="C943" s="2"/>
      <c r="D943" s="2"/>
      <c r="E943" s="2"/>
      <c r="F943" s="2"/>
      <c r="G943" s="2"/>
      <c r="H943" s="3"/>
      <c r="I943" s="3"/>
      <c r="J943" s="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spans="1:40" ht="14.25" customHeight="1" x14ac:dyDescent="0.3">
      <c r="A944" s="1"/>
      <c r="B944" s="2"/>
      <c r="C944" s="2"/>
      <c r="D944" s="2"/>
      <c r="E944" s="2"/>
      <c r="F944" s="2"/>
      <c r="G944" s="2"/>
      <c r="H944" s="3"/>
      <c r="I944" s="3"/>
      <c r="J944" s="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spans="1:40" ht="14.25" customHeight="1" x14ac:dyDescent="0.3">
      <c r="A945" s="1"/>
      <c r="B945" s="2"/>
      <c r="C945" s="2"/>
      <c r="D945" s="2"/>
      <c r="E945" s="2"/>
      <c r="F945" s="2"/>
      <c r="G945" s="2"/>
      <c r="H945" s="3"/>
      <c r="I945" s="3"/>
      <c r="J945" s="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spans="1:40" ht="14.25" customHeight="1" x14ac:dyDescent="0.3">
      <c r="A946" s="1"/>
      <c r="B946" s="2"/>
      <c r="C946" s="2"/>
      <c r="D946" s="2"/>
      <c r="E946" s="2"/>
      <c r="F946" s="2"/>
      <c r="G946" s="2"/>
      <c r="H946" s="3"/>
      <c r="I946" s="3"/>
      <c r="J946" s="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spans="1:40" ht="14.25" customHeight="1" x14ac:dyDescent="0.3">
      <c r="A947" s="1"/>
      <c r="B947" s="2"/>
      <c r="C947" s="2"/>
      <c r="D947" s="2"/>
      <c r="E947" s="2"/>
      <c r="F947" s="2"/>
      <c r="G947" s="2"/>
      <c r="H947" s="3"/>
      <c r="I947" s="3"/>
      <c r="J947" s="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spans="1:40" ht="14.25" customHeight="1" x14ac:dyDescent="0.3">
      <c r="A948" s="1"/>
      <c r="B948" s="2"/>
      <c r="C948" s="2"/>
      <c r="D948" s="2"/>
      <c r="E948" s="2"/>
      <c r="F948" s="2"/>
      <c r="G948" s="2"/>
      <c r="H948" s="3"/>
      <c r="I948" s="3"/>
      <c r="J948" s="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spans="1:40" ht="14.25" customHeight="1" x14ac:dyDescent="0.3">
      <c r="A949" s="1"/>
      <c r="B949" s="2"/>
      <c r="C949" s="2"/>
      <c r="D949" s="2"/>
      <c r="E949" s="2"/>
      <c r="F949" s="2"/>
      <c r="G949" s="2"/>
      <c r="H949" s="3"/>
      <c r="I949" s="3"/>
      <c r="J949" s="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spans="1:40" ht="14.25" customHeight="1" x14ac:dyDescent="0.3">
      <c r="A950" s="1"/>
      <c r="B950" s="2"/>
      <c r="C950" s="2"/>
      <c r="D950" s="2"/>
      <c r="E950" s="2"/>
      <c r="F950" s="2"/>
      <c r="G950" s="2"/>
      <c r="H950" s="3"/>
      <c r="I950" s="3"/>
      <c r="J950" s="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spans="1:40" ht="14.25" customHeight="1" x14ac:dyDescent="0.3">
      <c r="A951" s="1"/>
      <c r="B951" s="2"/>
      <c r="C951" s="2"/>
      <c r="D951" s="2"/>
      <c r="E951" s="2"/>
      <c r="F951" s="2"/>
      <c r="G951" s="2"/>
      <c r="H951" s="3"/>
      <c r="I951" s="3"/>
      <c r="J951" s="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spans="1:40" ht="14.25" customHeight="1" x14ac:dyDescent="0.3">
      <c r="A952" s="1"/>
      <c r="B952" s="2"/>
      <c r="C952" s="2"/>
      <c r="D952" s="2"/>
      <c r="E952" s="2"/>
      <c r="F952" s="2"/>
      <c r="G952" s="2"/>
      <c r="H952" s="3"/>
      <c r="I952" s="3"/>
      <c r="J952" s="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spans="1:40" ht="14.25" customHeight="1" x14ac:dyDescent="0.3">
      <c r="A953" s="1"/>
      <c r="B953" s="2"/>
      <c r="C953" s="2"/>
      <c r="D953" s="2"/>
      <c r="E953" s="2"/>
      <c r="F953" s="2"/>
      <c r="G953" s="2"/>
      <c r="H953" s="3"/>
      <c r="I953" s="3"/>
      <c r="J953" s="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spans="1:40" ht="14.25" customHeight="1" x14ac:dyDescent="0.3">
      <c r="A954" s="1"/>
      <c r="B954" s="2"/>
      <c r="C954" s="2"/>
      <c r="D954" s="2"/>
      <c r="E954" s="2"/>
      <c r="F954" s="2"/>
      <c r="G954" s="2"/>
      <c r="H954" s="3"/>
      <c r="I954" s="3"/>
      <c r="J954" s="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spans="1:40" ht="14.25" customHeight="1" x14ac:dyDescent="0.3">
      <c r="A955" s="1"/>
      <c r="B955" s="2"/>
      <c r="C955" s="2"/>
      <c r="D955" s="2"/>
      <c r="E955" s="2"/>
      <c r="F955" s="2"/>
      <c r="G955" s="2"/>
      <c r="H955" s="3"/>
      <c r="I955" s="3"/>
      <c r="J955" s="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spans="1:40" ht="14.25" customHeight="1" x14ac:dyDescent="0.3">
      <c r="A956" s="1"/>
      <c r="B956" s="2"/>
      <c r="C956" s="2"/>
      <c r="D956" s="2"/>
      <c r="E956" s="2"/>
      <c r="F956" s="2"/>
      <c r="G956" s="2"/>
      <c r="H956" s="3"/>
      <c r="I956" s="3"/>
      <c r="J956" s="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spans="1:40" ht="14.25" customHeight="1" x14ac:dyDescent="0.3">
      <c r="A957" s="1"/>
      <c r="B957" s="2"/>
      <c r="C957" s="2"/>
      <c r="D957" s="2"/>
      <c r="E957" s="2"/>
      <c r="F957" s="2"/>
      <c r="G957" s="2"/>
      <c r="H957" s="3"/>
      <c r="I957" s="3"/>
      <c r="J957" s="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spans="1:40" ht="14.25" customHeight="1" x14ac:dyDescent="0.3">
      <c r="A958" s="1"/>
      <c r="B958" s="2"/>
      <c r="C958" s="2"/>
      <c r="D958" s="2"/>
      <c r="E958" s="2"/>
      <c r="F958" s="2"/>
      <c r="G958" s="2"/>
      <c r="H958" s="3"/>
      <c r="I958" s="3"/>
      <c r="J958" s="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spans="1:40" ht="14.25" customHeight="1" x14ac:dyDescent="0.3">
      <c r="A959" s="1"/>
      <c r="B959" s="2"/>
      <c r="C959" s="2"/>
      <c r="D959" s="2"/>
      <c r="E959" s="2"/>
      <c r="F959" s="2"/>
      <c r="G959" s="2"/>
      <c r="H959" s="3"/>
      <c r="I959" s="3"/>
      <c r="J959" s="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spans="1:40" ht="14.25" customHeight="1" x14ac:dyDescent="0.3">
      <c r="A960" s="1"/>
      <c r="B960" s="2"/>
      <c r="C960" s="2"/>
      <c r="D960" s="2"/>
      <c r="E960" s="2"/>
      <c r="F960" s="2"/>
      <c r="G960" s="2"/>
      <c r="H960" s="3"/>
      <c r="I960" s="3"/>
      <c r="J960" s="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spans="1:40" ht="14.25" customHeight="1" x14ac:dyDescent="0.3">
      <c r="A961" s="1"/>
      <c r="B961" s="2"/>
      <c r="C961" s="2"/>
      <c r="D961" s="2"/>
      <c r="E961" s="2"/>
      <c r="F961" s="2"/>
      <c r="G961" s="2"/>
      <c r="H961" s="3"/>
      <c r="I961" s="3"/>
      <c r="J961" s="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spans="1:40" ht="14.25" customHeight="1" x14ac:dyDescent="0.3">
      <c r="A962" s="1"/>
      <c r="B962" s="2"/>
      <c r="C962" s="2"/>
      <c r="D962" s="2"/>
      <c r="E962" s="2"/>
      <c r="F962" s="2"/>
      <c r="G962" s="2"/>
      <c r="H962" s="3"/>
      <c r="I962" s="3"/>
      <c r="J962" s="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spans="1:40" ht="14.25" customHeight="1" x14ac:dyDescent="0.3">
      <c r="A963" s="1"/>
      <c r="B963" s="2"/>
      <c r="C963" s="2"/>
      <c r="D963" s="2"/>
      <c r="E963" s="2"/>
      <c r="F963" s="2"/>
      <c r="G963" s="2"/>
      <c r="H963" s="3"/>
      <c r="I963" s="3"/>
      <c r="J963" s="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spans="1:40" ht="14.25" customHeight="1" x14ac:dyDescent="0.3">
      <c r="A964" s="1"/>
      <c r="B964" s="2"/>
      <c r="C964" s="2"/>
      <c r="D964" s="2"/>
      <c r="E964" s="2"/>
      <c r="F964" s="2"/>
      <c r="G964" s="2"/>
      <c r="H964" s="3"/>
      <c r="I964" s="3"/>
      <c r="J964" s="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spans="1:40" ht="14.25" customHeight="1" x14ac:dyDescent="0.3">
      <c r="A965" s="1"/>
      <c r="B965" s="2"/>
      <c r="C965" s="2"/>
      <c r="D965" s="2"/>
      <c r="E965" s="2"/>
      <c r="F965" s="2"/>
      <c r="G965" s="2"/>
      <c r="H965" s="3"/>
      <c r="I965" s="3"/>
      <c r="J965" s="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spans="1:40" ht="14.25" customHeight="1" x14ac:dyDescent="0.3">
      <c r="A966" s="1"/>
      <c r="B966" s="2"/>
      <c r="C966" s="2"/>
      <c r="D966" s="2"/>
      <c r="E966" s="2"/>
      <c r="F966" s="2"/>
      <c r="G966" s="2"/>
      <c r="H966" s="3"/>
      <c r="I966" s="3"/>
      <c r="J966" s="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spans="1:40" ht="14.25" customHeight="1" x14ac:dyDescent="0.3">
      <c r="A967" s="1"/>
      <c r="B967" s="2"/>
      <c r="C967" s="2"/>
      <c r="D967" s="2"/>
      <c r="E967" s="2"/>
      <c r="F967" s="2"/>
      <c r="G967" s="2"/>
      <c r="H967" s="3"/>
      <c r="I967" s="3"/>
      <c r="J967" s="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spans="1:40" ht="14.25" customHeight="1" x14ac:dyDescent="0.3">
      <c r="A968" s="1"/>
      <c r="B968" s="2"/>
      <c r="C968" s="2"/>
      <c r="D968" s="2"/>
      <c r="E968" s="2"/>
      <c r="F968" s="2"/>
      <c r="G968" s="2"/>
      <c r="H968" s="3"/>
      <c r="I968" s="3"/>
      <c r="J968" s="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spans="1:40" ht="14.25" customHeight="1" x14ac:dyDescent="0.3">
      <c r="A969" s="1"/>
      <c r="B969" s="2"/>
      <c r="C969" s="2"/>
      <c r="D969" s="2"/>
      <c r="E969" s="2"/>
      <c r="F969" s="2"/>
      <c r="G969" s="2"/>
      <c r="H969" s="3"/>
      <c r="I969" s="3"/>
      <c r="J969" s="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spans="1:40" ht="14.25" customHeight="1" x14ac:dyDescent="0.3">
      <c r="A970" s="1"/>
      <c r="B970" s="2"/>
      <c r="C970" s="2"/>
      <c r="D970" s="2"/>
      <c r="E970" s="2"/>
      <c r="F970" s="2"/>
      <c r="G970" s="2"/>
      <c r="H970" s="3"/>
      <c r="I970" s="3"/>
      <c r="J970" s="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spans="1:40" ht="14.25" customHeight="1" x14ac:dyDescent="0.3">
      <c r="A971" s="1"/>
      <c r="B971" s="2"/>
      <c r="C971" s="2"/>
      <c r="D971" s="2"/>
      <c r="E971" s="2"/>
      <c r="F971" s="2"/>
      <c r="G971" s="2"/>
      <c r="H971" s="3"/>
      <c r="I971" s="3"/>
      <c r="J971" s="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spans="1:40" ht="14.25" customHeight="1" x14ac:dyDescent="0.3">
      <c r="A972" s="1"/>
      <c r="B972" s="2"/>
      <c r="C972" s="2"/>
      <c r="D972" s="2"/>
      <c r="E972" s="2"/>
      <c r="F972" s="2"/>
      <c r="G972" s="2"/>
      <c r="H972" s="3"/>
      <c r="I972" s="3"/>
      <c r="J972" s="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spans="1:40" ht="14.25" customHeight="1" x14ac:dyDescent="0.3">
      <c r="A973" s="1"/>
      <c r="B973" s="2"/>
      <c r="C973" s="2"/>
      <c r="D973" s="2"/>
      <c r="E973" s="2"/>
      <c r="F973" s="2"/>
      <c r="G973" s="2"/>
      <c r="H973" s="3"/>
      <c r="I973" s="3"/>
      <c r="J973" s="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spans="1:40" ht="14.25" customHeight="1" x14ac:dyDescent="0.3">
      <c r="A974" s="1"/>
      <c r="B974" s="2"/>
      <c r="C974" s="2"/>
      <c r="D974" s="2"/>
      <c r="E974" s="2"/>
      <c r="F974" s="2"/>
      <c r="G974" s="2"/>
      <c r="H974" s="3"/>
      <c r="I974" s="3"/>
      <c r="J974" s="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spans="1:40" ht="14.25" customHeight="1" x14ac:dyDescent="0.3">
      <c r="A975" s="1"/>
      <c r="B975" s="2"/>
      <c r="C975" s="2"/>
      <c r="D975" s="2"/>
      <c r="E975" s="2"/>
      <c r="F975" s="2"/>
      <c r="G975" s="2"/>
      <c r="H975" s="3"/>
      <c r="I975" s="3"/>
      <c r="J975" s="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spans="1:40" ht="14.25" customHeight="1" x14ac:dyDescent="0.3">
      <c r="A976" s="1"/>
      <c r="B976" s="2"/>
      <c r="C976" s="2"/>
      <c r="D976" s="2"/>
      <c r="E976" s="2"/>
      <c r="F976" s="2"/>
      <c r="G976" s="2"/>
      <c r="H976" s="3"/>
      <c r="I976" s="3"/>
      <c r="J976" s="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spans="1:40" ht="14.25" customHeight="1" x14ac:dyDescent="0.3">
      <c r="A977" s="1"/>
      <c r="B977" s="2"/>
      <c r="C977" s="2"/>
      <c r="D977" s="2"/>
      <c r="E977" s="2"/>
      <c r="F977" s="2"/>
      <c r="G977" s="2"/>
      <c r="H977" s="3"/>
      <c r="I977" s="3"/>
      <c r="J977" s="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spans="1:40" ht="14.25" customHeight="1" x14ac:dyDescent="0.3">
      <c r="A978" s="1"/>
      <c r="B978" s="2"/>
      <c r="C978" s="2"/>
      <c r="D978" s="2"/>
      <c r="E978" s="2"/>
      <c r="F978" s="2"/>
      <c r="G978" s="2"/>
      <c r="H978" s="3"/>
      <c r="I978" s="3"/>
      <c r="J978" s="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spans="1:40" ht="14.25" customHeight="1" x14ac:dyDescent="0.3">
      <c r="A979" s="1"/>
      <c r="B979" s="2"/>
      <c r="C979" s="2"/>
      <c r="D979" s="2"/>
      <c r="E979" s="2"/>
      <c r="F979" s="2"/>
      <c r="G979" s="2"/>
      <c r="H979" s="3"/>
      <c r="I979" s="3"/>
      <c r="J979" s="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spans="1:40" ht="14.25" customHeight="1" x14ac:dyDescent="0.3">
      <c r="A980" s="1"/>
      <c r="B980" s="2"/>
      <c r="C980" s="2"/>
      <c r="D980" s="2"/>
      <c r="E980" s="2"/>
      <c r="F980" s="2"/>
      <c r="G980" s="2"/>
      <c r="H980" s="3"/>
      <c r="I980" s="3"/>
      <c r="J980" s="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spans="1:40" ht="14.25" customHeight="1" x14ac:dyDescent="0.3">
      <c r="A981" s="1"/>
      <c r="B981" s="2"/>
      <c r="C981" s="2"/>
      <c r="D981" s="2"/>
      <c r="E981" s="2"/>
      <c r="F981" s="2"/>
      <c r="G981" s="2"/>
      <c r="H981" s="3"/>
      <c r="I981" s="3"/>
      <c r="J981" s="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spans="1:40" ht="14.25" customHeight="1" x14ac:dyDescent="0.3">
      <c r="A982" s="1"/>
      <c r="B982" s="2"/>
      <c r="C982" s="2"/>
      <c r="D982" s="2"/>
      <c r="E982" s="2"/>
      <c r="F982" s="2"/>
      <c r="G982" s="2"/>
      <c r="H982" s="3"/>
      <c r="I982" s="3"/>
      <c r="J982" s="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spans="1:40" ht="14.25" customHeight="1" x14ac:dyDescent="0.3">
      <c r="A983" s="1"/>
      <c r="B983" s="2"/>
      <c r="C983" s="2"/>
      <c r="D983" s="2"/>
      <c r="E983" s="2"/>
      <c r="F983" s="2"/>
      <c r="G983" s="2"/>
      <c r="H983" s="3"/>
      <c r="I983" s="3"/>
      <c r="J983" s="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spans="1:40" ht="14.25" customHeight="1" x14ac:dyDescent="0.3">
      <c r="A984" s="1"/>
      <c r="B984" s="2"/>
      <c r="C984" s="2"/>
      <c r="D984" s="2"/>
      <c r="E984" s="2"/>
      <c r="F984" s="2"/>
      <c r="G984" s="2"/>
      <c r="H984" s="3"/>
      <c r="I984" s="3"/>
      <c r="J984" s="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spans="1:40" ht="14.25" customHeight="1" x14ac:dyDescent="0.3">
      <c r="A985" s="1"/>
      <c r="B985" s="2"/>
      <c r="C985" s="2"/>
      <c r="D985" s="2"/>
      <c r="E985" s="2"/>
      <c r="F985" s="2"/>
      <c r="G985" s="2"/>
      <c r="H985" s="3"/>
      <c r="I985" s="3"/>
      <c r="J985" s="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spans="1:40" ht="14.25" customHeight="1" x14ac:dyDescent="0.3">
      <c r="A986" s="1"/>
      <c r="B986" s="2"/>
      <c r="C986" s="2"/>
      <c r="D986" s="2"/>
      <c r="E986" s="2"/>
      <c r="F986" s="2"/>
      <c r="G986" s="2"/>
      <c r="H986" s="3"/>
      <c r="I986" s="3"/>
      <c r="J986" s="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spans="1:40" ht="14.25" customHeight="1" x14ac:dyDescent="0.3">
      <c r="A987" s="1"/>
      <c r="B987" s="2"/>
      <c r="C987" s="2"/>
      <c r="D987" s="2"/>
      <c r="E987" s="2"/>
      <c r="F987" s="2"/>
      <c r="G987" s="2"/>
      <c r="H987" s="3"/>
      <c r="I987" s="3"/>
      <c r="J987" s="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spans="1:40" ht="14.25" customHeight="1" x14ac:dyDescent="0.3">
      <c r="A988" s="1"/>
      <c r="B988" s="2"/>
      <c r="C988" s="2"/>
      <c r="D988" s="2"/>
      <c r="E988" s="2"/>
      <c r="F988" s="2"/>
      <c r="G988" s="2"/>
      <c r="H988" s="3"/>
      <c r="I988" s="3"/>
      <c r="J988" s="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spans="1:40" ht="14.25" customHeight="1" x14ac:dyDescent="0.3">
      <c r="A989" s="1"/>
      <c r="B989" s="2"/>
      <c r="C989" s="2"/>
      <c r="D989" s="2"/>
      <c r="E989" s="2"/>
      <c r="F989" s="2"/>
      <c r="G989" s="2"/>
      <c r="H989" s="3"/>
      <c r="I989" s="3"/>
      <c r="J989" s="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spans="1:40" ht="14.25" customHeight="1" x14ac:dyDescent="0.3">
      <c r="A990" s="1"/>
      <c r="B990" s="2"/>
      <c r="C990" s="2"/>
      <c r="D990" s="2"/>
      <c r="E990" s="2"/>
      <c r="F990" s="2"/>
      <c r="G990" s="2"/>
      <c r="H990" s="3"/>
      <c r="I990" s="3"/>
      <c r="J990" s="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spans="1:40" ht="14.25" customHeight="1" x14ac:dyDescent="0.3">
      <c r="A991" s="1"/>
      <c r="B991" s="2"/>
      <c r="C991" s="2"/>
      <c r="D991" s="2"/>
      <c r="E991" s="2"/>
      <c r="F991" s="2"/>
      <c r="G991" s="2"/>
      <c r="H991" s="3"/>
      <c r="I991" s="3"/>
      <c r="J991" s="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spans="1:40" ht="14.25" customHeight="1" x14ac:dyDescent="0.3">
      <c r="A992" s="1"/>
      <c r="B992" s="2"/>
      <c r="C992" s="2"/>
      <c r="D992" s="2"/>
      <c r="E992" s="2"/>
      <c r="F992" s="2"/>
      <c r="G992" s="2"/>
      <c r="H992" s="3"/>
      <c r="I992" s="3"/>
      <c r="J992" s="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spans="1:40" ht="14.25" customHeight="1" x14ac:dyDescent="0.3">
      <c r="A993" s="1"/>
      <c r="B993" s="2"/>
      <c r="C993" s="2"/>
      <c r="D993" s="2"/>
      <c r="E993" s="2"/>
      <c r="F993" s="2"/>
      <c r="G993" s="2"/>
      <c r="H993" s="3"/>
      <c r="I993" s="3"/>
      <c r="J993" s="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spans="1:40" ht="14.25" customHeight="1" x14ac:dyDescent="0.3">
      <c r="A994" s="1"/>
      <c r="B994" s="2"/>
      <c r="C994" s="2"/>
      <c r="D994" s="2"/>
      <c r="E994" s="2"/>
      <c r="F994" s="2"/>
      <c r="G994" s="2"/>
      <c r="H994" s="3"/>
      <c r="I994" s="3"/>
      <c r="J994" s="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spans="1:40" ht="14.25" customHeight="1" x14ac:dyDescent="0.3">
      <c r="A995" s="1"/>
      <c r="B995" s="2"/>
      <c r="C995" s="2"/>
      <c r="D995" s="2"/>
      <c r="E995" s="2"/>
      <c r="F995" s="2"/>
      <c r="G995" s="2"/>
      <c r="H995" s="3"/>
      <c r="I995" s="3"/>
      <c r="J995" s="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spans="1:40" ht="14.25" customHeight="1" x14ac:dyDescent="0.3">
      <c r="A996" s="1"/>
      <c r="B996" s="2"/>
      <c r="C996" s="2"/>
      <c r="D996" s="2"/>
      <c r="E996" s="2"/>
      <c r="F996" s="2"/>
      <c r="G996" s="2"/>
      <c r="H996" s="3"/>
      <c r="I996" s="3"/>
      <c r="J996" s="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spans="1:40" ht="14.25" customHeight="1" x14ac:dyDescent="0.3">
      <c r="A997" s="1"/>
      <c r="B997" s="2"/>
      <c r="C997" s="2"/>
      <c r="D997" s="2"/>
      <c r="E997" s="2"/>
      <c r="F997" s="2"/>
      <c r="G997" s="2"/>
      <c r="H997" s="3"/>
      <c r="I997" s="3"/>
      <c r="J997" s="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spans="1:40" ht="14.25" customHeight="1" x14ac:dyDescent="0.3">
      <c r="A998" s="1"/>
      <c r="B998" s="2"/>
      <c r="C998" s="2"/>
      <c r="D998" s="2"/>
      <c r="E998" s="2"/>
      <c r="F998" s="2"/>
      <c r="G998" s="2"/>
      <c r="H998" s="3"/>
      <c r="I998" s="3"/>
      <c r="J998" s="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spans="1:40" ht="14.25" customHeight="1" x14ac:dyDescent="0.3">
      <c r="A999" s="1"/>
      <c r="B999" s="2"/>
      <c r="C999" s="2"/>
      <c r="D999" s="2"/>
      <c r="E999" s="2"/>
      <c r="F999" s="2"/>
      <c r="G999" s="2"/>
      <c r="H999" s="3"/>
      <c r="I999" s="3"/>
      <c r="J999" s="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spans="1:40" ht="14.25" customHeight="1" x14ac:dyDescent="0.3">
      <c r="A1000" s="1"/>
      <c r="B1000" s="2"/>
      <c r="C1000" s="2"/>
      <c r="D1000" s="2"/>
      <c r="E1000" s="2"/>
      <c r="F1000" s="2"/>
      <c r="G1000" s="2"/>
      <c r="H1000" s="3"/>
      <c r="I1000" s="3"/>
      <c r="J1000" s="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</sheetData>
  <mergeCells count="7">
    <mergeCell ref="B25:H25"/>
    <mergeCell ref="B27:H27"/>
    <mergeCell ref="B2:B5"/>
    <mergeCell ref="C2:AH3"/>
    <mergeCell ref="C4:AH4"/>
    <mergeCell ref="D7:AH7"/>
    <mergeCell ref="B24:H24"/>
  </mergeCells>
  <pageMargins left="0.51180555555555496" right="0.51180555555555496" top="0.78749999999999998" bottom="0.78749999999999998" header="0" footer="0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N1000"/>
  <sheetViews>
    <sheetView workbookViewId="0"/>
  </sheetViews>
  <sheetFormatPr defaultColWidth="14.44140625" defaultRowHeight="15" customHeight="1" x14ac:dyDescent="0.3"/>
  <cols>
    <col min="1" max="1" width="3" customWidth="1"/>
    <col min="2" max="2" width="27.6640625" customWidth="1"/>
    <col min="3" max="3" width="11.109375" customWidth="1"/>
    <col min="4" max="5" width="11.6640625" customWidth="1"/>
    <col min="6" max="6" width="10.109375" customWidth="1"/>
    <col min="7" max="7" width="14.33203125" customWidth="1"/>
    <col min="8" max="8" width="11.5546875" customWidth="1"/>
    <col min="9" max="9" width="10.6640625" customWidth="1"/>
    <col min="10" max="10" width="11.88671875" customWidth="1"/>
    <col min="11" max="11" width="9.109375" customWidth="1"/>
    <col min="12" max="12" width="11" customWidth="1"/>
    <col min="13" max="13" width="10" customWidth="1"/>
    <col min="14" max="14" width="10.33203125" customWidth="1"/>
    <col min="15" max="15" width="8.88671875" customWidth="1"/>
    <col min="16" max="16" width="9" customWidth="1"/>
    <col min="17" max="17" width="10.109375" customWidth="1"/>
    <col min="18" max="18" width="10.5546875" customWidth="1"/>
    <col min="19" max="19" width="9" customWidth="1"/>
    <col min="20" max="20" width="9.109375" customWidth="1"/>
    <col min="21" max="21" width="8.44140625" customWidth="1"/>
    <col min="22" max="22" width="8.5546875" customWidth="1"/>
    <col min="23" max="23" width="8.44140625" customWidth="1"/>
    <col min="24" max="24" width="8.33203125" customWidth="1"/>
    <col min="25" max="25" width="9.6640625" customWidth="1"/>
    <col min="26" max="26" width="8.44140625" customWidth="1"/>
    <col min="27" max="27" width="7.44140625" customWidth="1"/>
    <col min="28" max="28" width="9.5546875" customWidth="1"/>
    <col min="29" max="29" width="8.44140625" customWidth="1"/>
    <col min="30" max="30" width="8.109375" customWidth="1"/>
    <col min="31" max="31" width="8.88671875" customWidth="1"/>
    <col min="32" max="32" width="9.109375" customWidth="1"/>
    <col min="33" max="33" width="10.44140625" customWidth="1"/>
    <col min="34" max="34" width="11.5546875" customWidth="1"/>
    <col min="35" max="35" width="11.33203125" customWidth="1"/>
    <col min="36" max="36" width="14.44140625" customWidth="1"/>
    <col min="37" max="40" width="9.109375" customWidth="1"/>
  </cols>
  <sheetData>
    <row r="1" spans="1:40" ht="14.25" customHeight="1" x14ac:dyDescent="0.3">
      <c r="A1" s="1"/>
      <c r="B1" s="2"/>
      <c r="C1" s="2"/>
      <c r="D1" s="2"/>
      <c r="E1" s="2"/>
      <c r="F1" s="2"/>
      <c r="G1" s="2"/>
      <c r="H1" s="3"/>
      <c r="I1" s="3"/>
      <c r="J1" s="3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spans="1:40" ht="14.25" customHeight="1" x14ac:dyDescent="0.3">
      <c r="A2" s="1"/>
      <c r="B2" s="369" t="s">
        <v>284</v>
      </c>
      <c r="C2" s="372" t="s">
        <v>261</v>
      </c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  <c r="V2" s="373"/>
      <c r="W2" s="373"/>
      <c r="X2" s="373"/>
      <c r="Y2" s="373"/>
      <c r="Z2" s="373"/>
      <c r="AA2" s="373"/>
      <c r="AB2" s="373"/>
      <c r="AC2" s="373"/>
      <c r="AD2" s="373"/>
      <c r="AE2" s="373"/>
      <c r="AF2" s="373"/>
      <c r="AG2" s="373"/>
      <c r="AH2" s="374"/>
      <c r="AI2" s="2"/>
      <c r="AJ2" s="2"/>
      <c r="AK2" s="2"/>
      <c r="AL2" s="2"/>
      <c r="AM2" s="2"/>
      <c r="AN2" s="2"/>
    </row>
    <row r="3" spans="1:40" ht="14.25" customHeight="1" x14ac:dyDescent="0.3">
      <c r="A3" s="1"/>
      <c r="B3" s="370"/>
      <c r="C3" s="371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  <c r="V3" s="375"/>
      <c r="W3" s="375"/>
      <c r="X3" s="375"/>
      <c r="Y3" s="375"/>
      <c r="Z3" s="375"/>
      <c r="AA3" s="375"/>
      <c r="AB3" s="375"/>
      <c r="AC3" s="375"/>
      <c r="AD3" s="375"/>
      <c r="AE3" s="375"/>
      <c r="AF3" s="375"/>
      <c r="AG3" s="375"/>
      <c r="AH3" s="376"/>
      <c r="AI3" s="2"/>
      <c r="AJ3" s="2"/>
      <c r="AK3" s="2"/>
      <c r="AL3" s="2"/>
      <c r="AM3" s="2"/>
      <c r="AN3" s="2"/>
    </row>
    <row r="4" spans="1:40" ht="14.25" customHeight="1" x14ac:dyDescent="0.3">
      <c r="A4" s="1"/>
      <c r="B4" s="370"/>
      <c r="C4" s="377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  <c r="P4" s="363"/>
      <c r="Q4" s="363"/>
      <c r="R4" s="363"/>
      <c r="S4" s="363"/>
      <c r="T4" s="363"/>
      <c r="U4" s="363"/>
      <c r="V4" s="363"/>
      <c r="W4" s="363"/>
      <c r="X4" s="363"/>
      <c r="Y4" s="363"/>
      <c r="Z4" s="363"/>
      <c r="AA4" s="363"/>
      <c r="AB4" s="363"/>
      <c r="AC4" s="363"/>
      <c r="AD4" s="363"/>
      <c r="AE4" s="363"/>
      <c r="AF4" s="363"/>
      <c r="AG4" s="363"/>
      <c r="AH4" s="364"/>
      <c r="AI4" s="2"/>
      <c r="AJ4" s="2"/>
      <c r="AK4" s="2"/>
      <c r="AL4" s="2"/>
      <c r="AM4" s="2"/>
      <c r="AN4" s="2"/>
    </row>
    <row r="5" spans="1:40" ht="14.25" customHeight="1" x14ac:dyDescent="0.3">
      <c r="A5" s="1"/>
      <c r="B5" s="371"/>
      <c r="C5" s="112" t="s">
        <v>0</v>
      </c>
      <c r="D5" s="113"/>
      <c r="E5" s="113"/>
      <c r="F5" s="113"/>
      <c r="G5" s="113"/>
      <c r="H5" s="113"/>
      <c r="I5" s="113"/>
      <c r="J5" s="114"/>
      <c r="K5" s="115" t="s">
        <v>1</v>
      </c>
      <c r="L5" s="116"/>
      <c r="M5" s="116"/>
      <c r="N5" s="117"/>
      <c r="O5" s="118" t="s">
        <v>2</v>
      </c>
      <c r="P5" s="119"/>
      <c r="Q5" s="119"/>
      <c r="R5" s="120"/>
      <c r="S5" s="121" t="s">
        <v>3</v>
      </c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3"/>
      <c r="AH5" s="4"/>
      <c r="AI5" s="2"/>
      <c r="AJ5" s="2"/>
      <c r="AK5" s="2"/>
      <c r="AL5" s="2"/>
      <c r="AM5" s="2"/>
      <c r="AN5" s="2"/>
    </row>
    <row r="6" spans="1:40" ht="14.25" customHeight="1" x14ac:dyDescent="0.3">
      <c r="A6" s="1"/>
      <c r="B6" s="5" t="s">
        <v>4</v>
      </c>
      <c r="C6" s="124" t="s">
        <v>262</v>
      </c>
      <c r="D6" s="37" t="s">
        <v>5</v>
      </c>
      <c r="E6" s="38" t="s">
        <v>6</v>
      </c>
      <c r="F6" s="6" t="s">
        <v>7</v>
      </c>
      <c r="G6" s="7" t="s">
        <v>8</v>
      </c>
      <c r="H6" s="8" t="s">
        <v>9</v>
      </c>
      <c r="I6" s="8" t="s">
        <v>10</v>
      </c>
      <c r="J6" s="9" t="s">
        <v>11</v>
      </c>
      <c r="K6" s="10" t="s">
        <v>12</v>
      </c>
      <c r="L6" s="11" t="s">
        <v>13</v>
      </c>
      <c r="M6" s="11" t="s">
        <v>14</v>
      </c>
      <c r="N6" s="12" t="s">
        <v>15</v>
      </c>
      <c r="O6" s="13" t="s">
        <v>16</v>
      </c>
      <c r="P6" s="13" t="s">
        <v>17</v>
      </c>
      <c r="Q6" s="14" t="s">
        <v>18</v>
      </c>
      <c r="R6" s="15" t="s">
        <v>19</v>
      </c>
      <c r="S6" s="16" t="s">
        <v>20</v>
      </c>
      <c r="T6" s="17" t="s">
        <v>21</v>
      </c>
      <c r="U6" s="17" t="s">
        <v>22</v>
      </c>
      <c r="V6" s="17" t="s">
        <v>23</v>
      </c>
      <c r="W6" s="17" t="s">
        <v>24</v>
      </c>
      <c r="X6" s="17" t="s">
        <v>25</v>
      </c>
      <c r="Y6" s="17" t="s">
        <v>26</v>
      </c>
      <c r="Z6" s="17" t="s">
        <v>27</v>
      </c>
      <c r="AA6" s="17" t="s">
        <v>28</v>
      </c>
      <c r="AB6" s="17" t="s">
        <v>29</v>
      </c>
      <c r="AC6" s="17" t="s">
        <v>30</v>
      </c>
      <c r="AD6" s="17" t="s">
        <v>41</v>
      </c>
      <c r="AE6" s="17" t="s">
        <v>31</v>
      </c>
      <c r="AF6" s="18" t="s">
        <v>32</v>
      </c>
      <c r="AG6" s="19" t="s">
        <v>33</v>
      </c>
      <c r="AH6" s="20" t="s">
        <v>34</v>
      </c>
      <c r="AI6" s="2"/>
      <c r="AJ6" s="2"/>
      <c r="AK6" s="2"/>
      <c r="AL6" s="2"/>
      <c r="AM6" s="2"/>
      <c r="AN6" s="2"/>
    </row>
    <row r="7" spans="1:40" ht="14.25" customHeight="1" x14ac:dyDescent="0.3">
      <c r="A7" s="1"/>
      <c r="B7" s="21" t="s">
        <v>263</v>
      </c>
      <c r="C7" s="172"/>
      <c r="D7" s="381">
        <v>998</v>
      </c>
      <c r="E7" s="382"/>
      <c r="F7" s="382"/>
      <c r="G7" s="382"/>
      <c r="H7" s="382"/>
      <c r="I7" s="382"/>
      <c r="J7" s="382"/>
      <c r="K7" s="382"/>
      <c r="L7" s="382"/>
      <c r="M7" s="382"/>
      <c r="N7" s="382"/>
      <c r="O7" s="382"/>
      <c r="P7" s="382"/>
      <c r="Q7" s="382"/>
      <c r="R7" s="382"/>
      <c r="S7" s="382"/>
      <c r="T7" s="382"/>
      <c r="U7" s="382"/>
      <c r="V7" s="382"/>
      <c r="W7" s="382"/>
      <c r="X7" s="382"/>
      <c r="Y7" s="382"/>
      <c r="Z7" s="382"/>
      <c r="AA7" s="382"/>
      <c r="AB7" s="382"/>
      <c r="AC7" s="382"/>
      <c r="AD7" s="382"/>
      <c r="AE7" s="382"/>
      <c r="AF7" s="382"/>
      <c r="AG7" s="382"/>
      <c r="AH7" s="383"/>
      <c r="AI7" s="2"/>
      <c r="AJ7" s="2"/>
      <c r="AK7" s="2"/>
      <c r="AL7" s="2"/>
      <c r="AM7" s="2"/>
      <c r="AN7" s="2"/>
    </row>
    <row r="8" spans="1:40" ht="14.25" customHeight="1" x14ac:dyDescent="0.3">
      <c r="A8" s="22"/>
      <c r="B8" s="173" t="s">
        <v>264</v>
      </c>
      <c r="C8" s="174"/>
      <c r="D8" s="175">
        <v>0</v>
      </c>
      <c r="E8" s="175">
        <v>40</v>
      </c>
      <c r="F8" s="176">
        <v>1550</v>
      </c>
      <c r="G8" s="177">
        <f t="shared" ref="G8:G15" si="0">F8*D8</f>
        <v>0</v>
      </c>
      <c r="H8" s="177"/>
      <c r="I8" s="178">
        <f t="shared" ref="I8:I9" si="1">440*D8</f>
        <v>0</v>
      </c>
      <c r="J8" s="179">
        <f t="shared" ref="J8:J15" si="2">G8+H8+I8</f>
        <v>0</v>
      </c>
      <c r="K8" s="177">
        <f t="shared" ref="K8:K15" si="3">150*D8</f>
        <v>0</v>
      </c>
      <c r="L8" s="180">
        <f t="shared" ref="L8:L15" si="4">IF((8.8*2*22*D8)&gt;(G8*6%),((8.8*2*22*D8)-(G8*6%)),0)</f>
        <v>0</v>
      </c>
      <c r="M8" s="177">
        <f t="shared" ref="M8:M15" si="5">20*22*D8</f>
        <v>0</v>
      </c>
      <c r="N8" s="181">
        <f t="shared" ref="N8:N15" si="6">K8+L8+M8</f>
        <v>0</v>
      </c>
      <c r="O8" s="177">
        <f t="shared" ref="O8:O15" si="7">J8*1%</f>
        <v>0</v>
      </c>
      <c r="P8" s="177">
        <f t="shared" ref="P8:P15" si="8">J8*8%</f>
        <v>0</v>
      </c>
      <c r="Q8" s="177">
        <f t="shared" ref="Q8:Q15" si="9">J8*27.8%</f>
        <v>0</v>
      </c>
      <c r="R8" s="182">
        <f t="shared" ref="R8:R15" si="10">O8+P8+Q8</f>
        <v>0</v>
      </c>
      <c r="S8" s="177">
        <f t="shared" ref="S8:S15" si="11">J8/12</f>
        <v>0</v>
      </c>
      <c r="T8" s="177">
        <f t="shared" ref="T8:T15" si="12">S8*33.33%</f>
        <v>0</v>
      </c>
      <c r="U8" s="177">
        <f t="shared" ref="U8:U15" si="13">(S8+T8)*8%</f>
        <v>0</v>
      </c>
      <c r="V8" s="177">
        <f t="shared" ref="V8:V15" si="14">(S8+T8)*1%</f>
        <v>0</v>
      </c>
      <c r="W8" s="177">
        <f t="shared" ref="W8:X8" si="15">S8/12</f>
        <v>0</v>
      </c>
      <c r="X8" s="177">
        <f t="shared" si="15"/>
        <v>0</v>
      </c>
      <c r="Y8" s="177">
        <f t="shared" ref="Y8:Y15" si="16">J8/12</f>
        <v>0</v>
      </c>
      <c r="Z8" s="177">
        <f t="shared" ref="Z8:Z15" si="17">Y8*8%</f>
        <v>0</v>
      </c>
      <c r="AA8" s="177">
        <f t="shared" ref="AA8:AA15" si="18">Y8*1%</f>
        <v>0</v>
      </c>
      <c r="AB8" s="177">
        <f t="shared" ref="AB8:AB15" si="19">(J8/12)</f>
        <v>0</v>
      </c>
      <c r="AC8" s="177">
        <f t="shared" ref="AC8:AC15" si="20">AB8/12</f>
        <v>0</v>
      </c>
      <c r="AD8" s="177">
        <f t="shared" ref="AD8:AD15" si="21">(AB8+AC8)*8%</f>
        <v>0</v>
      </c>
      <c r="AE8" s="177">
        <f t="shared" ref="AE8:AE15" si="22">(J8+S8+T8+Y8)*8%*40%</f>
        <v>0</v>
      </c>
      <c r="AF8" s="177">
        <f t="shared" ref="AF8:AF15" si="23">(S8+T8+Y8+AB8)*27.8%</f>
        <v>0</v>
      </c>
      <c r="AG8" s="183">
        <f t="shared" ref="AG8:AG15" si="24">S8+T8+U8+Y8+Z8+AB8+AE8+AA8+AC8+AF8</f>
        <v>0</v>
      </c>
      <c r="AH8" s="184">
        <f t="shared" ref="AH8:AH15" si="25">J8+N8+R8+AG8</f>
        <v>0</v>
      </c>
      <c r="AI8" s="2"/>
      <c r="AJ8" s="2"/>
      <c r="AK8" s="2"/>
      <c r="AL8" s="2"/>
      <c r="AM8" s="2"/>
      <c r="AN8" s="2"/>
    </row>
    <row r="9" spans="1:40" ht="14.25" customHeight="1" x14ac:dyDescent="0.3">
      <c r="A9" s="22"/>
      <c r="B9" s="185" t="s">
        <v>35</v>
      </c>
      <c r="C9" s="186"/>
      <c r="D9" s="187">
        <v>2</v>
      </c>
      <c r="E9" s="187">
        <v>40</v>
      </c>
      <c r="F9" s="188">
        <v>3500</v>
      </c>
      <c r="G9" s="26">
        <f t="shared" si="0"/>
        <v>7000</v>
      </c>
      <c r="H9" s="26"/>
      <c r="I9" s="27">
        <f t="shared" si="1"/>
        <v>880</v>
      </c>
      <c r="J9" s="46">
        <f t="shared" si="2"/>
        <v>7880</v>
      </c>
      <c r="K9" s="26">
        <f t="shared" si="3"/>
        <v>300</v>
      </c>
      <c r="L9" s="189">
        <f t="shared" si="4"/>
        <v>354.40000000000009</v>
      </c>
      <c r="M9" s="26">
        <f t="shared" si="5"/>
        <v>880</v>
      </c>
      <c r="N9" s="49">
        <f t="shared" si="6"/>
        <v>1534.4</v>
      </c>
      <c r="O9" s="26">
        <f t="shared" si="7"/>
        <v>78.8</v>
      </c>
      <c r="P9" s="26">
        <f t="shared" si="8"/>
        <v>630.4</v>
      </c>
      <c r="Q9" s="26">
        <f t="shared" si="9"/>
        <v>2190.6400000000003</v>
      </c>
      <c r="R9" s="50">
        <f t="shared" si="10"/>
        <v>2899.84</v>
      </c>
      <c r="S9" s="26">
        <f t="shared" si="11"/>
        <v>656.66666666666663</v>
      </c>
      <c r="T9" s="26">
        <f t="shared" si="12"/>
        <v>218.86699999999999</v>
      </c>
      <c r="U9" s="26">
        <f t="shared" si="13"/>
        <v>70.042693333333332</v>
      </c>
      <c r="V9" s="26">
        <f t="shared" si="14"/>
        <v>8.7553366666666665</v>
      </c>
      <c r="W9" s="26">
        <f t="shared" ref="W9:X9" si="26">S9/12</f>
        <v>54.722222222222221</v>
      </c>
      <c r="X9" s="26">
        <f t="shared" si="26"/>
        <v>18.238916666666665</v>
      </c>
      <c r="Y9" s="26">
        <f t="shared" si="16"/>
        <v>656.66666666666663</v>
      </c>
      <c r="Z9" s="26">
        <f t="shared" si="17"/>
        <v>52.533333333333331</v>
      </c>
      <c r="AA9" s="26">
        <f t="shared" si="18"/>
        <v>6.5666666666666664</v>
      </c>
      <c r="AB9" s="26">
        <f t="shared" si="19"/>
        <v>656.66666666666663</v>
      </c>
      <c r="AC9" s="26">
        <f t="shared" si="20"/>
        <v>54.722222222222221</v>
      </c>
      <c r="AD9" s="26">
        <f t="shared" si="21"/>
        <v>56.911111111111104</v>
      </c>
      <c r="AE9" s="26">
        <f t="shared" si="22"/>
        <v>301.19041066666665</v>
      </c>
      <c r="AF9" s="26">
        <f t="shared" si="23"/>
        <v>608.50502599999993</v>
      </c>
      <c r="AG9" s="52">
        <f t="shared" si="24"/>
        <v>3282.4273522222215</v>
      </c>
      <c r="AH9" s="190">
        <f t="shared" si="25"/>
        <v>15596.667352222221</v>
      </c>
      <c r="AI9" s="2"/>
      <c r="AJ9" s="2"/>
      <c r="AK9" s="2"/>
      <c r="AL9" s="2"/>
      <c r="AM9" s="2"/>
      <c r="AN9" s="2"/>
    </row>
    <row r="10" spans="1:40" ht="14.25" customHeight="1" x14ac:dyDescent="0.3">
      <c r="A10" s="22"/>
      <c r="B10" s="185" t="s">
        <v>265</v>
      </c>
      <c r="C10" s="186"/>
      <c r="D10" s="187">
        <v>1</v>
      </c>
      <c r="E10" s="187">
        <v>40</v>
      </c>
      <c r="F10" s="188">
        <v>2100</v>
      </c>
      <c r="G10" s="26">
        <f t="shared" si="0"/>
        <v>2100</v>
      </c>
      <c r="H10" s="26"/>
      <c r="I10" s="27">
        <f t="shared" ref="I10:I15" si="27">220*D10</f>
        <v>220</v>
      </c>
      <c r="J10" s="46">
        <f t="shared" si="2"/>
        <v>2320</v>
      </c>
      <c r="K10" s="26">
        <f t="shared" si="3"/>
        <v>150</v>
      </c>
      <c r="L10" s="189">
        <f t="shared" si="4"/>
        <v>261.20000000000005</v>
      </c>
      <c r="M10" s="26">
        <f t="shared" si="5"/>
        <v>440</v>
      </c>
      <c r="N10" s="49">
        <f t="shared" si="6"/>
        <v>851.2</v>
      </c>
      <c r="O10" s="26">
        <f t="shared" si="7"/>
        <v>23.2</v>
      </c>
      <c r="P10" s="26">
        <f t="shared" si="8"/>
        <v>185.6</v>
      </c>
      <c r="Q10" s="26">
        <f t="shared" si="9"/>
        <v>644.96</v>
      </c>
      <c r="R10" s="50">
        <f t="shared" si="10"/>
        <v>853.76</v>
      </c>
      <c r="S10" s="26">
        <f t="shared" si="11"/>
        <v>193.33333333333334</v>
      </c>
      <c r="T10" s="26">
        <f t="shared" si="12"/>
        <v>64.438000000000002</v>
      </c>
      <c r="U10" s="26">
        <f t="shared" si="13"/>
        <v>20.621706666666668</v>
      </c>
      <c r="V10" s="26">
        <f t="shared" si="14"/>
        <v>2.5777133333333335</v>
      </c>
      <c r="W10" s="26">
        <f t="shared" ref="W10:X10" si="28">S10/12</f>
        <v>16.111111111111111</v>
      </c>
      <c r="X10" s="26">
        <f t="shared" si="28"/>
        <v>5.3698333333333332</v>
      </c>
      <c r="Y10" s="26">
        <f t="shared" si="16"/>
        <v>193.33333333333334</v>
      </c>
      <c r="Z10" s="26">
        <f t="shared" si="17"/>
        <v>15.466666666666669</v>
      </c>
      <c r="AA10" s="26">
        <f t="shared" si="18"/>
        <v>1.9333333333333336</v>
      </c>
      <c r="AB10" s="26">
        <f t="shared" si="19"/>
        <v>193.33333333333334</v>
      </c>
      <c r="AC10" s="26">
        <f t="shared" si="20"/>
        <v>16.111111111111111</v>
      </c>
      <c r="AD10" s="26">
        <f t="shared" si="21"/>
        <v>16.755555555555556</v>
      </c>
      <c r="AE10" s="26">
        <f t="shared" si="22"/>
        <v>88.675349333333358</v>
      </c>
      <c r="AF10" s="26">
        <f t="shared" si="23"/>
        <v>179.15376400000005</v>
      </c>
      <c r="AG10" s="52">
        <f t="shared" si="24"/>
        <v>966.39993111111119</v>
      </c>
      <c r="AH10" s="190">
        <f t="shared" si="25"/>
        <v>4991.3599311111111</v>
      </c>
      <c r="AI10" s="2"/>
      <c r="AJ10" s="2"/>
      <c r="AK10" s="2"/>
      <c r="AL10" s="2"/>
      <c r="AM10" s="2"/>
      <c r="AN10" s="2"/>
    </row>
    <row r="11" spans="1:40" ht="14.25" customHeight="1" x14ac:dyDescent="0.3">
      <c r="A11" s="22"/>
      <c r="B11" s="185" t="s">
        <v>266</v>
      </c>
      <c r="C11" s="186"/>
      <c r="D11" s="187">
        <v>1</v>
      </c>
      <c r="E11" s="187">
        <v>40</v>
      </c>
      <c r="F11" s="188">
        <v>5000</v>
      </c>
      <c r="G11" s="26">
        <f t="shared" si="0"/>
        <v>5000</v>
      </c>
      <c r="H11" s="26"/>
      <c r="I11" s="27">
        <f t="shared" si="27"/>
        <v>220</v>
      </c>
      <c r="J11" s="46">
        <f t="shared" si="2"/>
        <v>5220</v>
      </c>
      <c r="K11" s="26">
        <f t="shared" si="3"/>
        <v>150</v>
      </c>
      <c r="L11" s="189">
        <f t="shared" si="4"/>
        <v>87.200000000000045</v>
      </c>
      <c r="M11" s="26">
        <f t="shared" si="5"/>
        <v>440</v>
      </c>
      <c r="N11" s="49">
        <f t="shared" si="6"/>
        <v>677.2</v>
      </c>
      <c r="O11" s="26">
        <f t="shared" si="7"/>
        <v>52.2</v>
      </c>
      <c r="P11" s="26">
        <f t="shared" si="8"/>
        <v>417.6</v>
      </c>
      <c r="Q11" s="26">
        <f t="shared" si="9"/>
        <v>1451.16</v>
      </c>
      <c r="R11" s="50">
        <f t="shared" si="10"/>
        <v>1920.96</v>
      </c>
      <c r="S11" s="26">
        <f t="shared" si="11"/>
        <v>435</v>
      </c>
      <c r="T11" s="26">
        <f t="shared" si="12"/>
        <v>144.9855</v>
      </c>
      <c r="U11" s="26">
        <f t="shared" si="13"/>
        <v>46.39884</v>
      </c>
      <c r="V11" s="26">
        <f t="shared" si="14"/>
        <v>5.799855</v>
      </c>
      <c r="W11" s="26">
        <f t="shared" ref="W11:X11" si="29">S11/12</f>
        <v>36.25</v>
      </c>
      <c r="X11" s="26">
        <f t="shared" si="29"/>
        <v>12.082125</v>
      </c>
      <c r="Y11" s="26">
        <f t="shared" si="16"/>
        <v>435</v>
      </c>
      <c r="Z11" s="26">
        <f t="shared" si="17"/>
        <v>34.800000000000004</v>
      </c>
      <c r="AA11" s="26">
        <f t="shared" si="18"/>
        <v>4.3500000000000005</v>
      </c>
      <c r="AB11" s="26">
        <f t="shared" si="19"/>
        <v>435</v>
      </c>
      <c r="AC11" s="26">
        <f t="shared" si="20"/>
        <v>36.25</v>
      </c>
      <c r="AD11" s="26">
        <f t="shared" si="21"/>
        <v>37.700000000000003</v>
      </c>
      <c r="AE11" s="26">
        <f t="shared" si="22"/>
        <v>199.51953600000002</v>
      </c>
      <c r="AF11" s="26">
        <f t="shared" si="23"/>
        <v>403.09596900000003</v>
      </c>
      <c r="AG11" s="52">
        <f t="shared" si="24"/>
        <v>2174.3998449999999</v>
      </c>
      <c r="AH11" s="190">
        <f t="shared" si="25"/>
        <v>9992.5598449999998</v>
      </c>
      <c r="AI11" s="2"/>
      <c r="AJ11" s="2"/>
      <c r="AK11" s="2"/>
      <c r="AL11" s="2"/>
      <c r="AM11" s="2"/>
      <c r="AN11" s="2"/>
    </row>
    <row r="12" spans="1:40" ht="14.25" customHeight="1" x14ac:dyDescent="0.3">
      <c r="A12" s="22"/>
      <c r="B12" s="185" t="s">
        <v>267</v>
      </c>
      <c r="C12" s="186"/>
      <c r="D12" s="187">
        <v>1</v>
      </c>
      <c r="E12" s="187">
        <v>40</v>
      </c>
      <c r="F12" s="188">
        <v>1502</v>
      </c>
      <c r="G12" s="26">
        <f t="shared" si="0"/>
        <v>1502</v>
      </c>
      <c r="H12" s="26"/>
      <c r="I12" s="27">
        <f t="shared" si="27"/>
        <v>220</v>
      </c>
      <c r="J12" s="46">
        <f t="shared" si="2"/>
        <v>1722</v>
      </c>
      <c r="K12" s="26">
        <f t="shared" si="3"/>
        <v>150</v>
      </c>
      <c r="L12" s="189">
        <f t="shared" si="4"/>
        <v>297.08000000000004</v>
      </c>
      <c r="M12" s="26">
        <f t="shared" si="5"/>
        <v>440</v>
      </c>
      <c r="N12" s="49">
        <f t="shared" si="6"/>
        <v>887.08</v>
      </c>
      <c r="O12" s="26">
        <f t="shared" si="7"/>
        <v>17.22</v>
      </c>
      <c r="P12" s="26">
        <f t="shared" si="8"/>
        <v>137.76</v>
      </c>
      <c r="Q12" s="26">
        <f t="shared" si="9"/>
        <v>478.71600000000007</v>
      </c>
      <c r="R12" s="50">
        <f t="shared" si="10"/>
        <v>633.69600000000003</v>
      </c>
      <c r="S12" s="26">
        <f t="shared" si="11"/>
        <v>143.5</v>
      </c>
      <c r="T12" s="26">
        <f t="shared" si="12"/>
        <v>47.82855</v>
      </c>
      <c r="U12" s="26">
        <f t="shared" si="13"/>
        <v>15.306284000000002</v>
      </c>
      <c r="V12" s="26">
        <f t="shared" si="14"/>
        <v>1.9132855000000002</v>
      </c>
      <c r="W12" s="26">
        <f t="shared" ref="W12:X12" si="30">S12/12</f>
        <v>11.958333333333334</v>
      </c>
      <c r="X12" s="26">
        <f t="shared" si="30"/>
        <v>3.9857125</v>
      </c>
      <c r="Y12" s="26">
        <f t="shared" si="16"/>
        <v>143.5</v>
      </c>
      <c r="Z12" s="26">
        <f t="shared" si="17"/>
        <v>11.48</v>
      </c>
      <c r="AA12" s="26">
        <f t="shared" si="18"/>
        <v>1.4350000000000001</v>
      </c>
      <c r="AB12" s="26">
        <f t="shared" si="19"/>
        <v>143.5</v>
      </c>
      <c r="AC12" s="26">
        <f t="shared" si="20"/>
        <v>11.958333333333334</v>
      </c>
      <c r="AD12" s="26">
        <f t="shared" si="21"/>
        <v>12.436666666666667</v>
      </c>
      <c r="AE12" s="26">
        <f t="shared" si="22"/>
        <v>65.818513600000003</v>
      </c>
      <c r="AF12" s="26">
        <f t="shared" si="23"/>
        <v>132.9753369</v>
      </c>
      <c r="AG12" s="52">
        <f t="shared" si="24"/>
        <v>717.30201783333337</v>
      </c>
      <c r="AH12" s="190">
        <f t="shared" si="25"/>
        <v>3960.0780178333334</v>
      </c>
      <c r="AI12" s="2"/>
      <c r="AJ12" s="2"/>
      <c r="AK12" s="2"/>
      <c r="AL12" s="2"/>
      <c r="AM12" s="2"/>
      <c r="AN12" s="2"/>
    </row>
    <row r="13" spans="1:40" ht="14.25" customHeight="1" x14ac:dyDescent="0.3">
      <c r="A13" s="22"/>
      <c r="B13" s="185" t="s">
        <v>268</v>
      </c>
      <c r="C13" s="186"/>
      <c r="D13" s="187">
        <v>1</v>
      </c>
      <c r="E13" s="187">
        <v>40</v>
      </c>
      <c r="F13" s="188">
        <v>3700</v>
      </c>
      <c r="G13" s="26">
        <f t="shared" si="0"/>
        <v>3700</v>
      </c>
      <c r="H13" s="26"/>
      <c r="I13" s="27">
        <f t="shared" si="27"/>
        <v>220</v>
      </c>
      <c r="J13" s="46">
        <f t="shared" si="2"/>
        <v>3920</v>
      </c>
      <c r="K13" s="26">
        <f t="shared" si="3"/>
        <v>150</v>
      </c>
      <c r="L13" s="189">
        <f t="shared" si="4"/>
        <v>165.20000000000005</v>
      </c>
      <c r="M13" s="26">
        <f t="shared" si="5"/>
        <v>440</v>
      </c>
      <c r="N13" s="49">
        <f t="shared" si="6"/>
        <v>755.2</v>
      </c>
      <c r="O13" s="26">
        <f t="shared" si="7"/>
        <v>39.200000000000003</v>
      </c>
      <c r="P13" s="26">
        <f t="shared" si="8"/>
        <v>313.60000000000002</v>
      </c>
      <c r="Q13" s="26">
        <f t="shared" si="9"/>
        <v>1089.76</v>
      </c>
      <c r="R13" s="50">
        <f t="shared" si="10"/>
        <v>1442.56</v>
      </c>
      <c r="S13" s="26">
        <f t="shared" si="11"/>
        <v>326.66666666666669</v>
      </c>
      <c r="T13" s="26">
        <f t="shared" si="12"/>
        <v>108.878</v>
      </c>
      <c r="U13" s="26">
        <f t="shared" si="13"/>
        <v>34.843573333333332</v>
      </c>
      <c r="V13" s="26">
        <f t="shared" si="14"/>
        <v>4.3554466666666665</v>
      </c>
      <c r="W13" s="26">
        <f t="shared" ref="W13:X13" si="31">S13/12</f>
        <v>27.222222222222225</v>
      </c>
      <c r="X13" s="26">
        <f t="shared" si="31"/>
        <v>9.0731666666666673</v>
      </c>
      <c r="Y13" s="26">
        <f t="shared" si="16"/>
        <v>326.66666666666669</v>
      </c>
      <c r="Z13" s="26">
        <f t="shared" si="17"/>
        <v>26.133333333333336</v>
      </c>
      <c r="AA13" s="26">
        <f t="shared" si="18"/>
        <v>3.2666666666666671</v>
      </c>
      <c r="AB13" s="26">
        <f t="shared" si="19"/>
        <v>326.66666666666669</v>
      </c>
      <c r="AC13" s="26">
        <f t="shared" si="20"/>
        <v>27.222222222222225</v>
      </c>
      <c r="AD13" s="26">
        <f t="shared" si="21"/>
        <v>28.311111111111114</v>
      </c>
      <c r="AE13" s="26">
        <f t="shared" si="22"/>
        <v>149.83076266666669</v>
      </c>
      <c r="AF13" s="26">
        <f t="shared" si="23"/>
        <v>302.7080840000001</v>
      </c>
      <c r="AG13" s="52">
        <f t="shared" si="24"/>
        <v>1632.8826422222223</v>
      </c>
      <c r="AH13" s="190">
        <f t="shared" si="25"/>
        <v>7750.642642222223</v>
      </c>
      <c r="AI13" s="2"/>
      <c r="AJ13" s="2"/>
      <c r="AK13" s="2"/>
      <c r="AL13" s="2"/>
      <c r="AM13" s="2"/>
      <c r="AN13" s="2"/>
    </row>
    <row r="14" spans="1:40" ht="14.25" customHeight="1" x14ac:dyDescent="0.3">
      <c r="A14" s="22"/>
      <c r="B14" s="185" t="s">
        <v>269</v>
      </c>
      <c r="C14" s="186"/>
      <c r="D14" s="187">
        <v>0</v>
      </c>
      <c r="E14" s="187">
        <v>40</v>
      </c>
      <c r="F14" s="188">
        <v>3100</v>
      </c>
      <c r="G14" s="26">
        <f t="shared" si="0"/>
        <v>0</v>
      </c>
      <c r="H14" s="26"/>
      <c r="I14" s="27">
        <f t="shared" si="27"/>
        <v>0</v>
      </c>
      <c r="J14" s="46">
        <f t="shared" si="2"/>
        <v>0</v>
      </c>
      <c r="K14" s="26">
        <f t="shared" si="3"/>
        <v>0</v>
      </c>
      <c r="L14" s="189">
        <f t="shared" si="4"/>
        <v>0</v>
      </c>
      <c r="M14" s="26">
        <f t="shared" si="5"/>
        <v>0</v>
      </c>
      <c r="N14" s="49">
        <f t="shared" si="6"/>
        <v>0</v>
      </c>
      <c r="O14" s="26">
        <f t="shared" si="7"/>
        <v>0</v>
      </c>
      <c r="P14" s="26">
        <f t="shared" si="8"/>
        <v>0</v>
      </c>
      <c r="Q14" s="26">
        <f t="shared" si="9"/>
        <v>0</v>
      </c>
      <c r="R14" s="50">
        <f t="shared" si="10"/>
        <v>0</v>
      </c>
      <c r="S14" s="26">
        <f t="shared" si="11"/>
        <v>0</v>
      </c>
      <c r="T14" s="26">
        <f t="shared" si="12"/>
        <v>0</v>
      </c>
      <c r="U14" s="26">
        <f t="shared" si="13"/>
        <v>0</v>
      </c>
      <c r="V14" s="26">
        <f t="shared" si="14"/>
        <v>0</v>
      </c>
      <c r="W14" s="26">
        <f t="shared" ref="W14:X14" si="32">S14/12</f>
        <v>0</v>
      </c>
      <c r="X14" s="26">
        <f t="shared" si="32"/>
        <v>0</v>
      </c>
      <c r="Y14" s="26">
        <f t="shared" si="16"/>
        <v>0</v>
      </c>
      <c r="Z14" s="26">
        <f t="shared" si="17"/>
        <v>0</v>
      </c>
      <c r="AA14" s="26">
        <f t="shared" si="18"/>
        <v>0</v>
      </c>
      <c r="AB14" s="26">
        <f t="shared" si="19"/>
        <v>0</v>
      </c>
      <c r="AC14" s="26">
        <f t="shared" si="20"/>
        <v>0</v>
      </c>
      <c r="AD14" s="26">
        <f t="shared" si="21"/>
        <v>0</v>
      </c>
      <c r="AE14" s="26">
        <f t="shared" si="22"/>
        <v>0</v>
      </c>
      <c r="AF14" s="26">
        <f t="shared" si="23"/>
        <v>0</v>
      </c>
      <c r="AG14" s="52">
        <f t="shared" si="24"/>
        <v>0</v>
      </c>
      <c r="AH14" s="190">
        <f t="shared" si="25"/>
        <v>0</v>
      </c>
      <c r="AI14" s="2"/>
      <c r="AJ14" s="2"/>
      <c r="AK14" s="2"/>
      <c r="AL14" s="2"/>
      <c r="AM14" s="2"/>
      <c r="AN14" s="2"/>
    </row>
    <row r="15" spans="1:40" ht="14.25" customHeight="1" x14ac:dyDescent="0.3">
      <c r="A15" s="22"/>
      <c r="B15" s="191" t="s">
        <v>270</v>
      </c>
      <c r="C15" s="192"/>
      <c r="D15" s="193">
        <v>0</v>
      </c>
      <c r="E15" s="193">
        <v>40</v>
      </c>
      <c r="F15" s="194">
        <v>1100</v>
      </c>
      <c r="G15" s="195">
        <f t="shared" si="0"/>
        <v>0</v>
      </c>
      <c r="H15" s="195"/>
      <c r="I15" s="196">
        <f t="shared" si="27"/>
        <v>0</v>
      </c>
      <c r="J15" s="197">
        <f t="shared" si="2"/>
        <v>0</v>
      </c>
      <c r="K15" s="195">
        <f t="shared" si="3"/>
        <v>0</v>
      </c>
      <c r="L15" s="198">
        <f t="shared" si="4"/>
        <v>0</v>
      </c>
      <c r="M15" s="195">
        <f t="shared" si="5"/>
        <v>0</v>
      </c>
      <c r="N15" s="199">
        <f t="shared" si="6"/>
        <v>0</v>
      </c>
      <c r="O15" s="195">
        <f t="shared" si="7"/>
        <v>0</v>
      </c>
      <c r="P15" s="195">
        <f t="shared" si="8"/>
        <v>0</v>
      </c>
      <c r="Q15" s="195">
        <f t="shared" si="9"/>
        <v>0</v>
      </c>
      <c r="R15" s="200">
        <f t="shared" si="10"/>
        <v>0</v>
      </c>
      <c r="S15" s="195">
        <f t="shared" si="11"/>
        <v>0</v>
      </c>
      <c r="T15" s="195">
        <f t="shared" si="12"/>
        <v>0</v>
      </c>
      <c r="U15" s="195">
        <f t="shared" si="13"/>
        <v>0</v>
      </c>
      <c r="V15" s="195">
        <f t="shared" si="14"/>
        <v>0</v>
      </c>
      <c r="W15" s="195">
        <f t="shared" ref="W15:X15" si="33">S15/12</f>
        <v>0</v>
      </c>
      <c r="X15" s="195">
        <f t="shared" si="33"/>
        <v>0</v>
      </c>
      <c r="Y15" s="195">
        <f t="shared" si="16"/>
        <v>0</v>
      </c>
      <c r="Z15" s="195">
        <f t="shared" si="17"/>
        <v>0</v>
      </c>
      <c r="AA15" s="195">
        <f t="shared" si="18"/>
        <v>0</v>
      </c>
      <c r="AB15" s="195">
        <f t="shared" si="19"/>
        <v>0</v>
      </c>
      <c r="AC15" s="195">
        <f t="shared" si="20"/>
        <v>0</v>
      </c>
      <c r="AD15" s="195">
        <f t="shared" si="21"/>
        <v>0</v>
      </c>
      <c r="AE15" s="195">
        <f t="shared" si="22"/>
        <v>0</v>
      </c>
      <c r="AF15" s="195">
        <f t="shared" si="23"/>
        <v>0</v>
      </c>
      <c r="AG15" s="201">
        <f t="shared" si="24"/>
        <v>0</v>
      </c>
      <c r="AH15" s="202">
        <f t="shared" si="25"/>
        <v>0</v>
      </c>
      <c r="AI15" s="2"/>
      <c r="AJ15" s="2"/>
      <c r="AK15" s="2"/>
      <c r="AL15" s="2"/>
      <c r="AM15" s="2"/>
      <c r="AN15" s="2"/>
    </row>
    <row r="16" spans="1:40" ht="14.25" customHeight="1" x14ac:dyDescent="0.3">
      <c r="A16" s="1"/>
      <c r="B16" s="28" t="s">
        <v>40</v>
      </c>
      <c r="C16" s="203"/>
      <c r="D16" s="29">
        <f>SUM(D8:D15)</f>
        <v>6</v>
      </c>
      <c r="E16" s="204"/>
      <c r="F16" s="205">
        <f t="shared" ref="F16:AH16" si="34">SUM(F8:F15)</f>
        <v>21552</v>
      </c>
      <c r="G16" s="205">
        <f t="shared" si="34"/>
        <v>19302</v>
      </c>
      <c r="H16" s="205">
        <f t="shared" si="34"/>
        <v>0</v>
      </c>
      <c r="I16" s="205">
        <f t="shared" si="34"/>
        <v>1760</v>
      </c>
      <c r="J16" s="205">
        <f t="shared" si="34"/>
        <v>21062</v>
      </c>
      <c r="K16" s="206">
        <f t="shared" si="34"/>
        <v>900</v>
      </c>
      <c r="L16" s="206">
        <f t="shared" si="34"/>
        <v>1165.0800000000004</v>
      </c>
      <c r="M16" s="206">
        <f t="shared" si="34"/>
        <v>2640</v>
      </c>
      <c r="N16" s="207">
        <f t="shared" si="34"/>
        <v>4705.08</v>
      </c>
      <c r="O16" s="206">
        <f t="shared" si="34"/>
        <v>210.62</v>
      </c>
      <c r="P16" s="206">
        <f t="shared" si="34"/>
        <v>1684.96</v>
      </c>
      <c r="Q16" s="206">
        <f t="shared" si="34"/>
        <v>5855.2360000000008</v>
      </c>
      <c r="R16" s="208">
        <f t="shared" si="34"/>
        <v>7750.8160000000007</v>
      </c>
      <c r="S16" s="209">
        <f t="shared" si="34"/>
        <v>1755.1666666666667</v>
      </c>
      <c r="T16" s="209">
        <f t="shared" si="34"/>
        <v>584.99705000000006</v>
      </c>
      <c r="U16" s="209">
        <f t="shared" si="34"/>
        <v>187.21309733333334</v>
      </c>
      <c r="V16" s="209">
        <f t="shared" si="34"/>
        <v>23.401637166666667</v>
      </c>
      <c r="W16" s="209">
        <f t="shared" si="34"/>
        <v>146.26388888888889</v>
      </c>
      <c r="X16" s="209">
        <f t="shared" si="34"/>
        <v>48.749754166666662</v>
      </c>
      <c r="Y16" s="209">
        <f t="shared" si="34"/>
        <v>1755.1666666666667</v>
      </c>
      <c r="Z16" s="209">
        <f t="shared" si="34"/>
        <v>140.41333333333336</v>
      </c>
      <c r="AA16" s="209">
        <f t="shared" si="34"/>
        <v>17.551666666666669</v>
      </c>
      <c r="AB16" s="209">
        <f t="shared" si="34"/>
        <v>1755.1666666666667</v>
      </c>
      <c r="AC16" s="209">
        <f t="shared" si="34"/>
        <v>146.26388888888889</v>
      </c>
      <c r="AD16" s="209">
        <f t="shared" si="34"/>
        <v>152.11444444444444</v>
      </c>
      <c r="AE16" s="209">
        <f t="shared" si="34"/>
        <v>805.03457226666671</v>
      </c>
      <c r="AF16" s="209">
        <f t="shared" si="34"/>
        <v>1626.4381799</v>
      </c>
      <c r="AG16" s="209">
        <f t="shared" si="34"/>
        <v>8773.4117883888885</v>
      </c>
      <c r="AH16" s="210">
        <f t="shared" si="34"/>
        <v>42291.307788388884</v>
      </c>
      <c r="AI16" s="3"/>
      <c r="AJ16" s="2"/>
      <c r="AK16" s="2"/>
      <c r="AL16" s="2"/>
      <c r="AM16" s="2"/>
      <c r="AN16" s="2"/>
    </row>
    <row r="17" spans="1:40" ht="14.25" customHeight="1" x14ac:dyDescent="0.3">
      <c r="A17" s="1"/>
      <c r="B17" s="2"/>
      <c r="C17" s="2"/>
      <c r="D17" s="2"/>
      <c r="E17" s="2"/>
      <c r="F17" s="2"/>
      <c r="G17" s="2"/>
      <c r="H17" s="2"/>
      <c r="I17" s="2"/>
      <c r="J17" s="35"/>
      <c r="K17" s="35"/>
      <c r="L17" s="2"/>
      <c r="M17" s="2"/>
      <c r="N17" s="35"/>
      <c r="O17" s="35"/>
      <c r="P17" s="2"/>
      <c r="Q17" s="2"/>
      <c r="R17" s="35"/>
      <c r="S17" s="36"/>
      <c r="T17" s="2"/>
      <c r="U17" s="2"/>
      <c r="V17" s="2"/>
      <c r="W17" s="2"/>
      <c r="X17" s="2"/>
      <c r="Y17" s="36"/>
      <c r="Z17" s="36"/>
      <c r="AA17" s="36"/>
      <c r="AB17" s="2"/>
      <c r="AC17" s="2"/>
      <c r="AD17" s="2"/>
      <c r="AE17" s="36"/>
      <c r="AF17" s="36"/>
      <c r="AG17" s="2"/>
      <c r="AH17" s="2"/>
      <c r="AI17" s="2"/>
      <c r="AJ17" s="2"/>
      <c r="AK17" s="2"/>
      <c r="AL17" s="2"/>
      <c r="AM17" s="2"/>
      <c r="AN17" s="2"/>
    </row>
    <row r="18" spans="1:40" ht="14.25" customHeight="1" x14ac:dyDescent="0.3">
      <c r="A18" s="1"/>
      <c r="B18" s="2"/>
      <c r="C18" s="2"/>
      <c r="D18" s="2"/>
      <c r="E18" s="2"/>
      <c r="F18" s="2"/>
      <c r="G18" s="3"/>
      <c r="H18" s="3"/>
      <c r="I18" s="3"/>
      <c r="J18" s="3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3"/>
      <c r="AI18" s="3"/>
      <c r="AJ18" s="2"/>
      <c r="AK18" s="2"/>
      <c r="AL18" s="2"/>
      <c r="AM18" s="2"/>
      <c r="AN18" s="2"/>
    </row>
    <row r="19" spans="1:40" ht="14.25" customHeight="1" x14ac:dyDescent="0.3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40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3"/>
      <c r="AI19" s="2"/>
      <c r="AJ19" s="149"/>
      <c r="AK19" s="150"/>
      <c r="AL19" s="151"/>
      <c r="AM19" s="152"/>
      <c r="AN19" s="152"/>
    </row>
    <row r="20" spans="1:40" ht="14.25" customHeight="1" x14ac:dyDescent="0.3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3"/>
      <c r="AI20" s="2"/>
      <c r="AJ20" s="149"/>
      <c r="AK20" s="150"/>
      <c r="AL20" s="151"/>
      <c r="AM20" s="152"/>
      <c r="AN20" s="152"/>
    </row>
    <row r="21" spans="1:40" ht="14.25" customHeight="1" x14ac:dyDescent="0.3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149"/>
      <c r="AK21" s="150"/>
      <c r="AL21" s="151"/>
      <c r="AM21" s="152"/>
      <c r="AN21" s="152"/>
    </row>
    <row r="22" spans="1:40" ht="14.25" customHeight="1" x14ac:dyDescent="0.3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spans="1:40" ht="14.25" customHeight="1" x14ac:dyDescent="0.3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spans="1:40" ht="14.25" customHeight="1" x14ac:dyDescent="0.3">
      <c r="A24" s="1"/>
      <c r="B24" s="362" t="s">
        <v>271</v>
      </c>
      <c r="C24" s="363"/>
      <c r="D24" s="363"/>
      <c r="E24" s="363"/>
      <c r="F24" s="363"/>
      <c r="G24" s="363"/>
      <c r="H24" s="364"/>
      <c r="I24" s="15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spans="1:40" ht="15.75" customHeight="1" x14ac:dyDescent="0.3">
      <c r="A25" s="1"/>
      <c r="B25" s="365" t="s">
        <v>272</v>
      </c>
      <c r="C25" s="363"/>
      <c r="D25" s="363"/>
      <c r="E25" s="363"/>
      <c r="F25" s="363"/>
      <c r="G25" s="363"/>
      <c r="H25" s="364"/>
      <c r="I25" s="154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spans="1:40" ht="51.75" customHeight="1" x14ac:dyDescent="0.3">
      <c r="A26" s="1"/>
      <c r="B26" s="155" t="s">
        <v>242</v>
      </c>
      <c r="C26" s="124" t="s">
        <v>262</v>
      </c>
      <c r="D26" s="156" t="s">
        <v>273</v>
      </c>
      <c r="E26" s="157"/>
      <c r="F26" s="157" t="s">
        <v>274</v>
      </c>
      <c r="G26" s="157" t="s">
        <v>245</v>
      </c>
      <c r="H26" s="157" t="s">
        <v>246</v>
      </c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spans="1:40" ht="15" customHeight="1" x14ac:dyDescent="0.3">
      <c r="A27" s="1"/>
      <c r="B27" s="368" t="s">
        <v>247</v>
      </c>
      <c r="C27" s="363"/>
      <c r="D27" s="363"/>
      <c r="E27" s="363"/>
      <c r="F27" s="363"/>
      <c r="G27" s="363"/>
      <c r="H27" s="364"/>
      <c r="I27" s="158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spans="1:40" ht="14.25" customHeight="1" x14ac:dyDescent="0.3">
      <c r="A28" s="1"/>
      <c r="B28" s="104" t="s">
        <v>275</v>
      </c>
      <c r="C28" s="159"/>
      <c r="D28" s="160">
        <v>1</v>
      </c>
      <c r="E28" s="160" t="s">
        <v>256</v>
      </c>
      <c r="F28" s="161">
        <v>1300</v>
      </c>
      <c r="G28" s="106">
        <f>F28*22</f>
        <v>28600</v>
      </c>
      <c r="H28" s="106">
        <f t="shared" ref="H28:H30" si="35">G28*D28</f>
        <v>28600</v>
      </c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spans="1:40" ht="14.25" customHeight="1" x14ac:dyDescent="0.3">
      <c r="A29" s="1"/>
      <c r="B29" s="104" t="s">
        <v>276</v>
      </c>
      <c r="C29" s="159"/>
      <c r="D29" s="160">
        <v>1</v>
      </c>
      <c r="E29" s="160" t="s">
        <v>256</v>
      </c>
      <c r="F29" s="161">
        <v>1300</v>
      </c>
      <c r="G29" s="106">
        <f t="shared" ref="G29:G30" si="36">F29*5</f>
        <v>6500</v>
      </c>
      <c r="H29" s="106">
        <f t="shared" si="35"/>
        <v>6500</v>
      </c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spans="1:40" ht="14.25" customHeight="1" x14ac:dyDescent="0.3">
      <c r="A30" s="1"/>
      <c r="B30" s="104" t="s">
        <v>277</v>
      </c>
      <c r="C30" s="159"/>
      <c r="D30" s="160">
        <v>1</v>
      </c>
      <c r="E30" s="160" t="s">
        <v>256</v>
      </c>
      <c r="F30" s="161">
        <v>1300</v>
      </c>
      <c r="G30" s="106">
        <f t="shared" si="36"/>
        <v>6500</v>
      </c>
      <c r="H30" s="106">
        <f t="shared" si="35"/>
        <v>6500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spans="1:40" ht="14.25" customHeight="1" x14ac:dyDescent="0.3">
      <c r="A31" s="1"/>
      <c r="B31" s="102" t="s">
        <v>257</v>
      </c>
      <c r="C31" s="162"/>
      <c r="D31" s="160"/>
      <c r="E31" s="104"/>
      <c r="F31" s="104"/>
      <c r="G31" s="106"/>
      <c r="H31" s="106">
        <f>SUM(H28:H30)</f>
        <v>41600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spans="1:40" ht="14.25" customHeight="1" x14ac:dyDescent="0.3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spans="1:40" ht="14.25" customHeight="1" x14ac:dyDescent="0.3">
      <c r="A33" s="1"/>
      <c r="B33" s="67"/>
      <c r="C33" s="67" t="s">
        <v>278</v>
      </c>
      <c r="D33" s="67" t="s">
        <v>279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spans="1:40" ht="14.25" customHeight="1" x14ac:dyDescent="0.3">
      <c r="A34" s="1"/>
      <c r="B34" s="163" t="s">
        <v>264</v>
      </c>
      <c r="C34" s="67">
        <v>1113.76</v>
      </c>
      <c r="D34" s="67">
        <v>1100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spans="1:40" ht="14.25" customHeight="1" x14ac:dyDescent="0.3">
      <c r="A35" s="1"/>
      <c r="B35" s="163" t="s">
        <v>35</v>
      </c>
      <c r="C35" s="67">
        <v>2984.58</v>
      </c>
      <c r="D35" s="67">
        <v>4102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spans="1:40" ht="14.25" customHeight="1" x14ac:dyDescent="0.3">
      <c r="A36" s="1"/>
      <c r="B36" s="163" t="s">
        <v>265</v>
      </c>
      <c r="C36" s="67">
        <v>1795.22</v>
      </c>
      <c r="D36" s="67">
        <v>1883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spans="1:40" ht="14.25" customHeight="1" x14ac:dyDescent="0.3">
      <c r="A37" s="1"/>
      <c r="B37" s="163" t="s">
        <v>266</v>
      </c>
      <c r="C37" s="67">
        <v>5307.26</v>
      </c>
      <c r="D37" s="67">
        <v>2923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spans="1:40" ht="14.25" customHeight="1" x14ac:dyDescent="0.3">
      <c r="A38" s="1"/>
      <c r="B38" s="163" t="s">
        <v>267</v>
      </c>
      <c r="C38" s="67">
        <v>1502.19</v>
      </c>
      <c r="D38" s="67">
        <v>1393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spans="1:40" ht="14.25" customHeight="1" x14ac:dyDescent="0.3">
      <c r="A39" s="1"/>
      <c r="B39" s="163" t="s">
        <v>268</v>
      </c>
      <c r="C39" s="67">
        <v>2603.73</v>
      </c>
      <c r="D39" s="67">
        <v>3456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spans="1:40" ht="14.25" customHeight="1" x14ac:dyDescent="0.3">
      <c r="A40" s="1"/>
      <c r="B40" s="163" t="s">
        <v>269</v>
      </c>
      <c r="C40" s="67">
        <v>2271.48</v>
      </c>
      <c r="D40" s="67">
        <v>3201</v>
      </c>
      <c r="E40" s="2"/>
      <c r="F40" s="2"/>
      <c r="G40" s="2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spans="1:40" ht="14.25" customHeight="1" x14ac:dyDescent="0.3">
      <c r="A41" s="1"/>
      <c r="B41" s="163" t="s">
        <v>270</v>
      </c>
      <c r="C41" s="67">
        <v>1104.3800000000001</v>
      </c>
      <c r="D41" s="67">
        <v>1100</v>
      </c>
      <c r="E41" s="2"/>
      <c r="F41" s="2"/>
      <c r="G41" s="2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spans="1:40" ht="14.25" customHeight="1" x14ac:dyDescent="0.3">
      <c r="A42" s="1"/>
      <c r="B42" s="2"/>
      <c r="C42" s="2"/>
      <c r="D42" s="2"/>
      <c r="E42" s="2"/>
      <c r="F42" s="2"/>
      <c r="G42" s="2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spans="1:40" ht="14.25" customHeight="1" x14ac:dyDescent="0.3">
      <c r="A43" s="1"/>
      <c r="B43" s="2"/>
      <c r="C43" s="2"/>
      <c r="D43" s="2"/>
      <c r="E43" s="2"/>
      <c r="F43" s="2"/>
      <c r="G43" s="2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spans="1:40" ht="14.25" customHeight="1" x14ac:dyDescent="0.3">
      <c r="A44" s="1"/>
      <c r="B44" s="2"/>
      <c r="C44" s="2"/>
      <c r="D44" s="2"/>
      <c r="E44" s="2"/>
      <c r="F44" s="2"/>
      <c r="G44" s="2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spans="1:40" ht="14.25" customHeight="1" x14ac:dyDescent="0.3">
      <c r="A45" s="1"/>
      <c r="B45" s="2"/>
      <c r="C45" s="2"/>
      <c r="D45" s="2"/>
      <c r="E45" s="2"/>
      <c r="F45" s="2"/>
      <c r="G45" s="2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spans="1:40" ht="14.25" customHeight="1" x14ac:dyDescent="0.3">
      <c r="A46" s="1"/>
      <c r="B46" s="2"/>
      <c r="C46" s="2"/>
      <c r="D46" s="2"/>
      <c r="E46" s="2"/>
      <c r="F46" s="2"/>
      <c r="G46" s="2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spans="1:40" ht="14.25" customHeight="1" x14ac:dyDescent="0.3">
      <c r="A47" s="1"/>
      <c r="B47" s="2"/>
      <c r="C47" s="2"/>
      <c r="D47" s="2"/>
      <c r="E47" s="2"/>
      <c r="F47" s="2"/>
      <c r="G47" s="2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spans="1:40" ht="14.25" customHeight="1" x14ac:dyDescent="0.3">
      <c r="A48" s="1"/>
      <c r="B48" s="2"/>
      <c r="C48" s="2"/>
      <c r="D48" s="2"/>
      <c r="E48" s="2"/>
      <c r="F48" s="2"/>
      <c r="G48" s="2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spans="1:40" ht="14.25" customHeight="1" x14ac:dyDescent="0.3">
      <c r="A49" s="1"/>
      <c r="B49" s="2"/>
      <c r="C49" s="2"/>
      <c r="D49" s="2"/>
      <c r="E49" s="2"/>
      <c r="F49" s="2"/>
      <c r="G49" s="2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spans="1:40" ht="14.25" customHeight="1" x14ac:dyDescent="0.3">
      <c r="A50" s="1"/>
      <c r="B50" s="2"/>
      <c r="C50" s="2"/>
      <c r="D50" s="2"/>
      <c r="E50" s="2"/>
      <c r="F50" s="2"/>
      <c r="G50" s="2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spans="1:40" ht="14.25" customHeight="1" x14ac:dyDescent="0.3">
      <c r="A51" s="1"/>
      <c r="B51" s="2"/>
      <c r="C51" s="2"/>
      <c r="D51" s="2"/>
      <c r="E51" s="2"/>
      <c r="F51" s="2"/>
      <c r="G51" s="2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spans="1:40" ht="14.25" customHeight="1" x14ac:dyDescent="0.3">
      <c r="A52" s="1"/>
      <c r="B52" s="2"/>
      <c r="C52" s="2"/>
      <c r="D52" s="2"/>
      <c r="E52" s="2"/>
      <c r="F52" s="2"/>
      <c r="G52" s="2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spans="1:40" ht="14.25" customHeight="1" x14ac:dyDescent="0.3">
      <c r="A53" s="1"/>
      <c r="B53" s="2"/>
      <c r="C53" s="2"/>
      <c r="D53" s="2"/>
      <c r="E53" s="2"/>
      <c r="F53" s="2"/>
      <c r="G53" s="2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spans="1:40" ht="14.25" customHeight="1" x14ac:dyDescent="0.3">
      <c r="A54" s="1"/>
      <c r="B54" s="2"/>
      <c r="C54" s="2"/>
      <c r="D54" s="2"/>
      <c r="E54" s="2"/>
      <c r="F54" s="2"/>
      <c r="G54" s="2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spans="1:40" ht="14.25" customHeight="1" x14ac:dyDescent="0.3">
      <c r="A55" s="1"/>
      <c r="B55" s="2"/>
      <c r="C55" s="2"/>
      <c r="D55" s="2"/>
      <c r="E55" s="2"/>
      <c r="F55" s="2"/>
      <c r="G55" s="2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spans="1:40" ht="14.25" customHeight="1" x14ac:dyDescent="0.3">
      <c r="A56" s="1"/>
      <c r="B56" s="2"/>
      <c r="C56" s="2"/>
      <c r="D56" s="2"/>
      <c r="E56" s="2"/>
      <c r="F56" s="2"/>
      <c r="G56" s="2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spans="1:40" ht="14.25" customHeight="1" x14ac:dyDescent="0.3">
      <c r="A57" s="1"/>
      <c r="B57" s="2"/>
      <c r="C57" s="2"/>
      <c r="D57" s="2"/>
      <c r="E57" s="2"/>
      <c r="F57" s="2"/>
      <c r="G57" s="2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spans="1:40" ht="14.25" customHeight="1" x14ac:dyDescent="0.3">
      <c r="A58" s="1"/>
      <c r="B58" s="2"/>
      <c r="C58" s="2"/>
      <c r="D58" s="2"/>
      <c r="E58" s="2"/>
      <c r="F58" s="2"/>
      <c r="G58" s="2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spans="1:40" ht="14.25" customHeight="1" x14ac:dyDescent="0.3">
      <c r="A59" s="1"/>
      <c r="B59" s="2"/>
      <c r="C59" s="2"/>
      <c r="D59" s="2"/>
      <c r="E59" s="2"/>
      <c r="F59" s="2"/>
      <c r="G59" s="2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spans="1:40" ht="14.25" customHeight="1" x14ac:dyDescent="0.3">
      <c r="A60" s="1"/>
      <c r="B60" s="2"/>
      <c r="C60" s="2"/>
      <c r="D60" s="2"/>
      <c r="E60" s="2"/>
      <c r="F60" s="2"/>
      <c r="G60" s="2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spans="1:40" ht="14.25" customHeight="1" x14ac:dyDescent="0.3">
      <c r="A61" s="1"/>
      <c r="B61" s="2"/>
      <c r="C61" s="2"/>
      <c r="D61" s="2"/>
      <c r="E61" s="2"/>
      <c r="F61" s="2"/>
      <c r="G61" s="2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spans="1:40" ht="14.25" customHeight="1" x14ac:dyDescent="0.3">
      <c r="A62" s="1"/>
      <c r="B62" s="2"/>
      <c r="C62" s="2"/>
      <c r="D62" s="2"/>
      <c r="E62" s="2"/>
      <c r="F62" s="2"/>
      <c r="G62" s="2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spans="1:40" ht="14.25" customHeight="1" x14ac:dyDescent="0.3">
      <c r="A63" s="1"/>
      <c r="B63" s="2"/>
      <c r="C63" s="2"/>
      <c r="D63" s="2"/>
      <c r="E63" s="2"/>
      <c r="F63" s="2"/>
      <c r="G63" s="2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spans="1:40" ht="14.25" customHeight="1" x14ac:dyDescent="0.3">
      <c r="A64" s="1"/>
      <c r="B64" s="2"/>
      <c r="C64" s="2"/>
      <c r="D64" s="2"/>
      <c r="E64" s="2"/>
      <c r="F64" s="2"/>
      <c r="G64" s="2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spans="1:40" ht="14.25" customHeight="1" x14ac:dyDescent="0.3">
      <c r="A65" s="1"/>
      <c r="B65" s="2"/>
      <c r="C65" s="2"/>
      <c r="D65" s="2"/>
      <c r="E65" s="2"/>
      <c r="F65" s="2"/>
      <c r="G65" s="2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spans="1:40" ht="14.25" customHeight="1" x14ac:dyDescent="0.3">
      <c r="A66" s="1"/>
      <c r="B66" s="2"/>
      <c r="C66" s="2"/>
      <c r="D66" s="2"/>
      <c r="E66" s="2"/>
      <c r="F66" s="2"/>
      <c r="G66" s="2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spans="1:40" ht="14.25" customHeight="1" x14ac:dyDescent="0.3">
      <c r="A67" s="1"/>
      <c r="B67" s="2"/>
      <c r="C67" s="2"/>
      <c r="D67" s="2"/>
      <c r="E67" s="2"/>
      <c r="F67" s="2"/>
      <c r="G67" s="2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spans="1:40" ht="14.25" customHeight="1" x14ac:dyDescent="0.3">
      <c r="A68" s="1"/>
      <c r="B68" s="2"/>
      <c r="C68" s="2"/>
      <c r="D68" s="2"/>
      <c r="E68" s="2"/>
      <c r="F68" s="2"/>
      <c r="G68" s="2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spans="1:40" ht="14.25" customHeight="1" x14ac:dyDescent="0.3">
      <c r="A69" s="1"/>
      <c r="B69" s="2"/>
      <c r="C69" s="2"/>
      <c r="D69" s="2"/>
      <c r="E69" s="2"/>
      <c r="F69" s="2"/>
      <c r="G69" s="2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spans="1:40" ht="14.25" customHeight="1" x14ac:dyDescent="0.3">
      <c r="A70" s="1"/>
      <c r="B70" s="2"/>
      <c r="C70" s="2"/>
      <c r="D70" s="2"/>
      <c r="E70" s="2"/>
      <c r="F70" s="2"/>
      <c r="G70" s="2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spans="1:40" ht="14.25" customHeight="1" x14ac:dyDescent="0.3">
      <c r="A71" s="1"/>
      <c r="B71" s="2"/>
      <c r="C71" s="2"/>
      <c r="D71" s="2"/>
      <c r="E71" s="2"/>
      <c r="F71" s="2"/>
      <c r="G71" s="2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spans="1:40" ht="14.25" customHeight="1" x14ac:dyDescent="0.3">
      <c r="A72" s="1"/>
      <c r="B72" s="2"/>
      <c r="C72" s="2"/>
      <c r="D72" s="2"/>
      <c r="E72" s="2"/>
      <c r="F72" s="2"/>
      <c r="G72" s="2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spans="1:40" ht="14.25" customHeight="1" x14ac:dyDescent="0.3">
      <c r="A73" s="1"/>
      <c r="B73" s="2"/>
      <c r="C73" s="2"/>
      <c r="D73" s="2"/>
      <c r="E73" s="2"/>
      <c r="F73" s="2"/>
      <c r="G73" s="2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spans="1:40" ht="14.25" customHeight="1" x14ac:dyDescent="0.3">
      <c r="A74" s="1"/>
      <c r="B74" s="2"/>
      <c r="C74" s="2"/>
      <c r="D74" s="2"/>
      <c r="E74" s="2"/>
      <c r="F74" s="2"/>
      <c r="G74" s="2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spans="1:40" ht="14.25" customHeight="1" x14ac:dyDescent="0.3">
      <c r="A75" s="1"/>
      <c r="B75" s="2"/>
      <c r="C75" s="2"/>
      <c r="D75" s="2"/>
      <c r="E75" s="2"/>
      <c r="F75" s="2"/>
      <c r="G75" s="2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spans="1:40" ht="14.25" customHeight="1" x14ac:dyDescent="0.3">
      <c r="A76" s="1"/>
      <c r="B76" s="2"/>
      <c r="C76" s="2"/>
      <c r="D76" s="2"/>
      <c r="E76" s="2"/>
      <c r="F76" s="2"/>
      <c r="G76" s="2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spans="1:40" ht="14.25" customHeight="1" x14ac:dyDescent="0.3">
      <c r="A77" s="1"/>
      <c r="B77" s="2"/>
      <c r="C77" s="2"/>
      <c r="D77" s="2"/>
      <c r="E77" s="2"/>
      <c r="F77" s="2"/>
      <c r="G77" s="2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spans="1:40" ht="14.25" customHeight="1" x14ac:dyDescent="0.3">
      <c r="A78" s="1"/>
      <c r="B78" s="2"/>
      <c r="C78" s="2"/>
      <c r="D78" s="2"/>
      <c r="E78" s="2"/>
      <c r="F78" s="2"/>
      <c r="G78" s="2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spans="1:40" ht="14.25" customHeight="1" x14ac:dyDescent="0.3">
      <c r="A79" s="1"/>
      <c r="B79" s="2"/>
      <c r="C79" s="2"/>
      <c r="D79" s="2"/>
      <c r="E79" s="2"/>
      <c r="F79" s="2"/>
      <c r="G79" s="2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spans="1:40" ht="14.25" customHeight="1" x14ac:dyDescent="0.3">
      <c r="A80" s="1"/>
      <c r="B80" s="2"/>
      <c r="C80" s="2"/>
      <c r="D80" s="2"/>
      <c r="E80" s="2"/>
      <c r="F80" s="2"/>
      <c r="G80" s="2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spans="1:40" ht="14.25" customHeight="1" x14ac:dyDescent="0.3">
      <c r="A81" s="1"/>
      <c r="B81" s="2"/>
      <c r="C81" s="2"/>
      <c r="D81" s="2"/>
      <c r="E81" s="2"/>
      <c r="F81" s="2"/>
      <c r="G81" s="2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spans="1:40" ht="14.25" customHeight="1" x14ac:dyDescent="0.3">
      <c r="A82" s="1"/>
      <c r="B82" s="2"/>
      <c r="C82" s="2"/>
      <c r="D82" s="2"/>
      <c r="E82" s="2"/>
      <c r="F82" s="2"/>
      <c r="G82" s="2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spans="1:40" ht="14.25" customHeight="1" x14ac:dyDescent="0.3">
      <c r="A83" s="1"/>
      <c r="B83" s="2"/>
      <c r="C83" s="2"/>
      <c r="D83" s="2"/>
      <c r="E83" s="2"/>
      <c r="F83" s="2"/>
      <c r="G83" s="2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spans="1:40" ht="14.25" customHeight="1" x14ac:dyDescent="0.3">
      <c r="A84" s="1"/>
      <c r="B84" s="2"/>
      <c r="C84" s="2"/>
      <c r="D84" s="2"/>
      <c r="E84" s="2"/>
      <c r="F84" s="2"/>
      <c r="G84" s="2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spans="1:40" ht="14.25" customHeight="1" x14ac:dyDescent="0.3">
      <c r="A85" s="1"/>
      <c r="B85" s="2"/>
      <c r="C85" s="2"/>
      <c r="D85" s="2"/>
      <c r="E85" s="2"/>
      <c r="F85" s="2"/>
      <c r="G85" s="2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spans="1:40" ht="14.25" customHeight="1" x14ac:dyDescent="0.3">
      <c r="A86" s="1"/>
      <c r="B86" s="2"/>
      <c r="C86" s="2"/>
      <c r="D86" s="2"/>
      <c r="E86" s="2"/>
      <c r="F86" s="2"/>
      <c r="G86" s="2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spans="1:40" ht="14.25" customHeight="1" x14ac:dyDescent="0.3">
      <c r="A87" s="1"/>
      <c r="B87" s="2"/>
      <c r="C87" s="2"/>
      <c r="D87" s="2"/>
      <c r="E87" s="2"/>
      <c r="F87" s="2"/>
      <c r="G87" s="2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spans="1:40" ht="14.25" customHeight="1" x14ac:dyDescent="0.3">
      <c r="A88" s="1"/>
      <c r="B88" s="2"/>
      <c r="C88" s="2"/>
      <c r="D88" s="2"/>
      <c r="E88" s="2"/>
      <c r="F88" s="2"/>
      <c r="G88" s="2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spans="1:40" ht="14.25" customHeight="1" x14ac:dyDescent="0.3">
      <c r="A89" s="1"/>
      <c r="B89" s="2"/>
      <c r="C89" s="2"/>
      <c r="D89" s="2"/>
      <c r="E89" s="2"/>
      <c r="F89" s="2"/>
      <c r="G89" s="2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spans="1:40" ht="14.25" customHeight="1" x14ac:dyDescent="0.3">
      <c r="A90" s="1"/>
      <c r="B90" s="2"/>
      <c r="C90" s="2"/>
      <c r="D90" s="2"/>
      <c r="E90" s="2"/>
      <c r="F90" s="2"/>
      <c r="G90" s="2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spans="1:40" ht="14.25" customHeight="1" x14ac:dyDescent="0.3">
      <c r="A91" s="1"/>
      <c r="B91" s="2"/>
      <c r="C91" s="2"/>
      <c r="D91" s="2"/>
      <c r="E91" s="2"/>
      <c r="F91" s="2"/>
      <c r="G91" s="2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spans="1:40" ht="14.25" customHeight="1" x14ac:dyDescent="0.3">
      <c r="A92" s="1"/>
      <c r="B92" s="2"/>
      <c r="C92" s="2"/>
      <c r="D92" s="2"/>
      <c r="E92" s="2"/>
      <c r="F92" s="2"/>
      <c r="G92" s="2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spans="1:40" ht="14.25" customHeight="1" x14ac:dyDescent="0.3">
      <c r="A93" s="1"/>
      <c r="B93" s="2"/>
      <c r="C93" s="2"/>
      <c r="D93" s="2"/>
      <c r="E93" s="2"/>
      <c r="F93" s="2"/>
      <c r="G93" s="2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spans="1:40" ht="14.25" customHeight="1" x14ac:dyDescent="0.3">
      <c r="A94" s="1"/>
      <c r="B94" s="2"/>
      <c r="C94" s="2"/>
      <c r="D94" s="2"/>
      <c r="E94" s="2"/>
      <c r="F94" s="2"/>
      <c r="G94" s="2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spans="1:40" ht="14.25" customHeight="1" x14ac:dyDescent="0.3">
      <c r="A95" s="1"/>
      <c r="B95" s="2"/>
      <c r="C95" s="2"/>
      <c r="D95" s="2"/>
      <c r="E95" s="2"/>
      <c r="F95" s="2"/>
      <c r="G95" s="2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spans="1:40" ht="14.25" customHeight="1" x14ac:dyDescent="0.3">
      <c r="A96" s="1"/>
      <c r="B96" s="2"/>
      <c r="C96" s="2"/>
      <c r="D96" s="2"/>
      <c r="E96" s="2"/>
      <c r="F96" s="2"/>
      <c r="G96" s="2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spans="1:40" ht="14.25" customHeight="1" x14ac:dyDescent="0.3">
      <c r="A97" s="1"/>
      <c r="B97" s="2"/>
      <c r="C97" s="2"/>
      <c r="D97" s="2"/>
      <c r="E97" s="2"/>
      <c r="F97" s="2"/>
      <c r="G97" s="2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spans="1:40" ht="14.25" customHeight="1" x14ac:dyDescent="0.3">
      <c r="A98" s="1"/>
      <c r="B98" s="2"/>
      <c r="C98" s="2"/>
      <c r="D98" s="2"/>
      <c r="E98" s="2"/>
      <c r="F98" s="2"/>
      <c r="G98" s="2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spans="1:40" ht="14.25" customHeight="1" x14ac:dyDescent="0.3">
      <c r="A99" s="1"/>
      <c r="B99" s="2"/>
      <c r="C99" s="2"/>
      <c r="D99" s="2"/>
      <c r="E99" s="2"/>
      <c r="F99" s="2"/>
      <c r="G99" s="2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spans="1:40" ht="14.25" customHeight="1" x14ac:dyDescent="0.3">
      <c r="A100" s="1"/>
      <c r="B100" s="2"/>
      <c r="C100" s="2"/>
      <c r="D100" s="2"/>
      <c r="E100" s="2"/>
      <c r="F100" s="2"/>
      <c r="G100" s="2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spans="1:40" ht="14.25" customHeight="1" x14ac:dyDescent="0.3">
      <c r="A101" s="1"/>
      <c r="B101" s="2"/>
      <c r="C101" s="2"/>
      <c r="D101" s="2"/>
      <c r="E101" s="2"/>
      <c r="F101" s="2"/>
      <c r="G101" s="2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spans="1:40" ht="14.25" customHeight="1" x14ac:dyDescent="0.3">
      <c r="A102" s="1"/>
      <c r="B102" s="2"/>
      <c r="C102" s="2"/>
      <c r="D102" s="2"/>
      <c r="E102" s="2"/>
      <c r="F102" s="2"/>
      <c r="G102" s="2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spans="1:40" ht="14.25" customHeight="1" x14ac:dyDescent="0.3">
      <c r="A103" s="1"/>
      <c r="B103" s="2"/>
      <c r="C103" s="2"/>
      <c r="D103" s="2"/>
      <c r="E103" s="2"/>
      <c r="F103" s="2"/>
      <c r="G103" s="2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spans="1:40" ht="14.25" customHeight="1" x14ac:dyDescent="0.3">
      <c r="A104" s="1"/>
      <c r="B104" s="2"/>
      <c r="C104" s="2"/>
      <c r="D104" s="2"/>
      <c r="E104" s="2"/>
      <c r="F104" s="2"/>
      <c r="G104" s="2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spans="1:40" ht="14.25" customHeight="1" x14ac:dyDescent="0.3">
      <c r="A105" s="1"/>
      <c r="B105" s="2"/>
      <c r="C105" s="2"/>
      <c r="D105" s="2"/>
      <c r="E105" s="2"/>
      <c r="F105" s="2"/>
      <c r="G105" s="2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spans="1:40" ht="14.25" customHeight="1" x14ac:dyDescent="0.3">
      <c r="A106" s="1"/>
      <c r="B106" s="2"/>
      <c r="C106" s="2"/>
      <c r="D106" s="2"/>
      <c r="E106" s="2"/>
      <c r="F106" s="2"/>
      <c r="G106" s="2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spans="1:40" ht="14.25" customHeight="1" x14ac:dyDescent="0.3">
      <c r="A107" s="1"/>
      <c r="B107" s="2"/>
      <c r="C107" s="2"/>
      <c r="D107" s="2"/>
      <c r="E107" s="2"/>
      <c r="F107" s="2"/>
      <c r="G107" s="2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spans="1:40" ht="14.25" customHeight="1" x14ac:dyDescent="0.3">
      <c r="A108" s="1"/>
      <c r="B108" s="2"/>
      <c r="C108" s="2"/>
      <c r="D108" s="2"/>
      <c r="E108" s="2"/>
      <c r="F108" s="2"/>
      <c r="G108" s="2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spans="1:40" ht="14.25" customHeight="1" x14ac:dyDescent="0.3">
      <c r="A109" s="1"/>
      <c r="B109" s="2"/>
      <c r="C109" s="2"/>
      <c r="D109" s="2"/>
      <c r="E109" s="2"/>
      <c r="F109" s="2"/>
      <c r="G109" s="2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spans="1:40" ht="14.25" customHeight="1" x14ac:dyDescent="0.3">
      <c r="A110" s="1"/>
      <c r="B110" s="2"/>
      <c r="C110" s="2"/>
      <c r="D110" s="2"/>
      <c r="E110" s="2"/>
      <c r="F110" s="2"/>
      <c r="G110" s="2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spans="1:40" ht="14.25" customHeight="1" x14ac:dyDescent="0.3">
      <c r="A111" s="1"/>
      <c r="B111" s="2"/>
      <c r="C111" s="2"/>
      <c r="D111" s="2"/>
      <c r="E111" s="2"/>
      <c r="F111" s="2"/>
      <c r="G111" s="2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1:40" ht="14.25" customHeight="1" x14ac:dyDescent="0.3">
      <c r="A112" s="1"/>
      <c r="B112" s="2"/>
      <c r="C112" s="2"/>
      <c r="D112" s="2"/>
      <c r="E112" s="2"/>
      <c r="F112" s="2"/>
      <c r="G112" s="2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spans="1:40" ht="14.25" customHeight="1" x14ac:dyDescent="0.3">
      <c r="A113" s="1"/>
      <c r="B113" s="2"/>
      <c r="C113" s="2"/>
      <c r="D113" s="2"/>
      <c r="E113" s="2"/>
      <c r="F113" s="2"/>
      <c r="G113" s="2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spans="1:40" ht="14.25" customHeight="1" x14ac:dyDescent="0.3">
      <c r="A114" s="1"/>
      <c r="B114" s="2"/>
      <c r="C114" s="2"/>
      <c r="D114" s="2"/>
      <c r="E114" s="2"/>
      <c r="F114" s="2"/>
      <c r="G114" s="2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spans="1:40" ht="14.25" customHeight="1" x14ac:dyDescent="0.3">
      <c r="A115" s="1"/>
      <c r="B115" s="2"/>
      <c r="C115" s="2"/>
      <c r="D115" s="2"/>
      <c r="E115" s="2"/>
      <c r="F115" s="2"/>
      <c r="G115" s="2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spans="1:40" ht="14.25" customHeight="1" x14ac:dyDescent="0.3">
      <c r="A116" s="1"/>
      <c r="B116" s="2"/>
      <c r="C116" s="2"/>
      <c r="D116" s="2"/>
      <c r="E116" s="2"/>
      <c r="F116" s="2"/>
      <c r="G116" s="2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spans="1:40" ht="14.25" customHeight="1" x14ac:dyDescent="0.3">
      <c r="A117" s="1"/>
      <c r="B117" s="2"/>
      <c r="C117" s="2"/>
      <c r="D117" s="2"/>
      <c r="E117" s="2"/>
      <c r="F117" s="2"/>
      <c r="G117" s="2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spans="1:40" ht="14.25" customHeight="1" x14ac:dyDescent="0.3">
      <c r="A118" s="1"/>
      <c r="B118" s="2"/>
      <c r="C118" s="2"/>
      <c r="D118" s="2"/>
      <c r="E118" s="2"/>
      <c r="F118" s="2"/>
      <c r="G118" s="2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spans="1:40" ht="14.25" customHeight="1" x14ac:dyDescent="0.3">
      <c r="A119" s="1"/>
      <c r="B119" s="2"/>
      <c r="C119" s="2"/>
      <c r="D119" s="2"/>
      <c r="E119" s="2"/>
      <c r="F119" s="2"/>
      <c r="G119" s="2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spans="1:40" ht="14.25" customHeight="1" x14ac:dyDescent="0.3">
      <c r="A120" s="1"/>
      <c r="B120" s="2"/>
      <c r="C120" s="2"/>
      <c r="D120" s="2"/>
      <c r="E120" s="2"/>
      <c r="F120" s="2"/>
      <c r="G120" s="2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spans="1:40" ht="14.25" customHeight="1" x14ac:dyDescent="0.3">
      <c r="A121" s="1"/>
      <c r="B121" s="2"/>
      <c r="C121" s="2"/>
      <c r="D121" s="2"/>
      <c r="E121" s="2"/>
      <c r="F121" s="2"/>
      <c r="G121" s="2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spans="1:40" ht="14.25" customHeight="1" x14ac:dyDescent="0.3">
      <c r="A122" s="1"/>
      <c r="B122" s="2"/>
      <c r="C122" s="2"/>
      <c r="D122" s="2"/>
      <c r="E122" s="2"/>
      <c r="F122" s="2"/>
      <c r="G122" s="2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spans="1:40" ht="14.25" customHeight="1" x14ac:dyDescent="0.3">
      <c r="A123" s="1"/>
      <c r="B123" s="2"/>
      <c r="C123" s="2"/>
      <c r="D123" s="2"/>
      <c r="E123" s="2"/>
      <c r="F123" s="2"/>
      <c r="G123" s="2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spans="1:40" ht="14.25" customHeight="1" x14ac:dyDescent="0.3">
      <c r="A124" s="1"/>
      <c r="B124" s="2"/>
      <c r="C124" s="2"/>
      <c r="D124" s="2"/>
      <c r="E124" s="2"/>
      <c r="F124" s="2"/>
      <c r="G124" s="2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spans="1:40" ht="14.25" customHeight="1" x14ac:dyDescent="0.3">
      <c r="A125" s="1"/>
      <c r="B125" s="2"/>
      <c r="C125" s="2"/>
      <c r="D125" s="2"/>
      <c r="E125" s="2"/>
      <c r="F125" s="2"/>
      <c r="G125" s="2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spans="1:40" ht="14.25" customHeight="1" x14ac:dyDescent="0.3">
      <c r="A126" s="1"/>
      <c r="B126" s="2"/>
      <c r="C126" s="2"/>
      <c r="D126" s="2"/>
      <c r="E126" s="2"/>
      <c r="F126" s="2"/>
      <c r="G126" s="2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spans="1:40" ht="14.25" customHeight="1" x14ac:dyDescent="0.3">
      <c r="A127" s="1"/>
      <c r="B127" s="2"/>
      <c r="C127" s="2"/>
      <c r="D127" s="2"/>
      <c r="E127" s="2"/>
      <c r="F127" s="2"/>
      <c r="G127" s="2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spans="1:40" ht="14.25" customHeight="1" x14ac:dyDescent="0.3">
      <c r="A128" s="1"/>
      <c r="B128" s="2"/>
      <c r="C128" s="2"/>
      <c r="D128" s="2"/>
      <c r="E128" s="2"/>
      <c r="F128" s="2"/>
      <c r="G128" s="2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spans="1:40" ht="14.25" customHeight="1" x14ac:dyDescent="0.3">
      <c r="A129" s="1"/>
      <c r="B129" s="2"/>
      <c r="C129" s="2"/>
      <c r="D129" s="2"/>
      <c r="E129" s="2"/>
      <c r="F129" s="2"/>
      <c r="G129" s="2"/>
      <c r="H129" s="3"/>
      <c r="I129" s="3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spans="1:40" ht="14.25" customHeight="1" x14ac:dyDescent="0.3">
      <c r="A130" s="1"/>
      <c r="B130" s="2"/>
      <c r="C130" s="2"/>
      <c r="D130" s="2"/>
      <c r="E130" s="2"/>
      <c r="F130" s="2"/>
      <c r="G130" s="2"/>
      <c r="H130" s="3"/>
      <c r="I130" s="3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spans="1:40" ht="14.25" customHeight="1" x14ac:dyDescent="0.3">
      <c r="A131" s="1"/>
      <c r="B131" s="2"/>
      <c r="C131" s="2"/>
      <c r="D131" s="2"/>
      <c r="E131" s="2"/>
      <c r="F131" s="2"/>
      <c r="G131" s="2"/>
      <c r="H131" s="3"/>
      <c r="I131" s="3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spans="1:40" ht="14.25" customHeight="1" x14ac:dyDescent="0.3">
      <c r="A132" s="1"/>
      <c r="B132" s="2"/>
      <c r="C132" s="2"/>
      <c r="D132" s="2"/>
      <c r="E132" s="2"/>
      <c r="F132" s="2"/>
      <c r="G132" s="2"/>
      <c r="H132" s="3"/>
      <c r="I132" s="3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spans="1:40" ht="14.25" customHeight="1" x14ac:dyDescent="0.3">
      <c r="A133" s="1"/>
      <c r="B133" s="2"/>
      <c r="C133" s="2"/>
      <c r="D133" s="2"/>
      <c r="E133" s="2"/>
      <c r="F133" s="2"/>
      <c r="G133" s="2"/>
      <c r="H133" s="3"/>
      <c r="I133" s="3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spans="1:40" ht="14.25" customHeight="1" x14ac:dyDescent="0.3">
      <c r="A134" s="1"/>
      <c r="B134" s="2"/>
      <c r="C134" s="2"/>
      <c r="D134" s="2"/>
      <c r="E134" s="2"/>
      <c r="F134" s="2"/>
      <c r="G134" s="2"/>
      <c r="H134" s="3"/>
      <c r="I134" s="3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spans="1:40" ht="14.25" customHeight="1" x14ac:dyDescent="0.3">
      <c r="A135" s="1"/>
      <c r="B135" s="2"/>
      <c r="C135" s="2"/>
      <c r="D135" s="2"/>
      <c r="E135" s="2"/>
      <c r="F135" s="2"/>
      <c r="G135" s="2"/>
      <c r="H135" s="3"/>
      <c r="I135" s="3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spans="1:40" ht="14.25" customHeight="1" x14ac:dyDescent="0.3">
      <c r="A136" s="1"/>
      <c r="B136" s="2"/>
      <c r="C136" s="2"/>
      <c r="D136" s="2"/>
      <c r="E136" s="2"/>
      <c r="F136" s="2"/>
      <c r="G136" s="2"/>
      <c r="H136" s="3"/>
      <c r="I136" s="3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spans="1:40" ht="14.25" customHeight="1" x14ac:dyDescent="0.3">
      <c r="A137" s="1"/>
      <c r="B137" s="2"/>
      <c r="C137" s="2"/>
      <c r="D137" s="2"/>
      <c r="E137" s="2"/>
      <c r="F137" s="2"/>
      <c r="G137" s="2"/>
      <c r="H137" s="3"/>
      <c r="I137" s="3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spans="1:40" ht="14.25" customHeight="1" x14ac:dyDescent="0.3">
      <c r="A138" s="1"/>
      <c r="B138" s="2"/>
      <c r="C138" s="2"/>
      <c r="D138" s="2"/>
      <c r="E138" s="2"/>
      <c r="F138" s="2"/>
      <c r="G138" s="2"/>
      <c r="H138" s="3"/>
      <c r="I138" s="3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spans="1:40" ht="14.25" customHeight="1" x14ac:dyDescent="0.3">
      <c r="A139" s="1"/>
      <c r="B139" s="2"/>
      <c r="C139" s="2"/>
      <c r="D139" s="2"/>
      <c r="E139" s="2"/>
      <c r="F139" s="2"/>
      <c r="G139" s="2"/>
      <c r="H139" s="3"/>
      <c r="I139" s="3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spans="1:40" ht="14.25" customHeight="1" x14ac:dyDescent="0.3">
      <c r="A140" s="1"/>
      <c r="B140" s="2"/>
      <c r="C140" s="2"/>
      <c r="D140" s="2"/>
      <c r="E140" s="2"/>
      <c r="F140" s="2"/>
      <c r="G140" s="2"/>
      <c r="H140" s="3"/>
      <c r="I140" s="3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spans="1:40" ht="14.25" customHeight="1" x14ac:dyDescent="0.3">
      <c r="A141" s="1"/>
      <c r="B141" s="2"/>
      <c r="C141" s="2"/>
      <c r="D141" s="2"/>
      <c r="E141" s="2"/>
      <c r="F141" s="2"/>
      <c r="G141" s="2"/>
      <c r="H141" s="3"/>
      <c r="I141" s="3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spans="1:40" ht="14.25" customHeight="1" x14ac:dyDescent="0.3">
      <c r="A142" s="1"/>
      <c r="B142" s="2"/>
      <c r="C142" s="2"/>
      <c r="D142" s="2"/>
      <c r="E142" s="2"/>
      <c r="F142" s="2"/>
      <c r="G142" s="2"/>
      <c r="H142" s="3"/>
      <c r="I142" s="3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spans="1:40" ht="14.25" customHeight="1" x14ac:dyDescent="0.3">
      <c r="A143" s="1"/>
      <c r="B143" s="2"/>
      <c r="C143" s="2"/>
      <c r="D143" s="2"/>
      <c r="E143" s="2"/>
      <c r="F143" s="2"/>
      <c r="G143" s="2"/>
      <c r="H143" s="3"/>
      <c r="I143" s="3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spans="1:40" ht="14.25" customHeight="1" x14ac:dyDescent="0.3">
      <c r="A144" s="1"/>
      <c r="B144" s="2"/>
      <c r="C144" s="2"/>
      <c r="D144" s="2"/>
      <c r="E144" s="2"/>
      <c r="F144" s="2"/>
      <c r="G144" s="2"/>
      <c r="H144" s="3"/>
      <c r="I144" s="3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spans="1:40" ht="14.25" customHeight="1" x14ac:dyDescent="0.3">
      <c r="A145" s="1"/>
      <c r="B145" s="2"/>
      <c r="C145" s="2"/>
      <c r="D145" s="2"/>
      <c r="E145" s="2"/>
      <c r="F145" s="2"/>
      <c r="G145" s="2"/>
      <c r="H145" s="3"/>
      <c r="I145" s="3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spans="1:40" ht="14.25" customHeight="1" x14ac:dyDescent="0.3">
      <c r="A146" s="1"/>
      <c r="B146" s="2"/>
      <c r="C146" s="2"/>
      <c r="D146" s="2"/>
      <c r="E146" s="2"/>
      <c r="F146" s="2"/>
      <c r="G146" s="2"/>
      <c r="H146" s="3"/>
      <c r="I146" s="3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spans="1:40" ht="14.25" customHeight="1" x14ac:dyDescent="0.3">
      <c r="A147" s="1"/>
      <c r="B147" s="2"/>
      <c r="C147" s="2"/>
      <c r="D147" s="2"/>
      <c r="E147" s="2"/>
      <c r="F147" s="2"/>
      <c r="G147" s="2"/>
      <c r="H147" s="3"/>
      <c r="I147" s="3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spans="1:40" ht="14.25" customHeight="1" x14ac:dyDescent="0.3">
      <c r="A148" s="1"/>
      <c r="B148" s="2"/>
      <c r="C148" s="2"/>
      <c r="D148" s="2"/>
      <c r="E148" s="2"/>
      <c r="F148" s="2"/>
      <c r="G148" s="2"/>
      <c r="H148" s="3"/>
      <c r="I148" s="3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spans="1:40" ht="14.25" customHeight="1" x14ac:dyDescent="0.3">
      <c r="A149" s="1"/>
      <c r="B149" s="2"/>
      <c r="C149" s="2"/>
      <c r="D149" s="2"/>
      <c r="E149" s="2"/>
      <c r="F149" s="2"/>
      <c r="G149" s="2"/>
      <c r="H149" s="3"/>
      <c r="I149" s="3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spans="1:40" ht="14.25" customHeight="1" x14ac:dyDescent="0.3">
      <c r="A150" s="1"/>
      <c r="B150" s="2"/>
      <c r="C150" s="2"/>
      <c r="D150" s="2"/>
      <c r="E150" s="2"/>
      <c r="F150" s="2"/>
      <c r="G150" s="2"/>
      <c r="H150" s="3"/>
      <c r="I150" s="3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spans="1:40" ht="14.25" customHeight="1" x14ac:dyDescent="0.3">
      <c r="A151" s="1"/>
      <c r="B151" s="2"/>
      <c r="C151" s="2"/>
      <c r="D151" s="2"/>
      <c r="E151" s="2"/>
      <c r="F151" s="2"/>
      <c r="G151" s="2"/>
      <c r="H151" s="3"/>
      <c r="I151" s="3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spans="1:40" ht="14.25" customHeight="1" x14ac:dyDescent="0.3">
      <c r="A152" s="1"/>
      <c r="B152" s="2"/>
      <c r="C152" s="2"/>
      <c r="D152" s="2"/>
      <c r="E152" s="2"/>
      <c r="F152" s="2"/>
      <c r="G152" s="2"/>
      <c r="H152" s="3"/>
      <c r="I152" s="3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spans="1:40" ht="14.25" customHeight="1" x14ac:dyDescent="0.3">
      <c r="A153" s="1"/>
      <c r="B153" s="2"/>
      <c r="C153" s="2"/>
      <c r="D153" s="2"/>
      <c r="E153" s="2"/>
      <c r="F153" s="2"/>
      <c r="G153" s="2"/>
      <c r="H153" s="3"/>
      <c r="I153" s="3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spans="1:40" ht="14.25" customHeight="1" x14ac:dyDescent="0.3">
      <c r="A154" s="1"/>
      <c r="B154" s="2"/>
      <c r="C154" s="2"/>
      <c r="D154" s="2"/>
      <c r="E154" s="2"/>
      <c r="F154" s="2"/>
      <c r="G154" s="2"/>
      <c r="H154" s="3"/>
      <c r="I154" s="3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spans="1:40" ht="14.25" customHeight="1" x14ac:dyDescent="0.3">
      <c r="A155" s="1"/>
      <c r="B155" s="2"/>
      <c r="C155" s="2"/>
      <c r="D155" s="2"/>
      <c r="E155" s="2"/>
      <c r="F155" s="2"/>
      <c r="G155" s="2"/>
      <c r="H155" s="3"/>
      <c r="I155" s="3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spans="1:40" ht="14.25" customHeight="1" x14ac:dyDescent="0.3">
      <c r="A156" s="1"/>
      <c r="B156" s="2"/>
      <c r="C156" s="2"/>
      <c r="D156" s="2"/>
      <c r="E156" s="2"/>
      <c r="F156" s="2"/>
      <c r="G156" s="2"/>
      <c r="H156" s="3"/>
      <c r="I156" s="3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spans="1:40" ht="14.25" customHeight="1" x14ac:dyDescent="0.3">
      <c r="A157" s="1"/>
      <c r="B157" s="2"/>
      <c r="C157" s="2"/>
      <c r="D157" s="2"/>
      <c r="E157" s="2"/>
      <c r="F157" s="2"/>
      <c r="G157" s="2"/>
      <c r="H157" s="3"/>
      <c r="I157" s="3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spans="1:40" ht="14.25" customHeight="1" x14ac:dyDescent="0.3">
      <c r="A158" s="1"/>
      <c r="B158" s="2"/>
      <c r="C158" s="2"/>
      <c r="D158" s="2"/>
      <c r="E158" s="2"/>
      <c r="F158" s="2"/>
      <c r="G158" s="2"/>
      <c r="H158" s="3"/>
      <c r="I158" s="3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spans="1:40" ht="14.25" customHeight="1" x14ac:dyDescent="0.3">
      <c r="A159" s="1"/>
      <c r="B159" s="2"/>
      <c r="C159" s="2"/>
      <c r="D159" s="2"/>
      <c r="E159" s="2"/>
      <c r="F159" s="2"/>
      <c r="G159" s="2"/>
      <c r="H159" s="3"/>
      <c r="I159" s="3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spans="1:40" ht="14.25" customHeight="1" x14ac:dyDescent="0.3">
      <c r="A160" s="1"/>
      <c r="B160" s="2"/>
      <c r="C160" s="2"/>
      <c r="D160" s="2"/>
      <c r="E160" s="2"/>
      <c r="F160" s="2"/>
      <c r="G160" s="2"/>
      <c r="H160" s="3"/>
      <c r="I160" s="3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spans="1:40" ht="14.25" customHeight="1" x14ac:dyDescent="0.3">
      <c r="A161" s="1"/>
      <c r="B161" s="2"/>
      <c r="C161" s="2"/>
      <c r="D161" s="2"/>
      <c r="E161" s="2"/>
      <c r="F161" s="2"/>
      <c r="G161" s="2"/>
      <c r="H161" s="3"/>
      <c r="I161" s="3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spans="1:40" ht="14.25" customHeight="1" x14ac:dyDescent="0.3">
      <c r="A162" s="1"/>
      <c r="B162" s="2"/>
      <c r="C162" s="2"/>
      <c r="D162" s="2"/>
      <c r="E162" s="2"/>
      <c r="F162" s="2"/>
      <c r="G162" s="2"/>
      <c r="H162" s="3"/>
      <c r="I162" s="3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spans="1:40" ht="14.25" customHeight="1" x14ac:dyDescent="0.3">
      <c r="A163" s="1"/>
      <c r="B163" s="2"/>
      <c r="C163" s="2"/>
      <c r="D163" s="2"/>
      <c r="E163" s="2"/>
      <c r="F163" s="2"/>
      <c r="G163" s="2"/>
      <c r="H163" s="3"/>
      <c r="I163" s="3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spans="1:40" ht="14.25" customHeight="1" x14ac:dyDescent="0.3">
      <c r="A164" s="1"/>
      <c r="B164" s="2"/>
      <c r="C164" s="2"/>
      <c r="D164" s="2"/>
      <c r="E164" s="2"/>
      <c r="F164" s="2"/>
      <c r="G164" s="2"/>
      <c r="H164" s="3"/>
      <c r="I164" s="3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spans="1:40" ht="14.25" customHeight="1" x14ac:dyDescent="0.3">
      <c r="A165" s="1"/>
      <c r="B165" s="2"/>
      <c r="C165" s="2"/>
      <c r="D165" s="2"/>
      <c r="E165" s="2"/>
      <c r="F165" s="2"/>
      <c r="G165" s="2"/>
      <c r="H165" s="3"/>
      <c r="I165" s="3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spans="1:40" ht="14.25" customHeight="1" x14ac:dyDescent="0.3">
      <c r="A166" s="1"/>
      <c r="B166" s="2"/>
      <c r="C166" s="2"/>
      <c r="D166" s="2"/>
      <c r="E166" s="2"/>
      <c r="F166" s="2"/>
      <c r="G166" s="2"/>
      <c r="H166" s="3"/>
      <c r="I166" s="3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spans="1:40" ht="14.25" customHeight="1" x14ac:dyDescent="0.3">
      <c r="A167" s="1"/>
      <c r="B167" s="2"/>
      <c r="C167" s="2"/>
      <c r="D167" s="2"/>
      <c r="E167" s="2"/>
      <c r="F167" s="2"/>
      <c r="G167" s="2"/>
      <c r="H167" s="3"/>
      <c r="I167" s="3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spans="1:40" ht="14.25" customHeight="1" x14ac:dyDescent="0.3">
      <c r="A168" s="1"/>
      <c r="B168" s="2"/>
      <c r="C168" s="2"/>
      <c r="D168" s="2"/>
      <c r="E168" s="2"/>
      <c r="F168" s="2"/>
      <c r="G168" s="2"/>
      <c r="H168" s="3"/>
      <c r="I168" s="3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spans="1:40" ht="14.25" customHeight="1" x14ac:dyDescent="0.3">
      <c r="A169" s="1"/>
      <c r="B169" s="2"/>
      <c r="C169" s="2"/>
      <c r="D169" s="2"/>
      <c r="E169" s="2"/>
      <c r="F169" s="2"/>
      <c r="G169" s="2"/>
      <c r="H169" s="3"/>
      <c r="I169" s="3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spans="1:40" ht="14.25" customHeight="1" x14ac:dyDescent="0.3">
      <c r="A170" s="1"/>
      <c r="B170" s="2"/>
      <c r="C170" s="2"/>
      <c r="D170" s="2"/>
      <c r="E170" s="2"/>
      <c r="F170" s="2"/>
      <c r="G170" s="2"/>
      <c r="H170" s="3"/>
      <c r="I170" s="3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spans="1:40" ht="14.25" customHeight="1" x14ac:dyDescent="0.3">
      <c r="A171" s="1"/>
      <c r="B171" s="2"/>
      <c r="C171" s="2"/>
      <c r="D171" s="2"/>
      <c r="E171" s="2"/>
      <c r="F171" s="2"/>
      <c r="G171" s="2"/>
      <c r="H171" s="3"/>
      <c r="I171" s="3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spans="1:40" ht="14.25" customHeight="1" x14ac:dyDescent="0.3">
      <c r="A172" s="1"/>
      <c r="B172" s="2"/>
      <c r="C172" s="2"/>
      <c r="D172" s="2"/>
      <c r="E172" s="2"/>
      <c r="F172" s="2"/>
      <c r="G172" s="2"/>
      <c r="H172" s="3"/>
      <c r="I172" s="3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spans="1:40" ht="14.25" customHeight="1" x14ac:dyDescent="0.3">
      <c r="A173" s="1"/>
      <c r="B173" s="2"/>
      <c r="C173" s="2"/>
      <c r="D173" s="2"/>
      <c r="E173" s="2"/>
      <c r="F173" s="2"/>
      <c r="G173" s="2"/>
      <c r="H173" s="3"/>
      <c r="I173" s="3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spans="1:40" ht="14.25" customHeight="1" x14ac:dyDescent="0.3">
      <c r="A174" s="1"/>
      <c r="B174" s="2"/>
      <c r="C174" s="2"/>
      <c r="D174" s="2"/>
      <c r="E174" s="2"/>
      <c r="F174" s="2"/>
      <c r="G174" s="2"/>
      <c r="H174" s="3"/>
      <c r="I174" s="3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spans="1:40" ht="14.25" customHeight="1" x14ac:dyDescent="0.3">
      <c r="A175" s="1"/>
      <c r="B175" s="2"/>
      <c r="C175" s="2"/>
      <c r="D175" s="2"/>
      <c r="E175" s="2"/>
      <c r="F175" s="2"/>
      <c r="G175" s="2"/>
      <c r="H175" s="3"/>
      <c r="I175" s="3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spans="1:40" ht="14.25" customHeight="1" x14ac:dyDescent="0.3">
      <c r="A176" s="1"/>
      <c r="B176" s="2"/>
      <c r="C176" s="2"/>
      <c r="D176" s="2"/>
      <c r="E176" s="2"/>
      <c r="F176" s="2"/>
      <c r="G176" s="2"/>
      <c r="H176" s="3"/>
      <c r="I176" s="3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spans="1:40" ht="14.25" customHeight="1" x14ac:dyDescent="0.3">
      <c r="A177" s="1"/>
      <c r="B177" s="2"/>
      <c r="C177" s="2"/>
      <c r="D177" s="2"/>
      <c r="E177" s="2"/>
      <c r="F177" s="2"/>
      <c r="G177" s="2"/>
      <c r="H177" s="3"/>
      <c r="I177" s="3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spans="1:40" ht="14.25" customHeight="1" x14ac:dyDescent="0.3">
      <c r="A178" s="1"/>
      <c r="B178" s="2"/>
      <c r="C178" s="2"/>
      <c r="D178" s="2"/>
      <c r="E178" s="2"/>
      <c r="F178" s="2"/>
      <c r="G178" s="2"/>
      <c r="H178" s="3"/>
      <c r="I178" s="3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spans="1:40" ht="14.25" customHeight="1" x14ac:dyDescent="0.3">
      <c r="A179" s="1"/>
      <c r="B179" s="2"/>
      <c r="C179" s="2"/>
      <c r="D179" s="2"/>
      <c r="E179" s="2"/>
      <c r="F179" s="2"/>
      <c r="G179" s="2"/>
      <c r="H179" s="3"/>
      <c r="I179" s="3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spans="1:40" ht="14.25" customHeight="1" x14ac:dyDescent="0.3">
      <c r="A180" s="1"/>
      <c r="B180" s="2"/>
      <c r="C180" s="2"/>
      <c r="D180" s="2"/>
      <c r="E180" s="2"/>
      <c r="F180" s="2"/>
      <c r="G180" s="2"/>
      <c r="H180" s="3"/>
      <c r="I180" s="3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spans="1:40" ht="14.25" customHeight="1" x14ac:dyDescent="0.3">
      <c r="A181" s="1"/>
      <c r="B181" s="2"/>
      <c r="C181" s="2"/>
      <c r="D181" s="2"/>
      <c r="E181" s="2"/>
      <c r="F181" s="2"/>
      <c r="G181" s="2"/>
      <c r="H181" s="3"/>
      <c r="I181" s="3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spans="1:40" ht="14.25" customHeight="1" x14ac:dyDescent="0.3">
      <c r="A182" s="1"/>
      <c r="B182" s="2"/>
      <c r="C182" s="2"/>
      <c r="D182" s="2"/>
      <c r="E182" s="2"/>
      <c r="F182" s="2"/>
      <c r="G182" s="2"/>
      <c r="H182" s="3"/>
      <c r="I182" s="3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spans="1:40" ht="14.25" customHeight="1" x14ac:dyDescent="0.3">
      <c r="A183" s="1"/>
      <c r="B183" s="2"/>
      <c r="C183" s="2"/>
      <c r="D183" s="2"/>
      <c r="E183" s="2"/>
      <c r="F183" s="2"/>
      <c r="G183" s="2"/>
      <c r="H183" s="3"/>
      <c r="I183" s="3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spans="1:40" ht="14.25" customHeight="1" x14ac:dyDescent="0.3">
      <c r="A184" s="1"/>
      <c r="B184" s="2"/>
      <c r="C184" s="2"/>
      <c r="D184" s="2"/>
      <c r="E184" s="2"/>
      <c r="F184" s="2"/>
      <c r="G184" s="2"/>
      <c r="H184" s="3"/>
      <c r="I184" s="3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spans="1:40" ht="14.25" customHeight="1" x14ac:dyDescent="0.3">
      <c r="A185" s="1"/>
      <c r="B185" s="2"/>
      <c r="C185" s="2"/>
      <c r="D185" s="2"/>
      <c r="E185" s="2"/>
      <c r="F185" s="2"/>
      <c r="G185" s="2"/>
      <c r="H185" s="3"/>
      <c r="I185" s="3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spans="1:40" ht="14.25" customHeight="1" x14ac:dyDescent="0.3">
      <c r="A186" s="1"/>
      <c r="B186" s="2"/>
      <c r="C186" s="2"/>
      <c r="D186" s="2"/>
      <c r="E186" s="2"/>
      <c r="F186" s="2"/>
      <c r="G186" s="2"/>
      <c r="H186" s="3"/>
      <c r="I186" s="3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spans="1:40" ht="14.25" customHeight="1" x14ac:dyDescent="0.3">
      <c r="A187" s="1"/>
      <c r="B187" s="2"/>
      <c r="C187" s="2"/>
      <c r="D187" s="2"/>
      <c r="E187" s="2"/>
      <c r="F187" s="2"/>
      <c r="G187" s="2"/>
      <c r="H187" s="3"/>
      <c r="I187" s="3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spans="1:40" ht="14.25" customHeight="1" x14ac:dyDescent="0.3">
      <c r="A188" s="1"/>
      <c r="B188" s="2"/>
      <c r="C188" s="2"/>
      <c r="D188" s="2"/>
      <c r="E188" s="2"/>
      <c r="F188" s="2"/>
      <c r="G188" s="2"/>
      <c r="H188" s="3"/>
      <c r="I188" s="3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spans="1:40" ht="14.25" customHeight="1" x14ac:dyDescent="0.3">
      <c r="A189" s="1"/>
      <c r="B189" s="2"/>
      <c r="C189" s="2"/>
      <c r="D189" s="2"/>
      <c r="E189" s="2"/>
      <c r="F189" s="2"/>
      <c r="G189" s="2"/>
      <c r="H189" s="3"/>
      <c r="I189" s="3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spans="1:40" ht="14.25" customHeight="1" x14ac:dyDescent="0.3">
      <c r="A190" s="1"/>
      <c r="B190" s="2"/>
      <c r="C190" s="2"/>
      <c r="D190" s="2"/>
      <c r="E190" s="2"/>
      <c r="F190" s="2"/>
      <c r="G190" s="2"/>
      <c r="H190" s="3"/>
      <c r="I190" s="3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spans="1:40" ht="14.25" customHeight="1" x14ac:dyDescent="0.3">
      <c r="A191" s="1"/>
      <c r="B191" s="2"/>
      <c r="C191" s="2"/>
      <c r="D191" s="2"/>
      <c r="E191" s="2"/>
      <c r="F191" s="2"/>
      <c r="G191" s="2"/>
      <c r="H191" s="3"/>
      <c r="I191" s="3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spans="1:40" ht="14.25" customHeight="1" x14ac:dyDescent="0.3">
      <c r="A192" s="1"/>
      <c r="B192" s="2"/>
      <c r="C192" s="2"/>
      <c r="D192" s="2"/>
      <c r="E192" s="2"/>
      <c r="F192" s="2"/>
      <c r="G192" s="2"/>
      <c r="H192" s="3"/>
      <c r="I192" s="3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spans="1:40" ht="14.25" customHeight="1" x14ac:dyDescent="0.3">
      <c r="A193" s="1"/>
      <c r="B193" s="2"/>
      <c r="C193" s="2"/>
      <c r="D193" s="2"/>
      <c r="E193" s="2"/>
      <c r="F193" s="2"/>
      <c r="G193" s="2"/>
      <c r="H193" s="3"/>
      <c r="I193" s="3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spans="1:40" ht="14.25" customHeight="1" x14ac:dyDescent="0.3">
      <c r="A194" s="1"/>
      <c r="B194" s="2"/>
      <c r="C194" s="2"/>
      <c r="D194" s="2"/>
      <c r="E194" s="2"/>
      <c r="F194" s="2"/>
      <c r="G194" s="2"/>
      <c r="H194" s="3"/>
      <c r="I194" s="3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spans="1:40" ht="14.25" customHeight="1" x14ac:dyDescent="0.3">
      <c r="A195" s="1"/>
      <c r="B195" s="2"/>
      <c r="C195" s="2"/>
      <c r="D195" s="2"/>
      <c r="E195" s="2"/>
      <c r="F195" s="2"/>
      <c r="G195" s="2"/>
      <c r="H195" s="3"/>
      <c r="I195" s="3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spans="1:40" ht="14.25" customHeight="1" x14ac:dyDescent="0.3">
      <c r="A196" s="1"/>
      <c r="B196" s="2"/>
      <c r="C196" s="2"/>
      <c r="D196" s="2"/>
      <c r="E196" s="2"/>
      <c r="F196" s="2"/>
      <c r="G196" s="2"/>
      <c r="H196" s="3"/>
      <c r="I196" s="3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spans="1:40" ht="14.25" customHeight="1" x14ac:dyDescent="0.3">
      <c r="A197" s="1"/>
      <c r="B197" s="2"/>
      <c r="C197" s="2"/>
      <c r="D197" s="2"/>
      <c r="E197" s="2"/>
      <c r="F197" s="2"/>
      <c r="G197" s="2"/>
      <c r="H197" s="3"/>
      <c r="I197" s="3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spans="1:40" ht="14.25" customHeight="1" x14ac:dyDescent="0.3">
      <c r="A198" s="1"/>
      <c r="B198" s="2"/>
      <c r="C198" s="2"/>
      <c r="D198" s="2"/>
      <c r="E198" s="2"/>
      <c r="F198" s="2"/>
      <c r="G198" s="2"/>
      <c r="H198" s="3"/>
      <c r="I198" s="3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spans="1:40" ht="14.25" customHeight="1" x14ac:dyDescent="0.3">
      <c r="A199" s="1"/>
      <c r="B199" s="2"/>
      <c r="C199" s="2"/>
      <c r="D199" s="2"/>
      <c r="E199" s="2"/>
      <c r="F199" s="2"/>
      <c r="G199" s="2"/>
      <c r="H199" s="3"/>
      <c r="I199" s="3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spans="1:40" ht="14.25" customHeight="1" x14ac:dyDescent="0.3">
      <c r="A200" s="1"/>
      <c r="B200" s="2"/>
      <c r="C200" s="2"/>
      <c r="D200" s="2"/>
      <c r="E200" s="2"/>
      <c r="F200" s="2"/>
      <c r="G200" s="2"/>
      <c r="H200" s="3"/>
      <c r="I200" s="3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spans="1:40" ht="14.25" customHeight="1" x14ac:dyDescent="0.3">
      <c r="A201" s="1"/>
      <c r="B201" s="2"/>
      <c r="C201" s="2"/>
      <c r="D201" s="2"/>
      <c r="E201" s="2"/>
      <c r="F201" s="2"/>
      <c r="G201" s="2"/>
      <c r="H201" s="3"/>
      <c r="I201" s="3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spans="1:40" ht="14.25" customHeight="1" x14ac:dyDescent="0.3">
      <c r="A202" s="1"/>
      <c r="B202" s="2"/>
      <c r="C202" s="2"/>
      <c r="D202" s="2"/>
      <c r="E202" s="2"/>
      <c r="F202" s="2"/>
      <c r="G202" s="2"/>
      <c r="H202" s="3"/>
      <c r="I202" s="3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spans="1:40" ht="14.25" customHeight="1" x14ac:dyDescent="0.3">
      <c r="A203" s="1"/>
      <c r="B203" s="2"/>
      <c r="C203" s="2"/>
      <c r="D203" s="2"/>
      <c r="E203" s="2"/>
      <c r="F203" s="2"/>
      <c r="G203" s="2"/>
      <c r="H203" s="3"/>
      <c r="I203" s="3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spans="1:40" ht="14.25" customHeight="1" x14ac:dyDescent="0.3">
      <c r="A204" s="1"/>
      <c r="B204" s="2"/>
      <c r="C204" s="2"/>
      <c r="D204" s="2"/>
      <c r="E204" s="2"/>
      <c r="F204" s="2"/>
      <c r="G204" s="2"/>
      <c r="H204" s="3"/>
      <c r="I204" s="3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spans="1:40" ht="14.25" customHeight="1" x14ac:dyDescent="0.3">
      <c r="A205" s="1"/>
      <c r="B205" s="2"/>
      <c r="C205" s="2"/>
      <c r="D205" s="2"/>
      <c r="E205" s="2"/>
      <c r="F205" s="2"/>
      <c r="G205" s="2"/>
      <c r="H205" s="3"/>
      <c r="I205" s="3"/>
      <c r="J205" s="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spans="1:40" ht="14.25" customHeight="1" x14ac:dyDescent="0.3">
      <c r="A206" s="1"/>
      <c r="B206" s="2"/>
      <c r="C206" s="2"/>
      <c r="D206" s="2"/>
      <c r="E206" s="2"/>
      <c r="F206" s="2"/>
      <c r="G206" s="2"/>
      <c r="H206" s="3"/>
      <c r="I206" s="3"/>
      <c r="J206" s="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spans="1:40" ht="14.25" customHeight="1" x14ac:dyDescent="0.3">
      <c r="A207" s="1"/>
      <c r="B207" s="2"/>
      <c r="C207" s="2"/>
      <c r="D207" s="2"/>
      <c r="E207" s="2"/>
      <c r="F207" s="2"/>
      <c r="G207" s="2"/>
      <c r="H207" s="3"/>
      <c r="I207" s="3"/>
      <c r="J207" s="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spans="1:40" ht="14.25" customHeight="1" x14ac:dyDescent="0.3">
      <c r="A208" s="1"/>
      <c r="B208" s="2"/>
      <c r="C208" s="2"/>
      <c r="D208" s="2"/>
      <c r="E208" s="2"/>
      <c r="F208" s="2"/>
      <c r="G208" s="2"/>
      <c r="H208" s="3"/>
      <c r="I208" s="3"/>
      <c r="J208" s="3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spans="1:40" ht="14.25" customHeight="1" x14ac:dyDescent="0.3">
      <c r="A209" s="1"/>
      <c r="B209" s="2"/>
      <c r="C209" s="2"/>
      <c r="D209" s="2"/>
      <c r="E209" s="2"/>
      <c r="F209" s="2"/>
      <c r="G209" s="2"/>
      <c r="H209" s="3"/>
      <c r="I209" s="3"/>
      <c r="J209" s="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spans="1:40" ht="14.25" customHeight="1" x14ac:dyDescent="0.3">
      <c r="A210" s="1"/>
      <c r="B210" s="2"/>
      <c r="C210" s="2"/>
      <c r="D210" s="2"/>
      <c r="E210" s="2"/>
      <c r="F210" s="2"/>
      <c r="G210" s="2"/>
      <c r="H210" s="3"/>
      <c r="I210" s="3"/>
      <c r="J210" s="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spans="1:40" ht="14.25" customHeight="1" x14ac:dyDescent="0.3">
      <c r="A211" s="1"/>
      <c r="B211" s="2"/>
      <c r="C211" s="2"/>
      <c r="D211" s="2"/>
      <c r="E211" s="2"/>
      <c r="F211" s="2"/>
      <c r="G211" s="2"/>
      <c r="H211" s="3"/>
      <c r="I211" s="3"/>
      <c r="J211" s="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spans="1:40" ht="14.25" customHeight="1" x14ac:dyDescent="0.3">
      <c r="A212" s="1"/>
      <c r="B212" s="2"/>
      <c r="C212" s="2"/>
      <c r="D212" s="2"/>
      <c r="E212" s="2"/>
      <c r="F212" s="2"/>
      <c r="G212" s="2"/>
      <c r="H212" s="3"/>
      <c r="I212" s="3"/>
      <c r="J212" s="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spans="1:40" ht="14.25" customHeight="1" x14ac:dyDescent="0.3">
      <c r="A213" s="1"/>
      <c r="B213" s="2"/>
      <c r="C213" s="2"/>
      <c r="D213" s="2"/>
      <c r="E213" s="2"/>
      <c r="F213" s="2"/>
      <c r="G213" s="2"/>
      <c r="H213" s="3"/>
      <c r="I213" s="3"/>
      <c r="J213" s="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spans="1:40" ht="14.25" customHeight="1" x14ac:dyDescent="0.3">
      <c r="A214" s="1"/>
      <c r="B214" s="2"/>
      <c r="C214" s="2"/>
      <c r="D214" s="2"/>
      <c r="E214" s="2"/>
      <c r="F214" s="2"/>
      <c r="G214" s="2"/>
      <c r="H214" s="3"/>
      <c r="I214" s="3"/>
      <c r="J214" s="3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spans="1:40" ht="14.25" customHeight="1" x14ac:dyDescent="0.3">
      <c r="A215" s="1"/>
      <c r="B215" s="2"/>
      <c r="C215" s="2"/>
      <c r="D215" s="2"/>
      <c r="E215" s="2"/>
      <c r="F215" s="2"/>
      <c r="G215" s="2"/>
      <c r="H215" s="3"/>
      <c r="I215" s="3"/>
      <c r="J215" s="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spans="1:40" ht="14.25" customHeight="1" x14ac:dyDescent="0.3">
      <c r="A216" s="1"/>
      <c r="B216" s="2"/>
      <c r="C216" s="2"/>
      <c r="D216" s="2"/>
      <c r="E216" s="2"/>
      <c r="F216" s="2"/>
      <c r="G216" s="2"/>
      <c r="H216" s="3"/>
      <c r="I216" s="3"/>
      <c r="J216" s="3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spans="1:40" ht="14.25" customHeight="1" x14ac:dyDescent="0.3">
      <c r="A217" s="1"/>
      <c r="B217" s="2"/>
      <c r="C217" s="2"/>
      <c r="D217" s="2"/>
      <c r="E217" s="2"/>
      <c r="F217" s="2"/>
      <c r="G217" s="2"/>
      <c r="H217" s="3"/>
      <c r="I217" s="3"/>
      <c r="J217" s="3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spans="1:40" ht="14.25" customHeight="1" x14ac:dyDescent="0.3">
      <c r="A218" s="1"/>
      <c r="B218" s="2"/>
      <c r="C218" s="2"/>
      <c r="D218" s="2"/>
      <c r="E218" s="2"/>
      <c r="F218" s="2"/>
      <c r="G218" s="2"/>
      <c r="H218" s="3"/>
      <c r="I218" s="3"/>
      <c r="J218" s="3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spans="1:40" ht="14.25" customHeight="1" x14ac:dyDescent="0.3">
      <c r="A219" s="1"/>
      <c r="B219" s="2"/>
      <c r="C219" s="2"/>
      <c r="D219" s="2"/>
      <c r="E219" s="2"/>
      <c r="F219" s="2"/>
      <c r="G219" s="2"/>
      <c r="H219" s="3"/>
      <c r="I219" s="3"/>
      <c r="J219" s="3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spans="1:40" ht="14.25" customHeight="1" x14ac:dyDescent="0.3">
      <c r="A220" s="1"/>
      <c r="B220" s="2"/>
      <c r="C220" s="2"/>
      <c r="D220" s="2"/>
      <c r="E220" s="2"/>
      <c r="F220" s="2"/>
      <c r="G220" s="2"/>
      <c r="H220" s="3"/>
      <c r="I220" s="3"/>
      <c r="J220" s="3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spans="1:40" ht="14.25" customHeight="1" x14ac:dyDescent="0.3">
      <c r="A221" s="1"/>
      <c r="B221" s="2"/>
      <c r="C221" s="2"/>
      <c r="D221" s="2"/>
      <c r="E221" s="2"/>
      <c r="F221" s="2"/>
      <c r="G221" s="2"/>
      <c r="H221" s="3"/>
      <c r="I221" s="3"/>
      <c r="J221" s="3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spans="1:40" ht="14.25" customHeight="1" x14ac:dyDescent="0.3">
      <c r="A222" s="1"/>
      <c r="B222" s="2"/>
      <c r="C222" s="2"/>
      <c r="D222" s="2"/>
      <c r="E222" s="2"/>
      <c r="F222" s="2"/>
      <c r="G222" s="2"/>
      <c r="H222" s="3"/>
      <c r="I222" s="3"/>
      <c r="J222" s="3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spans="1:40" ht="14.25" customHeight="1" x14ac:dyDescent="0.3">
      <c r="A223" s="1"/>
      <c r="B223" s="2"/>
      <c r="C223" s="2"/>
      <c r="D223" s="2"/>
      <c r="E223" s="2"/>
      <c r="F223" s="2"/>
      <c r="G223" s="2"/>
      <c r="H223" s="3"/>
      <c r="I223" s="3"/>
      <c r="J223" s="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spans="1:40" ht="14.25" customHeight="1" x14ac:dyDescent="0.3">
      <c r="A224" s="1"/>
      <c r="B224" s="2"/>
      <c r="C224" s="2"/>
      <c r="D224" s="2"/>
      <c r="E224" s="2"/>
      <c r="F224" s="2"/>
      <c r="G224" s="2"/>
      <c r="H224" s="3"/>
      <c r="I224" s="3"/>
      <c r="J224" s="3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spans="1:40" ht="14.25" customHeight="1" x14ac:dyDescent="0.3">
      <c r="A225" s="1"/>
      <c r="B225" s="2"/>
      <c r="C225" s="2"/>
      <c r="D225" s="2"/>
      <c r="E225" s="2"/>
      <c r="F225" s="2"/>
      <c r="G225" s="2"/>
      <c r="H225" s="3"/>
      <c r="I225" s="3"/>
      <c r="J225" s="3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spans="1:40" ht="14.25" customHeight="1" x14ac:dyDescent="0.3">
      <c r="A226" s="1"/>
      <c r="B226" s="2"/>
      <c r="C226" s="2"/>
      <c r="D226" s="2"/>
      <c r="E226" s="2"/>
      <c r="F226" s="2"/>
      <c r="G226" s="2"/>
      <c r="H226" s="3"/>
      <c r="I226" s="3"/>
      <c r="J226" s="3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spans="1:40" ht="14.25" customHeight="1" x14ac:dyDescent="0.3">
      <c r="A227" s="1"/>
      <c r="B227" s="2"/>
      <c r="C227" s="2"/>
      <c r="D227" s="2"/>
      <c r="E227" s="2"/>
      <c r="F227" s="2"/>
      <c r="G227" s="2"/>
      <c r="H227" s="3"/>
      <c r="I227" s="3"/>
      <c r="J227" s="3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spans="1:40" ht="14.25" customHeight="1" x14ac:dyDescent="0.3">
      <c r="A228" s="1"/>
      <c r="B228" s="2"/>
      <c r="C228" s="2"/>
      <c r="D228" s="2"/>
      <c r="E228" s="2"/>
      <c r="F228" s="2"/>
      <c r="G228" s="2"/>
      <c r="H228" s="3"/>
      <c r="I228" s="3"/>
      <c r="J228" s="3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spans="1:40" ht="14.25" customHeight="1" x14ac:dyDescent="0.3">
      <c r="A229" s="1"/>
      <c r="B229" s="2"/>
      <c r="C229" s="2"/>
      <c r="D229" s="2"/>
      <c r="E229" s="2"/>
      <c r="F229" s="2"/>
      <c r="G229" s="2"/>
      <c r="H229" s="3"/>
      <c r="I229" s="3"/>
      <c r="J229" s="3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spans="1:40" ht="14.25" customHeight="1" x14ac:dyDescent="0.3">
      <c r="A230" s="1"/>
      <c r="B230" s="2"/>
      <c r="C230" s="2"/>
      <c r="D230" s="2"/>
      <c r="E230" s="2"/>
      <c r="F230" s="2"/>
      <c r="G230" s="2"/>
      <c r="H230" s="3"/>
      <c r="I230" s="3"/>
      <c r="J230" s="3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spans="1:40" ht="14.25" customHeight="1" x14ac:dyDescent="0.3">
      <c r="A231" s="1"/>
      <c r="B231" s="2"/>
      <c r="C231" s="2"/>
      <c r="D231" s="2"/>
      <c r="E231" s="2"/>
      <c r="F231" s="2"/>
      <c r="G231" s="2"/>
      <c r="H231" s="3"/>
      <c r="I231" s="3"/>
      <c r="J231" s="3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spans="1:40" ht="14.25" customHeight="1" x14ac:dyDescent="0.3">
      <c r="A232" s="1"/>
      <c r="B232" s="2"/>
      <c r="C232" s="2"/>
      <c r="D232" s="2"/>
      <c r="E232" s="2"/>
      <c r="F232" s="2"/>
      <c r="G232" s="2"/>
      <c r="H232" s="3"/>
      <c r="I232" s="3"/>
      <c r="J232" s="3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spans="1:40" ht="14.25" customHeight="1" x14ac:dyDescent="0.3">
      <c r="A233" s="1"/>
      <c r="B233" s="2"/>
      <c r="C233" s="2"/>
      <c r="D233" s="2"/>
      <c r="E233" s="2"/>
      <c r="F233" s="2"/>
      <c r="G233" s="2"/>
      <c r="H233" s="3"/>
      <c r="I233" s="3"/>
      <c r="J233" s="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spans="1:40" ht="14.25" customHeight="1" x14ac:dyDescent="0.3">
      <c r="A234" s="1"/>
      <c r="B234" s="2"/>
      <c r="C234" s="2"/>
      <c r="D234" s="2"/>
      <c r="E234" s="2"/>
      <c r="F234" s="2"/>
      <c r="G234" s="2"/>
      <c r="H234" s="3"/>
      <c r="I234" s="3"/>
      <c r="J234" s="3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spans="1:40" ht="14.25" customHeight="1" x14ac:dyDescent="0.3">
      <c r="A235" s="1"/>
      <c r="B235" s="2"/>
      <c r="C235" s="2"/>
      <c r="D235" s="2"/>
      <c r="E235" s="2"/>
      <c r="F235" s="2"/>
      <c r="G235" s="2"/>
      <c r="H235" s="3"/>
      <c r="I235" s="3"/>
      <c r="J235" s="3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spans="1:40" ht="14.25" customHeight="1" x14ac:dyDescent="0.3">
      <c r="A236" s="1"/>
      <c r="B236" s="2"/>
      <c r="C236" s="2"/>
      <c r="D236" s="2"/>
      <c r="E236" s="2"/>
      <c r="F236" s="2"/>
      <c r="G236" s="2"/>
      <c r="H236" s="3"/>
      <c r="I236" s="3"/>
      <c r="J236" s="3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spans="1:40" ht="14.25" customHeight="1" x14ac:dyDescent="0.3">
      <c r="A237" s="1"/>
      <c r="B237" s="2"/>
      <c r="C237" s="2"/>
      <c r="D237" s="2"/>
      <c r="E237" s="2"/>
      <c r="F237" s="2"/>
      <c r="G237" s="2"/>
      <c r="H237" s="3"/>
      <c r="I237" s="3"/>
      <c r="J237" s="3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spans="1:40" ht="14.25" customHeight="1" x14ac:dyDescent="0.3">
      <c r="A238" s="1"/>
      <c r="B238" s="2"/>
      <c r="C238" s="2"/>
      <c r="D238" s="2"/>
      <c r="E238" s="2"/>
      <c r="F238" s="2"/>
      <c r="G238" s="2"/>
      <c r="H238" s="3"/>
      <c r="I238" s="3"/>
      <c r="J238" s="3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spans="1:40" ht="14.25" customHeight="1" x14ac:dyDescent="0.3">
      <c r="A239" s="1"/>
      <c r="B239" s="2"/>
      <c r="C239" s="2"/>
      <c r="D239" s="2"/>
      <c r="E239" s="2"/>
      <c r="F239" s="2"/>
      <c r="G239" s="2"/>
      <c r="H239" s="3"/>
      <c r="I239" s="3"/>
      <c r="J239" s="3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spans="1:40" ht="14.25" customHeight="1" x14ac:dyDescent="0.3">
      <c r="A240" s="1"/>
      <c r="B240" s="2"/>
      <c r="C240" s="2"/>
      <c r="D240" s="2"/>
      <c r="E240" s="2"/>
      <c r="F240" s="2"/>
      <c r="G240" s="2"/>
      <c r="H240" s="3"/>
      <c r="I240" s="3"/>
      <c r="J240" s="3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spans="1:40" ht="14.25" customHeight="1" x14ac:dyDescent="0.3">
      <c r="A241" s="1"/>
      <c r="B241" s="2"/>
      <c r="C241" s="2"/>
      <c r="D241" s="2"/>
      <c r="E241" s="2"/>
      <c r="F241" s="2"/>
      <c r="G241" s="2"/>
      <c r="H241" s="3"/>
      <c r="I241" s="3"/>
      <c r="J241" s="3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spans="1:40" ht="14.25" customHeight="1" x14ac:dyDescent="0.3">
      <c r="A242" s="1"/>
      <c r="B242" s="2"/>
      <c r="C242" s="2"/>
      <c r="D242" s="2"/>
      <c r="E242" s="2"/>
      <c r="F242" s="2"/>
      <c r="G242" s="2"/>
      <c r="H242" s="3"/>
      <c r="I242" s="3"/>
      <c r="J242" s="3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spans="1:40" ht="14.25" customHeight="1" x14ac:dyDescent="0.3">
      <c r="A243" s="1"/>
      <c r="B243" s="2"/>
      <c r="C243" s="2"/>
      <c r="D243" s="2"/>
      <c r="E243" s="2"/>
      <c r="F243" s="2"/>
      <c r="G243" s="2"/>
      <c r="H243" s="3"/>
      <c r="I243" s="3"/>
      <c r="J243" s="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spans="1:40" ht="14.25" customHeight="1" x14ac:dyDescent="0.3">
      <c r="A244" s="1"/>
      <c r="B244" s="2"/>
      <c r="C244" s="2"/>
      <c r="D244" s="2"/>
      <c r="E244" s="2"/>
      <c r="F244" s="2"/>
      <c r="G244" s="2"/>
      <c r="H244" s="3"/>
      <c r="I244" s="3"/>
      <c r="J244" s="3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spans="1:40" ht="14.25" customHeight="1" x14ac:dyDescent="0.3">
      <c r="A245" s="1"/>
      <c r="B245" s="2"/>
      <c r="C245" s="2"/>
      <c r="D245" s="2"/>
      <c r="E245" s="2"/>
      <c r="F245" s="2"/>
      <c r="G245" s="2"/>
      <c r="H245" s="3"/>
      <c r="I245" s="3"/>
      <c r="J245" s="3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spans="1:40" ht="14.25" customHeight="1" x14ac:dyDescent="0.3">
      <c r="A246" s="1"/>
      <c r="B246" s="2"/>
      <c r="C246" s="2"/>
      <c r="D246" s="2"/>
      <c r="E246" s="2"/>
      <c r="F246" s="2"/>
      <c r="G246" s="2"/>
      <c r="H246" s="3"/>
      <c r="I246" s="3"/>
      <c r="J246" s="3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spans="1:40" ht="14.25" customHeight="1" x14ac:dyDescent="0.3">
      <c r="A247" s="1"/>
      <c r="B247" s="2"/>
      <c r="C247" s="2"/>
      <c r="D247" s="2"/>
      <c r="E247" s="2"/>
      <c r="F247" s="2"/>
      <c r="G247" s="2"/>
      <c r="H247" s="3"/>
      <c r="I247" s="3"/>
      <c r="J247" s="3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spans="1:40" ht="14.25" customHeight="1" x14ac:dyDescent="0.3">
      <c r="A248" s="1"/>
      <c r="B248" s="2"/>
      <c r="C248" s="2"/>
      <c r="D248" s="2"/>
      <c r="E248" s="2"/>
      <c r="F248" s="2"/>
      <c r="G248" s="2"/>
      <c r="H248" s="3"/>
      <c r="I248" s="3"/>
      <c r="J248" s="3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spans="1:40" ht="14.25" customHeight="1" x14ac:dyDescent="0.3">
      <c r="A249" s="1"/>
      <c r="B249" s="2"/>
      <c r="C249" s="2"/>
      <c r="D249" s="2"/>
      <c r="E249" s="2"/>
      <c r="F249" s="2"/>
      <c r="G249" s="2"/>
      <c r="H249" s="3"/>
      <c r="I249" s="3"/>
      <c r="J249" s="3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spans="1:40" ht="14.25" customHeight="1" x14ac:dyDescent="0.3">
      <c r="A250" s="1"/>
      <c r="B250" s="2"/>
      <c r="C250" s="2"/>
      <c r="D250" s="2"/>
      <c r="E250" s="2"/>
      <c r="F250" s="2"/>
      <c r="G250" s="2"/>
      <c r="H250" s="3"/>
      <c r="I250" s="3"/>
      <c r="J250" s="3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spans="1:40" ht="14.25" customHeight="1" x14ac:dyDescent="0.3">
      <c r="A251" s="1"/>
      <c r="B251" s="2"/>
      <c r="C251" s="2"/>
      <c r="D251" s="2"/>
      <c r="E251" s="2"/>
      <c r="F251" s="2"/>
      <c r="G251" s="2"/>
      <c r="H251" s="3"/>
      <c r="I251" s="3"/>
      <c r="J251" s="3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spans="1:40" ht="14.25" customHeight="1" x14ac:dyDescent="0.3">
      <c r="A252" s="1"/>
      <c r="B252" s="2"/>
      <c r="C252" s="2"/>
      <c r="D252" s="2"/>
      <c r="E252" s="2"/>
      <c r="F252" s="2"/>
      <c r="G252" s="2"/>
      <c r="H252" s="3"/>
      <c r="I252" s="3"/>
      <c r="J252" s="3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spans="1:40" ht="14.25" customHeight="1" x14ac:dyDescent="0.3">
      <c r="A253" s="1"/>
      <c r="B253" s="2"/>
      <c r="C253" s="2"/>
      <c r="D253" s="2"/>
      <c r="E253" s="2"/>
      <c r="F253" s="2"/>
      <c r="G253" s="2"/>
      <c r="H253" s="3"/>
      <c r="I253" s="3"/>
      <c r="J253" s="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spans="1:40" ht="14.25" customHeight="1" x14ac:dyDescent="0.3">
      <c r="A254" s="1"/>
      <c r="B254" s="2"/>
      <c r="C254" s="2"/>
      <c r="D254" s="2"/>
      <c r="E254" s="2"/>
      <c r="F254" s="2"/>
      <c r="G254" s="2"/>
      <c r="H254" s="3"/>
      <c r="I254" s="3"/>
      <c r="J254" s="3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spans="1:40" ht="14.25" customHeight="1" x14ac:dyDescent="0.3">
      <c r="A255" s="1"/>
      <c r="B255" s="2"/>
      <c r="C255" s="2"/>
      <c r="D255" s="2"/>
      <c r="E255" s="2"/>
      <c r="F255" s="2"/>
      <c r="G255" s="2"/>
      <c r="H255" s="3"/>
      <c r="I255" s="3"/>
      <c r="J255" s="3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spans="1:40" ht="14.25" customHeight="1" x14ac:dyDescent="0.3">
      <c r="A256" s="1"/>
      <c r="B256" s="2"/>
      <c r="C256" s="2"/>
      <c r="D256" s="2"/>
      <c r="E256" s="2"/>
      <c r="F256" s="2"/>
      <c r="G256" s="2"/>
      <c r="H256" s="3"/>
      <c r="I256" s="3"/>
      <c r="J256" s="3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spans="1:40" ht="14.25" customHeight="1" x14ac:dyDescent="0.3">
      <c r="A257" s="1"/>
      <c r="B257" s="2"/>
      <c r="C257" s="2"/>
      <c r="D257" s="2"/>
      <c r="E257" s="2"/>
      <c r="F257" s="2"/>
      <c r="G257" s="2"/>
      <c r="H257" s="3"/>
      <c r="I257" s="3"/>
      <c r="J257" s="3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spans="1:40" ht="14.25" customHeight="1" x14ac:dyDescent="0.3">
      <c r="A258" s="1"/>
      <c r="B258" s="2"/>
      <c r="C258" s="2"/>
      <c r="D258" s="2"/>
      <c r="E258" s="2"/>
      <c r="F258" s="2"/>
      <c r="G258" s="2"/>
      <c r="H258" s="3"/>
      <c r="I258" s="3"/>
      <c r="J258" s="3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spans="1:40" ht="14.25" customHeight="1" x14ac:dyDescent="0.3">
      <c r="A259" s="1"/>
      <c r="B259" s="2"/>
      <c r="C259" s="2"/>
      <c r="D259" s="2"/>
      <c r="E259" s="2"/>
      <c r="F259" s="2"/>
      <c r="G259" s="2"/>
      <c r="H259" s="3"/>
      <c r="I259" s="3"/>
      <c r="J259" s="3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spans="1:40" ht="14.25" customHeight="1" x14ac:dyDescent="0.3">
      <c r="A260" s="1"/>
      <c r="B260" s="2"/>
      <c r="C260" s="2"/>
      <c r="D260" s="2"/>
      <c r="E260" s="2"/>
      <c r="F260" s="2"/>
      <c r="G260" s="2"/>
      <c r="H260" s="3"/>
      <c r="I260" s="3"/>
      <c r="J260" s="3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spans="1:40" ht="14.25" customHeight="1" x14ac:dyDescent="0.3">
      <c r="A261" s="1"/>
      <c r="B261" s="2"/>
      <c r="C261" s="2"/>
      <c r="D261" s="2"/>
      <c r="E261" s="2"/>
      <c r="F261" s="2"/>
      <c r="G261" s="2"/>
      <c r="H261" s="3"/>
      <c r="I261" s="3"/>
      <c r="J261" s="3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spans="1:40" ht="14.25" customHeight="1" x14ac:dyDescent="0.3">
      <c r="A262" s="1"/>
      <c r="B262" s="2"/>
      <c r="C262" s="2"/>
      <c r="D262" s="2"/>
      <c r="E262" s="2"/>
      <c r="F262" s="2"/>
      <c r="G262" s="2"/>
      <c r="H262" s="3"/>
      <c r="I262" s="3"/>
      <c r="J262" s="3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spans="1:40" ht="14.25" customHeight="1" x14ac:dyDescent="0.3">
      <c r="A263" s="1"/>
      <c r="B263" s="2"/>
      <c r="C263" s="2"/>
      <c r="D263" s="2"/>
      <c r="E263" s="2"/>
      <c r="F263" s="2"/>
      <c r="G263" s="2"/>
      <c r="H263" s="3"/>
      <c r="I263" s="3"/>
      <c r="J263" s="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spans="1:40" ht="14.25" customHeight="1" x14ac:dyDescent="0.3">
      <c r="A264" s="1"/>
      <c r="B264" s="2"/>
      <c r="C264" s="2"/>
      <c r="D264" s="2"/>
      <c r="E264" s="2"/>
      <c r="F264" s="2"/>
      <c r="G264" s="2"/>
      <c r="H264" s="3"/>
      <c r="I264" s="3"/>
      <c r="J264" s="3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spans="1:40" ht="14.25" customHeight="1" x14ac:dyDescent="0.3">
      <c r="A265" s="1"/>
      <c r="B265" s="2"/>
      <c r="C265" s="2"/>
      <c r="D265" s="2"/>
      <c r="E265" s="2"/>
      <c r="F265" s="2"/>
      <c r="G265" s="2"/>
      <c r="H265" s="3"/>
      <c r="I265" s="3"/>
      <c r="J265" s="3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spans="1:40" ht="14.25" customHeight="1" x14ac:dyDescent="0.3">
      <c r="A266" s="1"/>
      <c r="B266" s="2"/>
      <c r="C266" s="2"/>
      <c r="D266" s="2"/>
      <c r="E266" s="2"/>
      <c r="F266" s="2"/>
      <c r="G266" s="2"/>
      <c r="H266" s="3"/>
      <c r="I266" s="3"/>
      <c r="J266" s="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spans="1:40" ht="14.25" customHeight="1" x14ac:dyDescent="0.3">
      <c r="A267" s="1"/>
      <c r="B267" s="2"/>
      <c r="C267" s="2"/>
      <c r="D267" s="2"/>
      <c r="E267" s="2"/>
      <c r="F267" s="2"/>
      <c r="G267" s="2"/>
      <c r="H267" s="3"/>
      <c r="I267" s="3"/>
      <c r="J267" s="3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spans="1:40" ht="14.25" customHeight="1" x14ac:dyDescent="0.3">
      <c r="A268" s="1"/>
      <c r="B268" s="2"/>
      <c r="C268" s="2"/>
      <c r="D268" s="2"/>
      <c r="E268" s="2"/>
      <c r="F268" s="2"/>
      <c r="G268" s="2"/>
      <c r="H268" s="3"/>
      <c r="I268" s="3"/>
      <c r="J268" s="3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spans="1:40" ht="14.25" customHeight="1" x14ac:dyDescent="0.3">
      <c r="A269" s="1"/>
      <c r="B269" s="2"/>
      <c r="C269" s="2"/>
      <c r="D269" s="2"/>
      <c r="E269" s="2"/>
      <c r="F269" s="2"/>
      <c r="G269" s="2"/>
      <c r="H269" s="3"/>
      <c r="I269" s="3"/>
      <c r="J269" s="3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spans="1:40" ht="14.25" customHeight="1" x14ac:dyDescent="0.3">
      <c r="A270" s="1"/>
      <c r="B270" s="2"/>
      <c r="C270" s="2"/>
      <c r="D270" s="2"/>
      <c r="E270" s="2"/>
      <c r="F270" s="2"/>
      <c r="G270" s="2"/>
      <c r="H270" s="3"/>
      <c r="I270" s="3"/>
      <c r="J270" s="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spans="1:40" ht="14.25" customHeight="1" x14ac:dyDescent="0.3">
      <c r="A271" s="1"/>
      <c r="B271" s="2"/>
      <c r="C271" s="2"/>
      <c r="D271" s="2"/>
      <c r="E271" s="2"/>
      <c r="F271" s="2"/>
      <c r="G271" s="2"/>
      <c r="H271" s="3"/>
      <c r="I271" s="3"/>
      <c r="J271" s="3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spans="1:40" ht="14.25" customHeight="1" x14ac:dyDescent="0.3">
      <c r="A272" s="1"/>
      <c r="B272" s="2"/>
      <c r="C272" s="2"/>
      <c r="D272" s="2"/>
      <c r="E272" s="2"/>
      <c r="F272" s="2"/>
      <c r="G272" s="2"/>
      <c r="H272" s="3"/>
      <c r="I272" s="3"/>
      <c r="J272" s="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spans="1:40" ht="14.25" customHeight="1" x14ac:dyDescent="0.3">
      <c r="A273" s="1"/>
      <c r="B273" s="2"/>
      <c r="C273" s="2"/>
      <c r="D273" s="2"/>
      <c r="E273" s="2"/>
      <c r="F273" s="2"/>
      <c r="G273" s="2"/>
      <c r="H273" s="3"/>
      <c r="I273" s="3"/>
      <c r="J273" s="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spans="1:40" ht="14.25" customHeight="1" x14ac:dyDescent="0.3">
      <c r="A274" s="1"/>
      <c r="B274" s="2"/>
      <c r="C274" s="2"/>
      <c r="D274" s="2"/>
      <c r="E274" s="2"/>
      <c r="F274" s="2"/>
      <c r="G274" s="2"/>
      <c r="H274" s="3"/>
      <c r="I274" s="3"/>
      <c r="J274" s="3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spans="1:40" ht="14.25" customHeight="1" x14ac:dyDescent="0.3">
      <c r="A275" s="1"/>
      <c r="B275" s="2"/>
      <c r="C275" s="2"/>
      <c r="D275" s="2"/>
      <c r="E275" s="2"/>
      <c r="F275" s="2"/>
      <c r="G275" s="2"/>
      <c r="H275" s="3"/>
      <c r="I275" s="3"/>
      <c r="J275" s="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spans="1:40" ht="14.25" customHeight="1" x14ac:dyDescent="0.3">
      <c r="A276" s="1"/>
      <c r="B276" s="2"/>
      <c r="C276" s="2"/>
      <c r="D276" s="2"/>
      <c r="E276" s="2"/>
      <c r="F276" s="2"/>
      <c r="G276" s="2"/>
      <c r="H276" s="3"/>
      <c r="I276" s="3"/>
      <c r="J276" s="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spans="1:40" ht="14.25" customHeight="1" x14ac:dyDescent="0.3">
      <c r="A277" s="1"/>
      <c r="B277" s="2"/>
      <c r="C277" s="2"/>
      <c r="D277" s="2"/>
      <c r="E277" s="2"/>
      <c r="F277" s="2"/>
      <c r="G277" s="2"/>
      <c r="H277" s="3"/>
      <c r="I277" s="3"/>
      <c r="J277" s="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spans="1:40" ht="14.25" customHeight="1" x14ac:dyDescent="0.3">
      <c r="A278" s="1"/>
      <c r="B278" s="2"/>
      <c r="C278" s="2"/>
      <c r="D278" s="2"/>
      <c r="E278" s="2"/>
      <c r="F278" s="2"/>
      <c r="G278" s="2"/>
      <c r="H278" s="3"/>
      <c r="I278" s="3"/>
      <c r="J278" s="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spans="1:40" ht="14.25" customHeight="1" x14ac:dyDescent="0.3">
      <c r="A279" s="1"/>
      <c r="B279" s="2"/>
      <c r="C279" s="2"/>
      <c r="D279" s="2"/>
      <c r="E279" s="2"/>
      <c r="F279" s="2"/>
      <c r="G279" s="2"/>
      <c r="H279" s="3"/>
      <c r="I279" s="3"/>
      <c r="J279" s="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spans="1:40" ht="14.25" customHeight="1" x14ac:dyDescent="0.3">
      <c r="A280" s="1"/>
      <c r="B280" s="2"/>
      <c r="C280" s="2"/>
      <c r="D280" s="2"/>
      <c r="E280" s="2"/>
      <c r="F280" s="2"/>
      <c r="G280" s="2"/>
      <c r="H280" s="3"/>
      <c r="I280" s="3"/>
      <c r="J280" s="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spans="1:40" ht="14.25" customHeight="1" x14ac:dyDescent="0.3">
      <c r="A281" s="1"/>
      <c r="B281" s="2"/>
      <c r="C281" s="2"/>
      <c r="D281" s="2"/>
      <c r="E281" s="2"/>
      <c r="F281" s="2"/>
      <c r="G281" s="2"/>
      <c r="H281" s="3"/>
      <c r="I281" s="3"/>
      <c r="J281" s="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spans="1:40" ht="14.25" customHeight="1" x14ac:dyDescent="0.3">
      <c r="A282" s="1"/>
      <c r="B282" s="2"/>
      <c r="C282" s="2"/>
      <c r="D282" s="2"/>
      <c r="E282" s="2"/>
      <c r="F282" s="2"/>
      <c r="G282" s="2"/>
      <c r="H282" s="3"/>
      <c r="I282" s="3"/>
      <c r="J282" s="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spans="1:40" ht="14.25" customHeight="1" x14ac:dyDescent="0.3">
      <c r="A283" s="1"/>
      <c r="B283" s="2"/>
      <c r="C283" s="2"/>
      <c r="D283" s="2"/>
      <c r="E283" s="2"/>
      <c r="F283" s="2"/>
      <c r="G283" s="2"/>
      <c r="H283" s="3"/>
      <c r="I283" s="3"/>
      <c r="J283" s="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spans="1:40" ht="14.25" customHeight="1" x14ac:dyDescent="0.3">
      <c r="A284" s="1"/>
      <c r="B284" s="2"/>
      <c r="C284" s="2"/>
      <c r="D284" s="2"/>
      <c r="E284" s="2"/>
      <c r="F284" s="2"/>
      <c r="G284" s="2"/>
      <c r="H284" s="3"/>
      <c r="I284" s="3"/>
      <c r="J284" s="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spans="1:40" ht="14.25" customHeight="1" x14ac:dyDescent="0.3">
      <c r="A285" s="1"/>
      <c r="B285" s="2"/>
      <c r="C285" s="2"/>
      <c r="D285" s="2"/>
      <c r="E285" s="2"/>
      <c r="F285" s="2"/>
      <c r="G285" s="2"/>
      <c r="H285" s="3"/>
      <c r="I285" s="3"/>
      <c r="J285" s="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spans="1:40" ht="14.25" customHeight="1" x14ac:dyDescent="0.3">
      <c r="A286" s="1"/>
      <c r="B286" s="2"/>
      <c r="C286" s="2"/>
      <c r="D286" s="2"/>
      <c r="E286" s="2"/>
      <c r="F286" s="2"/>
      <c r="G286" s="2"/>
      <c r="H286" s="3"/>
      <c r="I286" s="3"/>
      <c r="J286" s="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spans="1:40" ht="14.25" customHeight="1" x14ac:dyDescent="0.3">
      <c r="A287" s="1"/>
      <c r="B287" s="2"/>
      <c r="C287" s="2"/>
      <c r="D287" s="2"/>
      <c r="E287" s="2"/>
      <c r="F287" s="2"/>
      <c r="G287" s="2"/>
      <c r="H287" s="3"/>
      <c r="I287" s="3"/>
      <c r="J287" s="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spans="1:40" ht="14.25" customHeight="1" x14ac:dyDescent="0.3">
      <c r="A288" s="1"/>
      <c r="B288" s="2"/>
      <c r="C288" s="2"/>
      <c r="D288" s="2"/>
      <c r="E288" s="2"/>
      <c r="F288" s="2"/>
      <c r="G288" s="2"/>
      <c r="H288" s="3"/>
      <c r="I288" s="3"/>
      <c r="J288" s="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spans="1:40" ht="14.25" customHeight="1" x14ac:dyDescent="0.3">
      <c r="A289" s="1"/>
      <c r="B289" s="2"/>
      <c r="C289" s="2"/>
      <c r="D289" s="2"/>
      <c r="E289" s="2"/>
      <c r="F289" s="2"/>
      <c r="G289" s="2"/>
      <c r="H289" s="3"/>
      <c r="I289" s="3"/>
      <c r="J289" s="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spans="1:40" ht="14.25" customHeight="1" x14ac:dyDescent="0.3">
      <c r="A290" s="1"/>
      <c r="B290" s="2"/>
      <c r="C290" s="2"/>
      <c r="D290" s="2"/>
      <c r="E290" s="2"/>
      <c r="F290" s="2"/>
      <c r="G290" s="2"/>
      <c r="H290" s="3"/>
      <c r="I290" s="3"/>
      <c r="J290" s="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spans="1:40" ht="14.25" customHeight="1" x14ac:dyDescent="0.3">
      <c r="A291" s="1"/>
      <c r="B291" s="2"/>
      <c r="C291" s="2"/>
      <c r="D291" s="2"/>
      <c r="E291" s="2"/>
      <c r="F291" s="2"/>
      <c r="G291" s="2"/>
      <c r="H291" s="3"/>
      <c r="I291" s="3"/>
      <c r="J291" s="3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spans="1:40" ht="14.25" customHeight="1" x14ac:dyDescent="0.3">
      <c r="A292" s="1"/>
      <c r="B292" s="2"/>
      <c r="C292" s="2"/>
      <c r="D292" s="2"/>
      <c r="E292" s="2"/>
      <c r="F292" s="2"/>
      <c r="G292" s="2"/>
      <c r="H292" s="3"/>
      <c r="I292" s="3"/>
      <c r="J292" s="3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spans="1:40" ht="14.25" customHeight="1" x14ac:dyDescent="0.3">
      <c r="A293" s="1"/>
      <c r="B293" s="2"/>
      <c r="C293" s="2"/>
      <c r="D293" s="2"/>
      <c r="E293" s="2"/>
      <c r="F293" s="2"/>
      <c r="G293" s="2"/>
      <c r="H293" s="3"/>
      <c r="I293" s="3"/>
      <c r="J293" s="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spans="1:40" ht="14.25" customHeight="1" x14ac:dyDescent="0.3">
      <c r="A294" s="1"/>
      <c r="B294" s="2"/>
      <c r="C294" s="2"/>
      <c r="D294" s="2"/>
      <c r="E294" s="2"/>
      <c r="F294" s="2"/>
      <c r="G294" s="2"/>
      <c r="H294" s="3"/>
      <c r="I294" s="3"/>
      <c r="J294" s="3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spans="1:40" ht="14.25" customHeight="1" x14ac:dyDescent="0.3">
      <c r="A295" s="1"/>
      <c r="B295" s="2"/>
      <c r="C295" s="2"/>
      <c r="D295" s="2"/>
      <c r="E295" s="2"/>
      <c r="F295" s="2"/>
      <c r="G295" s="2"/>
      <c r="H295" s="3"/>
      <c r="I295" s="3"/>
      <c r="J295" s="3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spans="1:40" ht="14.25" customHeight="1" x14ac:dyDescent="0.3">
      <c r="A296" s="1"/>
      <c r="B296" s="2"/>
      <c r="C296" s="2"/>
      <c r="D296" s="2"/>
      <c r="E296" s="2"/>
      <c r="F296" s="2"/>
      <c r="G296" s="2"/>
      <c r="H296" s="3"/>
      <c r="I296" s="3"/>
      <c r="J296" s="3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spans="1:40" ht="14.25" customHeight="1" x14ac:dyDescent="0.3">
      <c r="A297" s="1"/>
      <c r="B297" s="2"/>
      <c r="C297" s="2"/>
      <c r="D297" s="2"/>
      <c r="E297" s="2"/>
      <c r="F297" s="2"/>
      <c r="G297" s="2"/>
      <c r="H297" s="3"/>
      <c r="I297" s="3"/>
      <c r="J297" s="3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spans="1:40" ht="14.25" customHeight="1" x14ac:dyDescent="0.3">
      <c r="A298" s="1"/>
      <c r="B298" s="2"/>
      <c r="C298" s="2"/>
      <c r="D298" s="2"/>
      <c r="E298" s="2"/>
      <c r="F298" s="2"/>
      <c r="G298" s="2"/>
      <c r="H298" s="3"/>
      <c r="I298" s="3"/>
      <c r="J298" s="3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spans="1:40" ht="14.25" customHeight="1" x14ac:dyDescent="0.3">
      <c r="A299" s="1"/>
      <c r="B299" s="2"/>
      <c r="C299" s="2"/>
      <c r="D299" s="2"/>
      <c r="E299" s="2"/>
      <c r="F299" s="2"/>
      <c r="G299" s="2"/>
      <c r="H299" s="3"/>
      <c r="I299" s="3"/>
      <c r="J299" s="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spans="1:40" ht="14.25" customHeight="1" x14ac:dyDescent="0.3">
      <c r="A300" s="1"/>
      <c r="B300" s="2"/>
      <c r="C300" s="2"/>
      <c r="D300" s="2"/>
      <c r="E300" s="2"/>
      <c r="F300" s="2"/>
      <c r="G300" s="2"/>
      <c r="H300" s="3"/>
      <c r="I300" s="3"/>
      <c r="J300" s="3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spans="1:40" ht="14.25" customHeight="1" x14ac:dyDescent="0.3">
      <c r="A301" s="1"/>
      <c r="B301" s="2"/>
      <c r="C301" s="2"/>
      <c r="D301" s="2"/>
      <c r="E301" s="2"/>
      <c r="F301" s="2"/>
      <c r="G301" s="2"/>
      <c r="H301" s="3"/>
      <c r="I301" s="3"/>
      <c r="J301" s="3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spans="1:40" ht="14.25" customHeight="1" x14ac:dyDescent="0.3">
      <c r="A302" s="1"/>
      <c r="B302" s="2"/>
      <c r="C302" s="2"/>
      <c r="D302" s="2"/>
      <c r="E302" s="2"/>
      <c r="F302" s="2"/>
      <c r="G302" s="2"/>
      <c r="H302" s="3"/>
      <c r="I302" s="3"/>
      <c r="J302" s="3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spans="1:40" ht="14.25" customHeight="1" x14ac:dyDescent="0.3">
      <c r="A303" s="1"/>
      <c r="B303" s="2"/>
      <c r="C303" s="2"/>
      <c r="D303" s="2"/>
      <c r="E303" s="2"/>
      <c r="F303" s="2"/>
      <c r="G303" s="2"/>
      <c r="H303" s="3"/>
      <c r="I303" s="3"/>
      <c r="J303" s="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spans="1:40" ht="14.25" customHeight="1" x14ac:dyDescent="0.3">
      <c r="A304" s="1"/>
      <c r="B304" s="2"/>
      <c r="C304" s="2"/>
      <c r="D304" s="2"/>
      <c r="E304" s="2"/>
      <c r="F304" s="2"/>
      <c r="G304" s="2"/>
      <c r="H304" s="3"/>
      <c r="I304" s="3"/>
      <c r="J304" s="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spans="1:40" ht="14.25" customHeight="1" x14ac:dyDescent="0.3">
      <c r="A305" s="1"/>
      <c r="B305" s="2"/>
      <c r="C305" s="2"/>
      <c r="D305" s="2"/>
      <c r="E305" s="2"/>
      <c r="F305" s="2"/>
      <c r="G305" s="2"/>
      <c r="H305" s="3"/>
      <c r="I305" s="3"/>
      <c r="J305" s="3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spans="1:40" ht="14.25" customHeight="1" x14ac:dyDescent="0.3">
      <c r="A306" s="1"/>
      <c r="B306" s="2"/>
      <c r="C306" s="2"/>
      <c r="D306" s="2"/>
      <c r="E306" s="2"/>
      <c r="F306" s="2"/>
      <c r="G306" s="2"/>
      <c r="H306" s="3"/>
      <c r="I306" s="3"/>
      <c r="J306" s="3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spans="1:40" ht="14.25" customHeight="1" x14ac:dyDescent="0.3">
      <c r="A307" s="1"/>
      <c r="B307" s="2"/>
      <c r="C307" s="2"/>
      <c r="D307" s="2"/>
      <c r="E307" s="2"/>
      <c r="F307" s="2"/>
      <c r="G307" s="2"/>
      <c r="H307" s="3"/>
      <c r="I307" s="3"/>
      <c r="J307" s="3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spans="1:40" ht="14.25" customHeight="1" x14ac:dyDescent="0.3">
      <c r="A308" s="1"/>
      <c r="B308" s="2"/>
      <c r="C308" s="2"/>
      <c r="D308" s="2"/>
      <c r="E308" s="2"/>
      <c r="F308" s="2"/>
      <c r="G308" s="2"/>
      <c r="H308" s="3"/>
      <c r="I308" s="3"/>
      <c r="J308" s="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spans="1:40" ht="14.25" customHeight="1" x14ac:dyDescent="0.3">
      <c r="A309" s="1"/>
      <c r="B309" s="2"/>
      <c r="C309" s="2"/>
      <c r="D309" s="2"/>
      <c r="E309" s="2"/>
      <c r="F309" s="2"/>
      <c r="G309" s="2"/>
      <c r="H309" s="3"/>
      <c r="I309" s="3"/>
      <c r="J309" s="3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spans="1:40" ht="14.25" customHeight="1" x14ac:dyDescent="0.3">
      <c r="A310" s="1"/>
      <c r="B310" s="2"/>
      <c r="C310" s="2"/>
      <c r="D310" s="2"/>
      <c r="E310" s="2"/>
      <c r="F310" s="2"/>
      <c r="G310" s="2"/>
      <c r="H310" s="3"/>
      <c r="I310" s="3"/>
      <c r="J310" s="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spans="1:40" ht="14.25" customHeight="1" x14ac:dyDescent="0.3">
      <c r="A311" s="1"/>
      <c r="B311" s="2"/>
      <c r="C311" s="2"/>
      <c r="D311" s="2"/>
      <c r="E311" s="2"/>
      <c r="F311" s="2"/>
      <c r="G311" s="2"/>
      <c r="H311" s="3"/>
      <c r="I311" s="3"/>
      <c r="J311" s="3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spans="1:40" ht="14.25" customHeight="1" x14ac:dyDescent="0.3">
      <c r="A312" s="1"/>
      <c r="B312" s="2"/>
      <c r="C312" s="2"/>
      <c r="D312" s="2"/>
      <c r="E312" s="2"/>
      <c r="F312" s="2"/>
      <c r="G312" s="2"/>
      <c r="H312" s="3"/>
      <c r="I312" s="3"/>
      <c r="J312" s="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spans="1:40" ht="14.25" customHeight="1" x14ac:dyDescent="0.3">
      <c r="A313" s="1"/>
      <c r="B313" s="2"/>
      <c r="C313" s="2"/>
      <c r="D313" s="2"/>
      <c r="E313" s="2"/>
      <c r="F313" s="2"/>
      <c r="G313" s="2"/>
      <c r="H313" s="3"/>
      <c r="I313" s="3"/>
      <c r="J313" s="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spans="1:40" ht="14.25" customHeight="1" x14ac:dyDescent="0.3">
      <c r="A314" s="1"/>
      <c r="B314" s="2"/>
      <c r="C314" s="2"/>
      <c r="D314" s="2"/>
      <c r="E314" s="2"/>
      <c r="F314" s="2"/>
      <c r="G314" s="2"/>
      <c r="H314" s="3"/>
      <c r="I314" s="3"/>
      <c r="J314" s="3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spans="1:40" ht="14.25" customHeight="1" x14ac:dyDescent="0.3">
      <c r="A315" s="1"/>
      <c r="B315" s="2"/>
      <c r="C315" s="2"/>
      <c r="D315" s="2"/>
      <c r="E315" s="2"/>
      <c r="F315" s="2"/>
      <c r="G315" s="2"/>
      <c r="H315" s="3"/>
      <c r="I315" s="3"/>
      <c r="J315" s="3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spans="1:40" ht="14.25" customHeight="1" x14ac:dyDescent="0.3">
      <c r="A316" s="1"/>
      <c r="B316" s="2"/>
      <c r="C316" s="2"/>
      <c r="D316" s="2"/>
      <c r="E316" s="2"/>
      <c r="F316" s="2"/>
      <c r="G316" s="2"/>
      <c r="H316" s="3"/>
      <c r="I316" s="3"/>
      <c r="J316" s="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spans="1:40" ht="14.25" customHeight="1" x14ac:dyDescent="0.3">
      <c r="A317" s="1"/>
      <c r="B317" s="2"/>
      <c r="C317" s="2"/>
      <c r="D317" s="2"/>
      <c r="E317" s="2"/>
      <c r="F317" s="2"/>
      <c r="G317" s="2"/>
      <c r="H317" s="3"/>
      <c r="I317" s="3"/>
      <c r="J317" s="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spans="1:40" ht="14.25" customHeight="1" x14ac:dyDescent="0.3">
      <c r="A318" s="1"/>
      <c r="B318" s="2"/>
      <c r="C318" s="2"/>
      <c r="D318" s="2"/>
      <c r="E318" s="2"/>
      <c r="F318" s="2"/>
      <c r="G318" s="2"/>
      <c r="H318" s="3"/>
      <c r="I318" s="3"/>
      <c r="J318" s="3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spans="1:40" ht="14.25" customHeight="1" x14ac:dyDescent="0.3">
      <c r="A319" s="1"/>
      <c r="B319" s="2"/>
      <c r="C319" s="2"/>
      <c r="D319" s="2"/>
      <c r="E319" s="2"/>
      <c r="F319" s="2"/>
      <c r="G319" s="2"/>
      <c r="H319" s="3"/>
      <c r="I319" s="3"/>
      <c r="J319" s="3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spans="1:40" ht="14.25" customHeight="1" x14ac:dyDescent="0.3">
      <c r="A320" s="1"/>
      <c r="B320" s="2"/>
      <c r="C320" s="2"/>
      <c r="D320" s="2"/>
      <c r="E320" s="2"/>
      <c r="F320" s="2"/>
      <c r="G320" s="2"/>
      <c r="H320" s="3"/>
      <c r="I320" s="3"/>
      <c r="J320" s="3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spans="1:40" ht="14.25" customHeight="1" x14ac:dyDescent="0.3">
      <c r="A321" s="1"/>
      <c r="B321" s="2"/>
      <c r="C321" s="2"/>
      <c r="D321" s="2"/>
      <c r="E321" s="2"/>
      <c r="F321" s="2"/>
      <c r="G321" s="2"/>
      <c r="H321" s="3"/>
      <c r="I321" s="3"/>
      <c r="J321" s="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spans="1:40" ht="14.25" customHeight="1" x14ac:dyDescent="0.3">
      <c r="A322" s="1"/>
      <c r="B322" s="2"/>
      <c r="C322" s="2"/>
      <c r="D322" s="2"/>
      <c r="E322" s="2"/>
      <c r="F322" s="2"/>
      <c r="G322" s="2"/>
      <c r="H322" s="3"/>
      <c r="I322" s="3"/>
      <c r="J322" s="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spans="1:40" ht="14.25" customHeight="1" x14ac:dyDescent="0.3">
      <c r="A323" s="1"/>
      <c r="B323" s="2"/>
      <c r="C323" s="2"/>
      <c r="D323" s="2"/>
      <c r="E323" s="2"/>
      <c r="F323" s="2"/>
      <c r="G323" s="2"/>
      <c r="H323" s="3"/>
      <c r="I323" s="3"/>
      <c r="J323" s="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spans="1:40" ht="14.25" customHeight="1" x14ac:dyDescent="0.3">
      <c r="A324" s="1"/>
      <c r="B324" s="2"/>
      <c r="C324" s="2"/>
      <c r="D324" s="2"/>
      <c r="E324" s="2"/>
      <c r="F324" s="2"/>
      <c r="G324" s="2"/>
      <c r="H324" s="3"/>
      <c r="I324" s="3"/>
      <c r="J324" s="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spans="1:40" ht="14.25" customHeight="1" x14ac:dyDescent="0.3">
      <c r="A325" s="1"/>
      <c r="B325" s="2"/>
      <c r="C325" s="2"/>
      <c r="D325" s="2"/>
      <c r="E325" s="2"/>
      <c r="F325" s="2"/>
      <c r="G325" s="2"/>
      <c r="H325" s="3"/>
      <c r="I325" s="3"/>
      <c r="J325" s="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spans="1:40" ht="14.25" customHeight="1" x14ac:dyDescent="0.3">
      <c r="A326" s="1"/>
      <c r="B326" s="2"/>
      <c r="C326" s="2"/>
      <c r="D326" s="2"/>
      <c r="E326" s="2"/>
      <c r="F326" s="2"/>
      <c r="G326" s="2"/>
      <c r="H326" s="3"/>
      <c r="I326" s="3"/>
      <c r="J326" s="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spans="1:40" ht="14.25" customHeight="1" x14ac:dyDescent="0.3">
      <c r="A327" s="1"/>
      <c r="B327" s="2"/>
      <c r="C327" s="2"/>
      <c r="D327" s="2"/>
      <c r="E327" s="2"/>
      <c r="F327" s="2"/>
      <c r="G327" s="2"/>
      <c r="H327" s="3"/>
      <c r="I327" s="3"/>
      <c r="J327" s="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spans="1:40" ht="14.25" customHeight="1" x14ac:dyDescent="0.3">
      <c r="A328" s="1"/>
      <c r="B328" s="2"/>
      <c r="C328" s="2"/>
      <c r="D328" s="2"/>
      <c r="E328" s="2"/>
      <c r="F328" s="2"/>
      <c r="G328" s="2"/>
      <c r="H328" s="3"/>
      <c r="I328" s="3"/>
      <c r="J328" s="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spans="1:40" ht="14.25" customHeight="1" x14ac:dyDescent="0.3">
      <c r="A329" s="1"/>
      <c r="B329" s="2"/>
      <c r="C329" s="2"/>
      <c r="D329" s="2"/>
      <c r="E329" s="2"/>
      <c r="F329" s="2"/>
      <c r="G329" s="2"/>
      <c r="H329" s="3"/>
      <c r="I329" s="3"/>
      <c r="J329" s="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spans="1:40" ht="14.25" customHeight="1" x14ac:dyDescent="0.3">
      <c r="A330" s="1"/>
      <c r="B330" s="2"/>
      <c r="C330" s="2"/>
      <c r="D330" s="2"/>
      <c r="E330" s="2"/>
      <c r="F330" s="2"/>
      <c r="G330" s="2"/>
      <c r="H330" s="3"/>
      <c r="I330" s="3"/>
      <c r="J330" s="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spans="1:40" ht="14.25" customHeight="1" x14ac:dyDescent="0.3">
      <c r="A331" s="1"/>
      <c r="B331" s="2"/>
      <c r="C331" s="2"/>
      <c r="D331" s="2"/>
      <c r="E331" s="2"/>
      <c r="F331" s="2"/>
      <c r="G331" s="2"/>
      <c r="H331" s="3"/>
      <c r="I331" s="3"/>
      <c r="J331" s="3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spans="1:40" ht="14.25" customHeight="1" x14ac:dyDescent="0.3">
      <c r="A332" s="1"/>
      <c r="B332" s="2"/>
      <c r="C332" s="2"/>
      <c r="D332" s="2"/>
      <c r="E332" s="2"/>
      <c r="F332" s="2"/>
      <c r="G332" s="2"/>
      <c r="H332" s="3"/>
      <c r="I332" s="3"/>
      <c r="J332" s="3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spans="1:40" ht="14.25" customHeight="1" x14ac:dyDescent="0.3">
      <c r="A333" s="1"/>
      <c r="B333" s="2"/>
      <c r="C333" s="2"/>
      <c r="D333" s="2"/>
      <c r="E333" s="2"/>
      <c r="F333" s="2"/>
      <c r="G333" s="2"/>
      <c r="H333" s="3"/>
      <c r="I333" s="3"/>
      <c r="J333" s="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spans="1:40" ht="14.25" customHeight="1" x14ac:dyDescent="0.3">
      <c r="A334" s="1"/>
      <c r="B334" s="2"/>
      <c r="C334" s="2"/>
      <c r="D334" s="2"/>
      <c r="E334" s="2"/>
      <c r="F334" s="2"/>
      <c r="G334" s="2"/>
      <c r="H334" s="3"/>
      <c r="I334" s="3"/>
      <c r="J334" s="3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spans="1:40" ht="14.25" customHeight="1" x14ac:dyDescent="0.3">
      <c r="A335" s="1"/>
      <c r="B335" s="2"/>
      <c r="C335" s="2"/>
      <c r="D335" s="2"/>
      <c r="E335" s="2"/>
      <c r="F335" s="2"/>
      <c r="G335" s="2"/>
      <c r="H335" s="3"/>
      <c r="I335" s="3"/>
      <c r="J335" s="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spans="1:40" ht="14.25" customHeight="1" x14ac:dyDescent="0.3">
      <c r="A336" s="1"/>
      <c r="B336" s="2"/>
      <c r="C336" s="2"/>
      <c r="D336" s="2"/>
      <c r="E336" s="2"/>
      <c r="F336" s="2"/>
      <c r="G336" s="2"/>
      <c r="H336" s="3"/>
      <c r="I336" s="3"/>
      <c r="J336" s="3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spans="1:40" ht="14.25" customHeight="1" x14ac:dyDescent="0.3">
      <c r="A337" s="1"/>
      <c r="B337" s="2"/>
      <c r="C337" s="2"/>
      <c r="D337" s="2"/>
      <c r="E337" s="2"/>
      <c r="F337" s="2"/>
      <c r="G337" s="2"/>
      <c r="H337" s="3"/>
      <c r="I337" s="3"/>
      <c r="J337" s="3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spans="1:40" ht="14.25" customHeight="1" x14ac:dyDescent="0.3">
      <c r="A338" s="1"/>
      <c r="B338" s="2"/>
      <c r="C338" s="2"/>
      <c r="D338" s="2"/>
      <c r="E338" s="2"/>
      <c r="F338" s="2"/>
      <c r="G338" s="2"/>
      <c r="H338" s="3"/>
      <c r="I338" s="3"/>
      <c r="J338" s="3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spans="1:40" ht="14.25" customHeight="1" x14ac:dyDescent="0.3">
      <c r="A339" s="1"/>
      <c r="B339" s="2"/>
      <c r="C339" s="2"/>
      <c r="D339" s="2"/>
      <c r="E339" s="2"/>
      <c r="F339" s="2"/>
      <c r="G339" s="2"/>
      <c r="H339" s="3"/>
      <c r="I339" s="3"/>
      <c r="J339" s="3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spans="1:40" ht="14.25" customHeight="1" x14ac:dyDescent="0.3">
      <c r="A340" s="1"/>
      <c r="B340" s="2"/>
      <c r="C340" s="2"/>
      <c r="D340" s="2"/>
      <c r="E340" s="2"/>
      <c r="F340" s="2"/>
      <c r="G340" s="2"/>
      <c r="H340" s="3"/>
      <c r="I340" s="3"/>
      <c r="J340" s="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spans="1:40" ht="14.25" customHeight="1" x14ac:dyDescent="0.3">
      <c r="A341" s="1"/>
      <c r="B341" s="2"/>
      <c r="C341" s="2"/>
      <c r="D341" s="2"/>
      <c r="E341" s="2"/>
      <c r="F341" s="2"/>
      <c r="G341" s="2"/>
      <c r="H341" s="3"/>
      <c r="I341" s="3"/>
      <c r="J341" s="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spans="1:40" ht="14.25" customHeight="1" x14ac:dyDescent="0.3">
      <c r="A342" s="1"/>
      <c r="B342" s="2"/>
      <c r="C342" s="2"/>
      <c r="D342" s="2"/>
      <c r="E342" s="2"/>
      <c r="F342" s="2"/>
      <c r="G342" s="2"/>
      <c r="H342" s="3"/>
      <c r="I342" s="3"/>
      <c r="J342" s="3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spans="1:40" ht="14.25" customHeight="1" x14ac:dyDescent="0.3">
      <c r="A343" s="1"/>
      <c r="B343" s="2"/>
      <c r="C343" s="2"/>
      <c r="D343" s="2"/>
      <c r="E343" s="2"/>
      <c r="F343" s="2"/>
      <c r="G343" s="2"/>
      <c r="H343" s="3"/>
      <c r="I343" s="3"/>
      <c r="J343" s="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spans="1:40" ht="14.25" customHeight="1" x14ac:dyDescent="0.3">
      <c r="A344" s="1"/>
      <c r="B344" s="2"/>
      <c r="C344" s="2"/>
      <c r="D344" s="2"/>
      <c r="E344" s="2"/>
      <c r="F344" s="2"/>
      <c r="G344" s="2"/>
      <c r="H344" s="3"/>
      <c r="I344" s="3"/>
      <c r="J344" s="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spans="1:40" ht="14.25" customHeight="1" x14ac:dyDescent="0.3">
      <c r="A345" s="1"/>
      <c r="B345" s="2"/>
      <c r="C345" s="2"/>
      <c r="D345" s="2"/>
      <c r="E345" s="2"/>
      <c r="F345" s="2"/>
      <c r="G345" s="2"/>
      <c r="H345" s="3"/>
      <c r="I345" s="3"/>
      <c r="J345" s="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spans="1:40" ht="14.25" customHeight="1" x14ac:dyDescent="0.3">
      <c r="A346" s="1"/>
      <c r="B346" s="2"/>
      <c r="C346" s="2"/>
      <c r="D346" s="2"/>
      <c r="E346" s="2"/>
      <c r="F346" s="2"/>
      <c r="G346" s="2"/>
      <c r="H346" s="3"/>
      <c r="I346" s="3"/>
      <c r="J346" s="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spans="1:40" ht="14.25" customHeight="1" x14ac:dyDescent="0.3">
      <c r="A347" s="1"/>
      <c r="B347" s="2"/>
      <c r="C347" s="2"/>
      <c r="D347" s="2"/>
      <c r="E347" s="2"/>
      <c r="F347" s="2"/>
      <c r="G347" s="2"/>
      <c r="H347" s="3"/>
      <c r="I347" s="3"/>
      <c r="J347" s="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spans="1:40" ht="14.25" customHeight="1" x14ac:dyDescent="0.3">
      <c r="A348" s="1"/>
      <c r="B348" s="2"/>
      <c r="C348" s="2"/>
      <c r="D348" s="2"/>
      <c r="E348" s="2"/>
      <c r="F348" s="2"/>
      <c r="G348" s="2"/>
      <c r="H348" s="3"/>
      <c r="I348" s="3"/>
      <c r="J348" s="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spans="1:40" ht="14.25" customHeight="1" x14ac:dyDescent="0.3">
      <c r="A349" s="1"/>
      <c r="B349" s="2"/>
      <c r="C349" s="2"/>
      <c r="D349" s="2"/>
      <c r="E349" s="2"/>
      <c r="F349" s="2"/>
      <c r="G349" s="2"/>
      <c r="H349" s="3"/>
      <c r="I349" s="3"/>
      <c r="J349" s="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spans="1:40" ht="14.25" customHeight="1" x14ac:dyDescent="0.3">
      <c r="A350" s="1"/>
      <c r="B350" s="2"/>
      <c r="C350" s="2"/>
      <c r="D350" s="2"/>
      <c r="E350" s="2"/>
      <c r="F350" s="2"/>
      <c r="G350" s="2"/>
      <c r="H350" s="3"/>
      <c r="I350" s="3"/>
      <c r="J350" s="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spans="1:40" ht="14.25" customHeight="1" x14ac:dyDescent="0.3">
      <c r="A351" s="1"/>
      <c r="B351" s="2"/>
      <c r="C351" s="2"/>
      <c r="D351" s="2"/>
      <c r="E351" s="2"/>
      <c r="F351" s="2"/>
      <c r="G351" s="2"/>
      <c r="H351" s="3"/>
      <c r="I351" s="3"/>
      <c r="J351" s="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spans="1:40" ht="14.25" customHeight="1" x14ac:dyDescent="0.3">
      <c r="A352" s="1"/>
      <c r="B352" s="2"/>
      <c r="C352" s="2"/>
      <c r="D352" s="2"/>
      <c r="E352" s="2"/>
      <c r="F352" s="2"/>
      <c r="G352" s="2"/>
      <c r="H352" s="3"/>
      <c r="I352" s="3"/>
      <c r="J352" s="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spans="1:40" ht="14.25" customHeight="1" x14ac:dyDescent="0.3">
      <c r="A353" s="1"/>
      <c r="B353" s="2"/>
      <c r="C353" s="2"/>
      <c r="D353" s="2"/>
      <c r="E353" s="2"/>
      <c r="F353" s="2"/>
      <c r="G353" s="2"/>
      <c r="H353" s="3"/>
      <c r="I353" s="3"/>
      <c r="J353" s="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spans="1:40" ht="14.25" customHeight="1" x14ac:dyDescent="0.3">
      <c r="A354" s="1"/>
      <c r="B354" s="2"/>
      <c r="C354" s="2"/>
      <c r="D354" s="2"/>
      <c r="E354" s="2"/>
      <c r="F354" s="2"/>
      <c r="G354" s="2"/>
      <c r="H354" s="3"/>
      <c r="I354" s="3"/>
      <c r="J354" s="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spans="1:40" ht="14.25" customHeight="1" x14ac:dyDescent="0.3">
      <c r="A355" s="1"/>
      <c r="B355" s="2"/>
      <c r="C355" s="2"/>
      <c r="D355" s="2"/>
      <c r="E355" s="2"/>
      <c r="F355" s="2"/>
      <c r="G355" s="2"/>
      <c r="H355" s="3"/>
      <c r="I355" s="3"/>
      <c r="J355" s="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spans="1:40" ht="14.25" customHeight="1" x14ac:dyDescent="0.3">
      <c r="A356" s="1"/>
      <c r="B356" s="2"/>
      <c r="C356" s="2"/>
      <c r="D356" s="2"/>
      <c r="E356" s="2"/>
      <c r="F356" s="2"/>
      <c r="G356" s="2"/>
      <c r="H356" s="3"/>
      <c r="I356" s="3"/>
      <c r="J356" s="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spans="1:40" ht="14.25" customHeight="1" x14ac:dyDescent="0.3">
      <c r="A357" s="1"/>
      <c r="B357" s="2"/>
      <c r="C357" s="2"/>
      <c r="D357" s="2"/>
      <c r="E357" s="2"/>
      <c r="F357" s="2"/>
      <c r="G357" s="2"/>
      <c r="H357" s="3"/>
      <c r="I357" s="3"/>
      <c r="J357" s="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spans="1:40" ht="14.25" customHeight="1" x14ac:dyDescent="0.3">
      <c r="A358" s="1"/>
      <c r="B358" s="2"/>
      <c r="C358" s="2"/>
      <c r="D358" s="2"/>
      <c r="E358" s="2"/>
      <c r="F358" s="2"/>
      <c r="G358" s="2"/>
      <c r="H358" s="3"/>
      <c r="I358" s="3"/>
      <c r="J358" s="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spans="1:40" ht="14.25" customHeight="1" x14ac:dyDescent="0.3">
      <c r="A359" s="1"/>
      <c r="B359" s="2"/>
      <c r="C359" s="2"/>
      <c r="D359" s="2"/>
      <c r="E359" s="2"/>
      <c r="F359" s="2"/>
      <c r="G359" s="2"/>
      <c r="H359" s="3"/>
      <c r="I359" s="3"/>
      <c r="J359" s="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spans="1:40" ht="14.25" customHeight="1" x14ac:dyDescent="0.3">
      <c r="A360" s="1"/>
      <c r="B360" s="2"/>
      <c r="C360" s="2"/>
      <c r="D360" s="2"/>
      <c r="E360" s="2"/>
      <c r="F360" s="2"/>
      <c r="G360" s="2"/>
      <c r="H360" s="3"/>
      <c r="I360" s="3"/>
      <c r="J360" s="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spans="1:40" ht="14.25" customHeight="1" x14ac:dyDescent="0.3">
      <c r="A361" s="1"/>
      <c r="B361" s="2"/>
      <c r="C361" s="2"/>
      <c r="D361" s="2"/>
      <c r="E361" s="2"/>
      <c r="F361" s="2"/>
      <c r="G361" s="2"/>
      <c r="H361" s="3"/>
      <c r="I361" s="3"/>
      <c r="J361" s="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spans="1:40" ht="14.25" customHeight="1" x14ac:dyDescent="0.3">
      <c r="A362" s="1"/>
      <c r="B362" s="2"/>
      <c r="C362" s="2"/>
      <c r="D362" s="2"/>
      <c r="E362" s="2"/>
      <c r="F362" s="2"/>
      <c r="G362" s="2"/>
      <c r="H362" s="3"/>
      <c r="I362" s="3"/>
      <c r="J362" s="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spans="1:40" ht="14.25" customHeight="1" x14ac:dyDescent="0.3">
      <c r="A363" s="1"/>
      <c r="B363" s="2"/>
      <c r="C363" s="2"/>
      <c r="D363" s="2"/>
      <c r="E363" s="2"/>
      <c r="F363" s="2"/>
      <c r="G363" s="2"/>
      <c r="H363" s="3"/>
      <c r="I363" s="3"/>
      <c r="J363" s="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spans="1:40" ht="14.25" customHeight="1" x14ac:dyDescent="0.3">
      <c r="A364" s="1"/>
      <c r="B364" s="2"/>
      <c r="C364" s="2"/>
      <c r="D364" s="2"/>
      <c r="E364" s="2"/>
      <c r="F364" s="2"/>
      <c r="G364" s="2"/>
      <c r="H364" s="3"/>
      <c r="I364" s="3"/>
      <c r="J364" s="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spans="1:40" ht="14.25" customHeight="1" x14ac:dyDescent="0.3">
      <c r="A365" s="1"/>
      <c r="B365" s="2"/>
      <c r="C365" s="2"/>
      <c r="D365" s="2"/>
      <c r="E365" s="2"/>
      <c r="F365" s="2"/>
      <c r="G365" s="2"/>
      <c r="H365" s="3"/>
      <c r="I365" s="3"/>
      <c r="J365" s="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spans="1:40" ht="14.25" customHeight="1" x14ac:dyDescent="0.3">
      <c r="A366" s="1"/>
      <c r="B366" s="2"/>
      <c r="C366" s="2"/>
      <c r="D366" s="2"/>
      <c r="E366" s="2"/>
      <c r="F366" s="2"/>
      <c r="G366" s="2"/>
      <c r="H366" s="3"/>
      <c r="I366" s="3"/>
      <c r="J366" s="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spans="1:40" ht="14.25" customHeight="1" x14ac:dyDescent="0.3">
      <c r="A367" s="1"/>
      <c r="B367" s="2"/>
      <c r="C367" s="2"/>
      <c r="D367" s="2"/>
      <c r="E367" s="2"/>
      <c r="F367" s="2"/>
      <c r="G367" s="2"/>
      <c r="H367" s="3"/>
      <c r="I367" s="3"/>
      <c r="J367" s="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spans="1:40" ht="14.25" customHeight="1" x14ac:dyDescent="0.3">
      <c r="A368" s="1"/>
      <c r="B368" s="2"/>
      <c r="C368" s="2"/>
      <c r="D368" s="2"/>
      <c r="E368" s="2"/>
      <c r="F368" s="2"/>
      <c r="G368" s="2"/>
      <c r="H368" s="3"/>
      <c r="I368" s="3"/>
      <c r="J368" s="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spans="1:40" ht="14.25" customHeight="1" x14ac:dyDescent="0.3">
      <c r="A369" s="1"/>
      <c r="B369" s="2"/>
      <c r="C369" s="2"/>
      <c r="D369" s="2"/>
      <c r="E369" s="2"/>
      <c r="F369" s="2"/>
      <c r="G369" s="2"/>
      <c r="H369" s="3"/>
      <c r="I369" s="3"/>
      <c r="J369" s="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spans="1:40" ht="14.25" customHeight="1" x14ac:dyDescent="0.3">
      <c r="A370" s="1"/>
      <c r="B370" s="2"/>
      <c r="C370" s="2"/>
      <c r="D370" s="2"/>
      <c r="E370" s="2"/>
      <c r="F370" s="2"/>
      <c r="G370" s="2"/>
      <c r="H370" s="3"/>
      <c r="I370" s="3"/>
      <c r="J370" s="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spans="1:40" ht="14.25" customHeight="1" x14ac:dyDescent="0.3">
      <c r="A371" s="1"/>
      <c r="B371" s="2"/>
      <c r="C371" s="2"/>
      <c r="D371" s="2"/>
      <c r="E371" s="2"/>
      <c r="F371" s="2"/>
      <c r="G371" s="2"/>
      <c r="H371" s="3"/>
      <c r="I371" s="3"/>
      <c r="J371" s="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spans="1:40" ht="14.25" customHeight="1" x14ac:dyDescent="0.3">
      <c r="A372" s="1"/>
      <c r="B372" s="2"/>
      <c r="C372" s="2"/>
      <c r="D372" s="2"/>
      <c r="E372" s="2"/>
      <c r="F372" s="2"/>
      <c r="G372" s="2"/>
      <c r="H372" s="3"/>
      <c r="I372" s="3"/>
      <c r="J372" s="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spans="1:40" ht="14.25" customHeight="1" x14ac:dyDescent="0.3">
      <c r="A373" s="1"/>
      <c r="B373" s="2"/>
      <c r="C373" s="2"/>
      <c r="D373" s="2"/>
      <c r="E373" s="2"/>
      <c r="F373" s="2"/>
      <c r="G373" s="2"/>
      <c r="H373" s="3"/>
      <c r="I373" s="3"/>
      <c r="J373" s="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spans="1:40" ht="14.25" customHeight="1" x14ac:dyDescent="0.3">
      <c r="A374" s="1"/>
      <c r="B374" s="2"/>
      <c r="C374" s="2"/>
      <c r="D374" s="2"/>
      <c r="E374" s="2"/>
      <c r="F374" s="2"/>
      <c r="G374" s="2"/>
      <c r="H374" s="3"/>
      <c r="I374" s="3"/>
      <c r="J374" s="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spans="1:40" ht="14.25" customHeight="1" x14ac:dyDescent="0.3">
      <c r="A375" s="1"/>
      <c r="B375" s="2"/>
      <c r="C375" s="2"/>
      <c r="D375" s="2"/>
      <c r="E375" s="2"/>
      <c r="F375" s="2"/>
      <c r="G375" s="2"/>
      <c r="H375" s="3"/>
      <c r="I375" s="3"/>
      <c r="J375" s="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spans="1:40" ht="14.25" customHeight="1" x14ac:dyDescent="0.3">
      <c r="A376" s="1"/>
      <c r="B376" s="2"/>
      <c r="C376" s="2"/>
      <c r="D376" s="2"/>
      <c r="E376" s="2"/>
      <c r="F376" s="2"/>
      <c r="G376" s="2"/>
      <c r="H376" s="3"/>
      <c r="I376" s="3"/>
      <c r="J376" s="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spans="1:40" ht="14.25" customHeight="1" x14ac:dyDescent="0.3">
      <c r="A377" s="1"/>
      <c r="B377" s="2"/>
      <c r="C377" s="2"/>
      <c r="D377" s="2"/>
      <c r="E377" s="2"/>
      <c r="F377" s="2"/>
      <c r="G377" s="2"/>
      <c r="H377" s="3"/>
      <c r="I377" s="3"/>
      <c r="J377" s="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spans="1:40" ht="14.25" customHeight="1" x14ac:dyDescent="0.3">
      <c r="A378" s="1"/>
      <c r="B378" s="2"/>
      <c r="C378" s="2"/>
      <c r="D378" s="2"/>
      <c r="E378" s="2"/>
      <c r="F378" s="2"/>
      <c r="G378" s="2"/>
      <c r="H378" s="3"/>
      <c r="I378" s="3"/>
      <c r="J378" s="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spans="1:40" ht="14.25" customHeight="1" x14ac:dyDescent="0.3">
      <c r="A379" s="1"/>
      <c r="B379" s="2"/>
      <c r="C379" s="2"/>
      <c r="D379" s="2"/>
      <c r="E379" s="2"/>
      <c r="F379" s="2"/>
      <c r="G379" s="2"/>
      <c r="H379" s="3"/>
      <c r="I379" s="3"/>
      <c r="J379" s="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spans="1:40" ht="14.25" customHeight="1" x14ac:dyDescent="0.3">
      <c r="A380" s="1"/>
      <c r="B380" s="2"/>
      <c r="C380" s="2"/>
      <c r="D380" s="2"/>
      <c r="E380" s="2"/>
      <c r="F380" s="2"/>
      <c r="G380" s="2"/>
      <c r="H380" s="3"/>
      <c r="I380" s="3"/>
      <c r="J380" s="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spans="1:40" ht="14.25" customHeight="1" x14ac:dyDescent="0.3">
      <c r="A381" s="1"/>
      <c r="B381" s="2"/>
      <c r="C381" s="2"/>
      <c r="D381" s="2"/>
      <c r="E381" s="2"/>
      <c r="F381" s="2"/>
      <c r="G381" s="2"/>
      <c r="H381" s="3"/>
      <c r="I381" s="3"/>
      <c r="J381" s="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spans="1:40" ht="14.25" customHeight="1" x14ac:dyDescent="0.3">
      <c r="A382" s="1"/>
      <c r="B382" s="2"/>
      <c r="C382" s="2"/>
      <c r="D382" s="2"/>
      <c r="E382" s="2"/>
      <c r="F382" s="2"/>
      <c r="G382" s="2"/>
      <c r="H382" s="3"/>
      <c r="I382" s="3"/>
      <c r="J382" s="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spans="1:40" ht="14.25" customHeight="1" x14ac:dyDescent="0.3">
      <c r="A383" s="1"/>
      <c r="B383" s="2"/>
      <c r="C383" s="2"/>
      <c r="D383" s="2"/>
      <c r="E383" s="2"/>
      <c r="F383" s="2"/>
      <c r="G383" s="2"/>
      <c r="H383" s="3"/>
      <c r="I383" s="3"/>
      <c r="J383" s="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spans="1:40" ht="14.25" customHeight="1" x14ac:dyDescent="0.3">
      <c r="A384" s="1"/>
      <c r="B384" s="2"/>
      <c r="C384" s="2"/>
      <c r="D384" s="2"/>
      <c r="E384" s="2"/>
      <c r="F384" s="2"/>
      <c r="G384" s="2"/>
      <c r="H384" s="3"/>
      <c r="I384" s="3"/>
      <c r="J384" s="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spans="1:40" ht="14.25" customHeight="1" x14ac:dyDescent="0.3">
      <c r="A385" s="1"/>
      <c r="B385" s="2"/>
      <c r="C385" s="2"/>
      <c r="D385" s="2"/>
      <c r="E385" s="2"/>
      <c r="F385" s="2"/>
      <c r="G385" s="2"/>
      <c r="H385" s="3"/>
      <c r="I385" s="3"/>
      <c r="J385" s="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spans="1:40" ht="14.25" customHeight="1" x14ac:dyDescent="0.3">
      <c r="A386" s="1"/>
      <c r="B386" s="2"/>
      <c r="C386" s="2"/>
      <c r="D386" s="2"/>
      <c r="E386" s="2"/>
      <c r="F386" s="2"/>
      <c r="G386" s="2"/>
      <c r="H386" s="3"/>
      <c r="I386" s="3"/>
      <c r="J386" s="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spans="1:40" ht="14.25" customHeight="1" x14ac:dyDescent="0.3">
      <c r="A387" s="1"/>
      <c r="B387" s="2"/>
      <c r="C387" s="2"/>
      <c r="D387" s="2"/>
      <c r="E387" s="2"/>
      <c r="F387" s="2"/>
      <c r="G387" s="2"/>
      <c r="H387" s="3"/>
      <c r="I387" s="3"/>
      <c r="J387" s="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spans="1:40" ht="14.25" customHeight="1" x14ac:dyDescent="0.3">
      <c r="A388" s="1"/>
      <c r="B388" s="2"/>
      <c r="C388" s="2"/>
      <c r="D388" s="2"/>
      <c r="E388" s="2"/>
      <c r="F388" s="2"/>
      <c r="G388" s="2"/>
      <c r="H388" s="3"/>
      <c r="I388" s="3"/>
      <c r="J388" s="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spans="1:40" ht="14.25" customHeight="1" x14ac:dyDescent="0.3">
      <c r="A389" s="1"/>
      <c r="B389" s="2"/>
      <c r="C389" s="2"/>
      <c r="D389" s="2"/>
      <c r="E389" s="2"/>
      <c r="F389" s="2"/>
      <c r="G389" s="2"/>
      <c r="H389" s="3"/>
      <c r="I389" s="3"/>
      <c r="J389" s="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spans="1:40" ht="14.25" customHeight="1" x14ac:dyDescent="0.3">
      <c r="A390" s="1"/>
      <c r="B390" s="2"/>
      <c r="C390" s="2"/>
      <c r="D390" s="2"/>
      <c r="E390" s="2"/>
      <c r="F390" s="2"/>
      <c r="G390" s="2"/>
      <c r="H390" s="3"/>
      <c r="I390" s="3"/>
      <c r="J390" s="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spans="1:40" ht="14.25" customHeight="1" x14ac:dyDescent="0.3">
      <c r="A391" s="1"/>
      <c r="B391" s="2"/>
      <c r="C391" s="2"/>
      <c r="D391" s="2"/>
      <c r="E391" s="2"/>
      <c r="F391" s="2"/>
      <c r="G391" s="2"/>
      <c r="H391" s="3"/>
      <c r="I391" s="3"/>
      <c r="J391" s="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spans="1:40" ht="14.25" customHeight="1" x14ac:dyDescent="0.3">
      <c r="A392" s="1"/>
      <c r="B392" s="2"/>
      <c r="C392" s="2"/>
      <c r="D392" s="2"/>
      <c r="E392" s="2"/>
      <c r="F392" s="2"/>
      <c r="G392" s="2"/>
      <c r="H392" s="3"/>
      <c r="I392" s="3"/>
      <c r="J392" s="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spans="1:40" ht="14.25" customHeight="1" x14ac:dyDescent="0.3">
      <c r="A393" s="1"/>
      <c r="B393" s="2"/>
      <c r="C393" s="2"/>
      <c r="D393" s="2"/>
      <c r="E393" s="2"/>
      <c r="F393" s="2"/>
      <c r="G393" s="2"/>
      <c r="H393" s="3"/>
      <c r="I393" s="3"/>
      <c r="J393" s="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spans="1:40" ht="14.25" customHeight="1" x14ac:dyDescent="0.3">
      <c r="A394" s="1"/>
      <c r="B394" s="2"/>
      <c r="C394" s="2"/>
      <c r="D394" s="2"/>
      <c r="E394" s="2"/>
      <c r="F394" s="2"/>
      <c r="G394" s="2"/>
      <c r="H394" s="3"/>
      <c r="I394" s="3"/>
      <c r="J394" s="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spans="1:40" ht="14.25" customHeight="1" x14ac:dyDescent="0.3">
      <c r="A395" s="1"/>
      <c r="B395" s="2"/>
      <c r="C395" s="2"/>
      <c r="D395" s="2"/>
      <c r="E395" s="2"/>
      <c r="F395" s="2"/>
      <c r="G395" s="2"/>
      <c r="H395" s="3"/>
      <c r="I395" s="3"/>
      <c r="J395" s="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spans="1:40" ht="14.25" customHeight="1" x14ac:dyDescent="0.3">
      <c r="A396" s="1"/>
      <c r="B396" s="2"/>
      <c r="C396" s="2"/>
      <c r="D396" s="2"/>
      <c r="E396" s="2"/>
      <c r="F396" s="2"/>
      <c r="G396" s="2"/>
      <c r="H396" s="3"/>
      <c r="I396" s="3"/>
      <c r="J396" s="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spans="1:40" ht="14.25" customHeight="1" x14ac:dyDescent="0.3">
      <c r="A397" s="1"/>
      <c r="B397" s="2"/>
      <c r="C397" s="2"/>
      <c r="D397" s="2"/>
      <c r="E397" s="2"/>
      <c r="F397" s="2"/>
      <c r="G397" s="2"/>
      <c r="H397" s="3"/>
      <c r="I397" s="3"/>
      <c r="J397" s="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spans="1:40" ht="14.25" customHeight="1" x14ac:dyDescent="0.3">
      <c r="A398" s="1"/>
      <c r="B398" s="2"/>
      <c r="C398" s="2"/>
      <c r="D398" s="2"/>
      <c r="E398" s="2"/>
      <c r="F398" s="2"/>
      <c r="G398" s="2"/>
      <c r="H398" s="3"/>
      <c r="I398" s="3"/>
      <c r="J398" s="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spans="1:40" ht="14.25" customHeight="1" x14ac:dyDescent="0.3">
      <c r="A399" s="1"/>
      <c r="B399" s="2"/>
      <c r="C399" s="2"/>
      <c r="D399" s="2"/>
      <c r="E399" s="2"/>
      <c r="F399" s="2"/>
      <c r="G399" s="2"/>
      <c r="H399" s="3"/>
      <c r="I399" s="3"/>
      <c r="J399" s="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spans="1:40" ht="14.25" customHeight="1" x14ac:dyDescent="0.3">
      <c r="A400" s="1"/>
      <c r="B400" s="2"/>
      <c r="C400" s="2"/>
      <c r="D400" s="2"/>
      <c r="E400" s="2"/>
      <c r="F400" s="2"/>
      <c r="G400" s="2"/>
      <c r="H400" s="3"/>
      <c r="I400" s="3"/>
      <c r="J400" s="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spans="1:40" ht="14.25" customHeight="1" x14ac:dyDescent="0.3">
      <c r="A401" s="1"/>
      <c r="B401" s="2"/>
      <c r="C401" s="2"/>
      <c r="D401" s="2"/>
      <c r="E401" s="2"/>
      <c r="F401" s="2"/>
      <c r="G401" s="2"/>
      <c r="H401" s="3"/>
      <c r="I401" s="3"/>
      <c r="J401" s="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spans="1:40" ht="14.25" customHeight="1" x14ac:dyDescent="0.3">
      <c r="A402" s="1"/>
      <c r="B402" s="2"/>
      <c r="C402" s="2"/>
      <c r="D402" s="2"/>
      <c r="E402" s="2"/>
      <c r="F402" s="2"/>
      <c r="G402" s="2"/>
      <c r="H402" s="3"/>
      <c r="I402" s="3"/>
      <c r="J402" s="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spans="1:40" ht="14.25" customHeight="1" x14ac:dyDescent="0.3">
      <c r="A403" s="1"/>
      <c r="B403" s="2"/>
      <c r="C403" s="2"/>
      <c r="D403" s="2"/>
      <c r="E403" s="2"/>
      <c r="F403" s="2"/>
      <c r="G403" s="2"/>
      <c r="H403" s="3"/>
      <c r="I403" s="3"/>
      <c r="J403" s="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spans="1:40" ht="14.25" customHeight="1" x14ac:dyDescent="0.3">
      <c r="A404" s="1"/>
      <c r="B404" s="2"/>
      <c r="C404" s="2"/>
      <c r="D404" s="2"/>
      <c r="E404" s="2"/>
      <c r="F404" s="2"/>
      <c r="G404" s="2"/>
      <c r="H404" s="3"/>
      <c r="I404" s="3"/>
      <c r="J404" s="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spans="1:40" ht="14.25" customHeight="1" x14ac:dyDescent="0.3">
      <c r="A405" s="1"/>
      <c r="B405" s="2"/>
      <c r="C405" s="2"/>
      <c r="D405" s="2"/>
      <c r="E405" s="2"/>
      <c r="F405" s="2"/>
      <c r="G405" s="2"/>
      <c r="H405" s="3"/>
      <c r="I405" s="3"/>
      <c r="J405" s="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spans="1:40" ht="14.25" customHeight="1" x14ac:dyDescent="0.3">
      <c r="A406" s="1"/>
      <c r="B406" s="2"/>
      <c r="C406" s="2"/>
      <c r="D406" s="2"/>
      <c r="E406" s="2"/>
      <c r="F406" s="2"/>
      <c r="G406" s="2"/>
      <c r="H406" s="3"/>
      <c r="I406" s="3"/>
      <c r="J406" s="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spans="1:40" ht="14.25" customHeight="1" x14ac:dyDescent="0.3">
      <c r="A407" s="1"/>
      <c r="B407" s="2"/>
      <c r="C407" s="2"/>
      <c r="D407" s="2"/>
      <c r="E407" s="2"/>
      <c r="F407" s="2"/>
      <c r="G407" s="2"/>
      <c r="H407" s="3"/>
      <c r="I407" s="3"/>
      <c r="J407" s="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spans="1:40" ht="14.25" customHeight="1" x14ac:dyDescent="0.3">
      <c r="A408" s="1"/>
      <c r="B408" s="2"/>
      <c r="C408" s="2"/>
      <c r="D408" s="2"/>
      <c r="E408" s="2"/>
      <c r="F408" s="2"/>
      <c r="G408" s="2"/>
      <c r="H408" s="3"/>
      <c r="I408" s="3"/>
      <c r="J408" s="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spans="1:40" ht="14.25" customHeight="1" x14ac:dyDescent="0.3">
      <c r="A409" s="1"/>
      <c r="B409" s="2"/>
      <c r="C409" s="2"/>
      <c r="D409" s="2"/>
      <c r="E409" s="2"/>
      <c r="F409" s="2"/>
      <c r="G409" s="2"/>
      <c r="H409" s="3"/>
      <c r="I409" s="3"/>
      <c r="J409" s="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spans="1:40" ht="14.25" customHeight="1" x14ac:dyDescent="0.3">
      <c r="A410" s="1"/>
      <c r="B410" s="2"/>
      <c r="C410" s="2"/>
      <c r="D410" s="2"/>
      <c r="E410" s="2"/>
      <c r="F410" s="2"/>
      <c r="G410" s="2"/>
      <c r="H410" s="3"/>
      <c r="I410" s="3"/>
      <c r="J410" s="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spans="1:40" ht="14.25" customHeight="1" x14ac:dyDescent="0.3">
      <c r="A411" s="1"/>
      <c r="B411" s="2"/>
      <c r="C411" s="2"/>
      <c r="D411" s="2"/>
      <c r="E411" s="2"/>
      <c r="F411" s="2"/>
      <c r="G411" s="2"/>
      <c r="H411" s="3"/>
      <c r="I411" s="3"/>
      <c r="J411" s="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spans="1:40" ht="14.25" customHeight="1" x14ac:dyDescent="0.3">
      <c r="A412" s="1"/>
      <c r="B412" s="2"/>
      <c r="C412" s="2"/>
      <c r="D412" s="2"/>
      <c r="E412" s="2"/>
      <c r="F412" s="2"/>
      <c r="G412" s="2"/>
      <c r="H412" s="3"/>
      <c r="I412" s="3"/>
      <c r="J412" s="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spans="1:40" ht="14.25" customHeight="1" x14ac:dyDescent="0.3">
      <c r="A413" s="1"/>
      <c r="B413" s="2"/>
      <c r="C413" s="2"/>
      <c r="D413" s="2"/>
      <c r="E413" s="2"/>
      <c r="F413" s="2"/>
      <c r="G413" s="2"/>
      <c r="H413" s="3"/>
      <c r="I413" s="3"/>
      <c r="J413" s="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spans="1:40" ht="14.25" customHeight="1" x14ac:dyDescent="0.3">
      <c r="A414" s="1"/>
      <c r="B414" s="2"/>
      <c r="C414" s="2"/>
      <c r="D414" s="2"/>
      <c r="E414" s="2"/>
      <c r="F414" s="2"/>
      <c r="G414" s="2"/>
      <c r="H414" s="3"/>
      <c r="I414" s="3"/>
      <c r="J414" s="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spans="1:40" ht="14.25" customHeight="1" x14ac:dyDescent="0.3">
      <c r="A415" s="1"/>
      <c r="B415" s="2"/>
      <c r="C415" s="2"/>
      <c r="D415" s="2"/>
      <c r="E415" s="2"/>
      <c r="F415" s="2"/>
      <c r="G415" s="2"/>
      <c r="H415" s="3"/>
      <c r="I415" s="3"/>
      <c r="J415" s="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spans="1:40" ht="14.25" customHeight="1" x14ac:dyDescent="0.3">
      <c r="A416" s="1"/>
      <c r="B416" s="2"/>
      <c r="C416" s="2"/>
      <c r="D416" s="2"/>
      <c r="E416" s="2"/>
      <c r="F416" s="2"/>
      <c r="G416" s="2"/>
      <c r="H416" s="3"/>
      <c r="I416" s="3"/>
      <c r="J416" s="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spans="1:40" ht="14.25" customHeight="1" x14ac:dyDescent="0.3">
      <c r="A417" s="1"/>
      <c r="B417" s="2"/>
      <c r="C417" s="2"/>
      <c r="D417" s="2"/>
      <c r="E417" s="2"/>
      <c r="F417" s="2"/>
      <c r="G417" s="2"/>
      <c r="H417" s="3"/>
      <c r="I417" s="3"/>
      <c r="J417" s="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spans="1:40" ht="14.25" customHeight="1" x14ac:dyDescent="0.3">
      <c r="A418" s="1"/>
      <c r="B418" s="2"/>
      <c r="C418" s="2"/>
      <c r="D418" s="2"/>
      <c r="E418" s="2"/>
      <c r="F418" s="2"/>
      <c r="G418" s="2"/>
      <c r="H418" s="3"/>
      <c r="I418" s="3"/>
      <c r="J418" s="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spans="1:40" ht="14.25" customHeight="1" x14ac:dyDescent="0.3">
      <c r="A419" s="1"/>
      <c r="B419" s="2"/>
      <c r="C419" s="2"/>
      <c r="D419" s="2"/>
      <c r="E419" s="2"/>
      <c r="F419" s="2"/>
      <c r="G419" s="2"/>
      <c r="H419" s="3"/>
      <c r="I419" s="3"/>
      <c r="J419" s="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spans="1:40" ht="14.25" customHeight="1" x14ac:dyDescent="0.3">
      <c r="A420" s="1"/>
      <c r="B420" s="2"/>
      <c r="C420" s="2"/>
      <c r="D420" s="2"/>
      <c r="E420" s="2"/>
      <c r="F420" s="2"/>
      <c r="G420" s="2"/>
      <c r="H420" s="3"/>
      <c r="I420" s="3"/>
      <c r="J420" s="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spans="1:40" ht="14.25" customHeight="1" x14ac:dyDescent="0.3">
      <c r="A421" s="1"/>
      <c r="B421" s="2"/>
      <c r="C421" s="2"/>
      <c r="D421" s="2"/>
      <c r="E421" s="2"/>
      <c r="F421" s="2"/>
      <c r="G421" s="2"/>
      <c r="H421" s="3"/>
      <c r="I421" s="3"/>
      <c r="J421" s="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spans="1:40" ht="14.25" customHeight="1" x14ac:dyDescent="0.3">
      <c r="A422" s="1"/>
      <c r="B422" s="2"/>
      <c r="C422" s="2"/>
      <c r="D422" s="2"/>
      <c r="E422" s="2"/>
      <c r="F422" s="2"/>
      <c r="G422" s="2"/>
      <c r="H422" s="3"/>
      <c r="I422" s="3"/>
      <c r="J422" s="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spans="1:40" ht="14.25" customHeight="1" x14ac:dyDescent="0.3">
      <c r="A423" s="1"/>
      <c r="B423" s="2"/>
      <c r="C423" s="2"/>
      <c r="D423" s="2"/>
      <c r="E423" s="2"/>
      <c r="F423" s="2"/>
      <c r="G423" s="2"/>
      <c r="H423" s="3"/>
      <c r="I423" s="3"/>
      <c r="J423" s="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spans="1:40" ht="14.25" customHeight="1" x14ac:dyDescent="0.3">
      <c r="A424" s="1"/>
      <c r="B424" s="2"/>
      <c r="C424" s="2"/>
      <c r="D424" s="2"/>
      <c r="E424" s="2"/>
      <c r="F424" s="2"/>
      <c r="G424" s="2"/>
      <c r="H424" s="3"/>
      <c r="I424" s="3"/>
      <c r="J424" s="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spans="1:40" ht="14.25" customHeight="1" x14ac:dyDescent="0.3">
      <c r="A425" s="1"/>
      <c r="B425" s="2"/>
      <c r="C425" s="2"/>
      <c r="D425" s="2"/>
      <c r="E425" s="2"/>
      <c r="F425" s="2"/>
      <c r="G425" s="2"/>
      <c r="H425" s="3"/>
      <c r="I425" s="3"/>
      <c r="J425" s="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spans="1:40" ht="14.25" customHeight="1" x14ac:dyDescent="0.3">
      <c r="A426" s="1"/>
      <c r="B426" s="2"/>
      <c r="C426" s="2"/>
      <c r="D426" s="2"/>
      <c r="E426" s="2"/>
      <c r="F426" s="2"/>
      <c r="G426" s="2"/>
      <c r="H426" s="3"/>
      <c r="I426" s="3"/>
      <c r="J426" s="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spans="1:40" ht="14.25" customHeight="1" x14ac:dyDescent="0.3">
      <c r="A427" s="1"/>
      <c r="B427" s="2"/>
      <c r="C427" s="2"/>
      <c r="D427" s="2"/>
      <c r="E427" s="2"/>
      <c r="F427" s="2"/>
      <c r="G427" s="2"/>
      <c r="H427" s="3"/>
      <c r="I427" s="3"/>
      <c r="J427" s="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spans="1:40" ht="14.25" customHeight="1" x14ac:dyDescent="0.3">
      <c r="A428" s="1"/>
      <c r="B428" s="2"/>
      <c r="C428" s="2"/>
      <c r="D428" s="2"/>
      <c r="E428" s="2"/>
      <c r="F428" s="2"/>
      <c r="G428" s="2"/>
      <c r="H428" s="3"/>
      <c r="I428" s="3"/>
      <c r="J428" s="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spans="1:40" ht="14.25" customHeight="1" x14ac:dyDescent="0.3">
      <c r="A429" s="1"/>
      <c r="B429" s="2"/>
      <c r="C429" s="2"/>
      <c r="D429" s="2"/>
      <c r="E429" s="2"/>
      <c r="F429" s="2"/>
      <c r="G429" s="2"/>
      <c r="H429" s="3"/>
      <c r="I429" s="3"/>
      <c r="J429" s="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spans="1:40" ht="14.25" customHeight="1" x14ac:dyDescent="0.3">
      <c r="A430" s="1"/>
      <c r="B430" s="2"/>
      <c r="C430" s="2"/>
      <c r="D430" s="2"/>
      <c r="E430" s="2"/>
      <c r="F430" s="2"/>
      <c r="G430" s="2"/>
      <c r="H430" s="3"/>
      <c r="I430" s="3"/>
      <c r="J430" s="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spans="1:40" ht="14.25" customHeight="1" x14ac:dyDescent="0.3">
      <c r="A431" s="1"/>
      <c r="B431" s="2"/>
      <c r="C431" s="2"/>
      <c r="D431" s="2"/>
      <c r="E431" s="2"/>
      <c r="F431" s="2"/>
      <c r="G431" s="2"/>
      <c r="H431" s="3"/>
      <c r="I431" s="3"/>
      <c r="J431" s="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spans="1:40" ht="14.25" customHeight="1" x14ac:dyDescent="0.3">
      <c r="A432" s="1"/>
      <c r="B432" s="2"/>
      <c r="C432" s="2"/>
      <c r="D432" s="2"/>
      <c r="E432" s="2"/>
      <c r="F432" s="2"/>
      <c r="G432" s="2"/>
      <c r="H432" s="3"/>
      <c r="I432" s="3"/>
      <c r="J432" s="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spans="1:40" ht="14.25" customHeight="1" x14ac:dyDescent="0.3">
      <c r="A433" s="1"/>
      <c r="B433" s="2"/>
      <c r="C433" s="2"/>
      <c r="D433" s="2"/>
      <c r="E433" s="2"/>
      <c r="F433" s="2"/>
      <c r="G433" s="2"/>
      <c r="H433" s="3"/>
      <c r="I433" s="3"/>
      <c r="J433" s="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spans="1:40" ht="14.25" customHeight="1" x14ac:dyDescent="0.3">
      <c r="A434" s="1"/>
      <c r="B434" s="2"/>
      <c r="C434" s="2"/>
      <c r="D434" s="2"/>
      <c r="E434" s="2"/>
      <c r="F434" s="2"/>
      <c r="G434" s="2"/>
      <c r="H434" s="3"/>
      <c r="I434" s="3"/>
      <c r="J434" s="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spans="1:40" ht="14.25" customHeight="1" x14ac:dyDescent="0.3">
      <c r="A435" s="1"/>
      <c r="B435" s="2"/>
      <c r="C435" s="2"/>
      <c r="D435" s="2"/>
      <c r="E435" s="2"/>
      <c r="F435" s="2"/>
      <c r="G435" s="2"/>
      <c r="H435" s="3"/>
      <c r="I435" s="3"/>
      <c r="J435" s="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spans="1:40" ht="14.25" customHeight="1" x14ac:dyDescent="0.3">
      <c r="A436" s="1"/>
      <c r="B436" s="2"/>
      <c r="C436" s="2"/>
      <c r="D436" s="2"/>
      <c r="E436" s="2"/>
      <c r="F436" s="2"/>
      <c r="G436" s="2"/>
      <c r="H436" s="3"/>
      <c r="I436" s="3"/>
      <c r="J436" s="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spans="1:40" ht="14.25" customHeight="1" x14ac:dyDescent="0.3">
      <c r="A437" s="1"/>
      <c r="B437" s="2"/>
      <c r="C437" s="2"/>
      <c r="D437" s="2"/>
      <c r="E437" s="2"/>
      <c r="F437" s="2"/>
      <c r="G437" s="2"/>
      <c r="H437" s="3"/>
      <c r="I437" s="3"/>
      <c r="J437" s="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spans="1:40" ht="14.25" customHeight="1" x14ac:dyDescent="0.3">
      <c r="A438" s="1"/>
      <c r="B438" s="2"/>
      <c r="C438" s="2"/>
      <c r="D438" s="2"/>
      <c r="E438" s="2"/>
      <c r="F438" s="2"/>
      <c r="G438" s="2"/>
      <c r="H438" s="3"/>
      <c r="I438" s="3"/>
      <c r="J438" s="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spans="1:40" ht="14.25" customHeight="1" x14ac:dyDescent="0.3">
      <c r="A439" s="1"/>
      <c r="B439" s="2"/>
      <c r="C439" s="2"/>
      <c r="D439" s="2"/>
      <c r="E439" s="2"/>
      <c r="F439" s="2"/>
      <c r="G439" s="2"/>
      <c r="H439" s="3"/>
      <c r="I439" s="3"/>
      <c r="J439" s="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spans="1:40" ht="14.25" customHeight="1" x14ac:dyDescent="0.3">
      <c r="A440" s="1"/>
      <c r="B440" s="2"/>
      <c r="C440" s="2"/>
      <c r="D440" s="2"/>
      <c r="E440" s="2"/>
      <c r="F440" s="2"/>
      <c r="G440" s="2"/>
      <c r="H440" s="3"/>
      <c r="I440" s="3"/>
      <c r="J440" s="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spans="1:40" ht="14.25" customHeight="1" x14ac:dyDescent="0.3">
      <c r="A441" s="1"/>
      <c r="B441" s="2"/>
      <c r="C441" s="2"/>
      <c r="D441" s="2"/>
      <c r="E441" s="2"/>
      <c r="F441" s="2"/>
      <c r="G441" s="2"/>
      <c r="H441" s="3"/>
      <c r="I441" s="3"/>
      <c r="J441" s="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spans="1:40" ht="14.25" customHeight="1" x14ac:dyDescent="0.3">
      <c r="A442" s="1"/>
      <c r="B442" s="2"/>
      <c r="C442" s="2"/>
      <c r="D442" s="2"/>
      <c r="E442" s="2"/>
      <c r="F442" s="2"/>
      <c r="G442" s="2"/>
      <c r="H442" s="3"/>
      <c r="I442" s="3"/>
      <c r="J442" s="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spans="1:40" ht="14.25" customHeight="1" x14ac:dyDescent="0.3">
      <c r="A443" s="1"/>
      <c r="B443" s="2"/>
      <c r="C443" s="2"/>
      <c r="D443" s="2"/>
      <c r="E443" s="2"/>
      <c r="F443" s="2"/>
      <c r="G443" s="2"/>
      <c r="H443" s="3"/>
      <c r="I443" s="3"/>
      <c r="J443" s="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spans="1:40" ht="14.25" customHeight="1" x14ac:dyDescent="0.3">
      <c r="A444" s="1"/>
      <c r="B444" s="2"/>
      <c r="C444" s="2"/>
      <c r="D444" s="2"/>
      <c r="E444" s="2"/>
      <c r="F444" s="2"/>
      <c r="G444" s="2"/>
      <c r="H444" s="3"/>
      <c r="I444" s="3"/>
      <c r="J444" s="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spans="1:40" ht="14.25" customHeight="1" x14ac:dyDescent="0.3">
      <c r="A445" s="1"/>
      <c r="B445" s="2"/>
      <c r="C445" s="2"/>
      <c r="D445" s="2"/>
      <c r="E445" s="2"/>
      <c r="F445" s="2"/>
      <c r="G445" s="2"/>
      <c r="H445" s="3"/>
      <c r="I445" s="3"/>
      <c r="J445" s="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spans="1:40" ht="14.25" customHeight="1" x14ac:dyDescent="0.3">
      <c r="A446" s="1"/>
      <c r="B446" s="2"/>
      <c r="C446" s="2"/>
      <c r="D446" s="2"/>
      <c r="E446" s="2"/>
      <c r="F446" s="2"/>
      <c r="G446" s="2"/>
      <c r="H446" s="3"/>
      <c r="I446" s="3"/>
      <c r="J446" s="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spans="1:40" ht="14.25" customHeight="1" x14ac:dyDescent="0.3">
      <c r="A447" s="1"/>
      <c r="B447" s="2"/>
      <c r="C447" s="2"/>
      <c r="D447" s="2"/>
      <c r="E447" s="2"/>
      <c r="F447" s="2"/>
      <c r="G447" s="2"/>
      <c r="H447" s="3"/>
      <c r="I447" s="3"/>
      <c r="J447" s="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spans="1:40" ht="14.25" customHeight="1" x14ac:dyDescent="0.3">
      <c r="A448" s="1"/>
      <c r="B448" s="2"/>
      <c r="C448" s="2"/>
      <c r="D448" s="2"/>
      <c r="E448" s="2"/>
      <c r="F448" s="2"/>
      <c r="G448" s="2"/>
      <c r="H448" s="3"/>
      <c r="I448" s="3"/>
      <c r="J448" s="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spans="1:40" ht="14.25" customHeight="1" x14ac:dyDescent="0.3">
      <c r="A449" s="1"/>
      <c r="B449" s="2"/>
      <c r="C449" s="2"/>
      <c r="D449" s="2"/>
      <c r="E449" s="2"/>
      <c r="F449" s="2"/>
      <c r="G449" s="2"/>
      <c r="H449" s="3"/>
      <c r="I449" s="3"/>
      <c r="J449" s="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spans="1:40" ht="14.25" customHeight="1" x14ac:dyDescent="0.3">
      <c r="A450" s="1"/>
      <c r="B450" s="2"/>
      <c r="C450" s="2"/>
      <c r="D450" s="2"/>
      <c r="E450" s="2"/>
      <c r="F450" s="2"/>
      <c r="G450" s="2"/>
      <c r="H450" s="3"/>
      <c r="I450" s="3"/>
      <c r="J450" s="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spans="1:40" ht="14.25" customHeight="1" x14ac:dyDescent="0.3">
      <c r="A451" s="1"/>
      <c r="B451" s="2"/>
      <c r="C451" s="2"/>
      <c r="D451" s="2"/>
      <c r="E451" s="2"/>
      <c r="F451" s="2"/>
      <c r="G451" s="2"/>
      <c r="H451" s="3"/>
      <c r="I451" s="3"/>
      <c r="J451" s="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spans="1:40" ht="14.25" customHeight="1" x14ac:dyDescent="0.3">
      <c r="A452" s="1"/>
      <c r="B452" s="2"/>
      <c r="C452" s="2"/>
      <c r="D452" s="2"/>
      <c r="E452" s="2"/>
      <c r="F452" s="2"/>
      <c r="G452" s="2"/>
      <c r="H452" s="3"/>
      <c r="I452" s="3"/>
      <c r="J452" s="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spans="1:40" ht="14.25" customHeight="1" x14ac:dyDescent="0.3">
      <c r="A453" s="1"/>
      <c r="B453" s="2"/>
      <c r="C453" s="2"/>
      <c r="D453" s="2"/>
      <c r="E453" s="2"/>
      <c r="F453" s="2"/>
      <c r="G453" s="2"/>
      <c r="H453" s="3"/>
      <c r="I453" s="3"/>
      <c r="J453" s="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spans="1:40" ht="14.25" customHeight="1" x14ac:dyDescent="0.3">
      <c r="A454" s="1"/>
      <c r="B454" s="2"/>
      <c r="C454" s="2"/>
      <c r="D454" s="2"/>
      <c r="E454" s="2"/>
      <c r="F454" s="2"/>
      <c r="G454" s="2"/>
      <c r="H454" s="3"/>
      <c r="I454" s="3"/>
      <c r="J454" s="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spans="1:40" ht="14.25" customHeight="1" x14ac:dyDescent="0.3">
      <c r="A455" s="1"/>
      <c r="B455" s="2"/>
      <c r="C455" s="2"/>
      <c r="D455" s="2"/>
      <c r="E455" s="2"/>
      <c r="F455" s="2"/>
      <c r="G455" s="2"/>
      <c r="H455" s="3"/>
      <c r="I455" s="3"/>
      <c r="J455" s="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spans="1:40" ht="14.25" customHeight="1" x14ac:dyDescent="0.3">
      <c r="A456" s="1"/>
      <c r="B456" s="2"/>
      <c r="C456" s="2"/>
      <c r="D456" s="2"/>
      <c r="E456" s="2"/>
      <c r="F456" s="2"/>
      <c r="G456" s="2"/>
      <c r="H456" s="3"/>
      <c r="I456" s="3"/>
      <c r="J456" s="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spans="1:40" ht="14.25" customHeight="1" x14ac:dyDescent="0.3">
      <c r="A457" s="1"/>
      <c r="B457" s="2"/>
      <c r="C457" s="2"/>
      <c r="D457" s="2"/>
      <c r="E457" s="2"/>
      <c r="F457" s="2"/>
      <c r="G457" s="2"/>
      <c r="H457" s="3"/>
      <c r="I457" s="3"/>
      <c r="J457" s="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spans="1:40" ht="14.25" customHeight="1" x14ac:dyDescent="0.3">
      <c r="A458" s="1"/>
      <c r="B458" s="2"/>
      <c r="C458" s="2"/>
      <c r="D458" s="2"/>
      <c r="E458" s="2"/>
      <c r="F458" s="2"/>
      <c r="G458" s="2"/>
      <c r="H458" s="3"/>
      <c r="I458" s="3"/>
      <c r="J458" s="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spans="1:40" ht="14.25" customHeight="1" x14ac:dyDescent="0.3">
      <c r="A459" s="1"/>
      <c r="B459" s="2"/>
      <c r="C459" s="2"/>
      <c r="D459" s="2"/>
      <c r="E459" s="2"/>
      <c r="F459" s="2"/>
      <c r="G459" s="2"/>
      <c r="H459" s="3"/>
      <c r="I459" s="3"/>
      <c r="J459" s="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spans="1:40" ht="14.25" customHeight="1" x14ac:dyDescent="0.3">
      <c r="A460" s="1"/>
      <c r="B460" s="2"/>
      <c r="C460" s="2"/>
      <c r="D460" s="2"/>
      <c r="E460" s="2"/>
      <c r="F460" s="2"/>
      <c r="G460" s="2"/>
      <c r="H460" s="3"/>
      <c r="I460" s="3"/>
      <c r="J460" s="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spans="1:40" ht="14.25" customHeight="1" x14ac:dyDescent="0.3">
      <c r="A461" s="1"/>
      <c r="B461" s="2"/>
      <c r="C461" s="2"/>
      <c r="D461" s="2"/>
      <c r="E461" s="2"/>
      <c r="F461" s="2"/>
      <c r="G461" s="2"/>
      <c r="H461" s="3"/>
      <c r="I461" s="3"/>
      <c r="J461" s="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spans="1:40" ht="14.25" customHeight="1" x14ac:dyDescent="0.3">
      <c r="A462" s="1"/>
      <c r="B462" s="2"/>
      <c r="C462" s="2"/>
      <c r="D462" s="2"/>
      <c r="E462" s="2"/>
      <c r="F462" s="2"/>
      <c r="G462" s="2"/>
      <c r="H462" s="3"/>
      <c r="I462" s="3"/>
      <c r="J462" s="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spans="1:40" ht="14.25" customHeight="1" x14ac:dyDescent="0.3">
      <c r="A463" s="1"/>
      <c r="B463" s="2"/>
      <c r="C463" s="2"/>
      <c r="D463" s="2"/>
      <c r="E463" s="2"/>
      <c r="F463" s="2"/>
      <c r="G463" s="2"/>
      <c r="H463" s="3"/>
      <c r="I463" s="3"/>
      <c r="J463" s="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spans="1:40" ht="14.25" customHeight="1" x14ac:dyDescent="0.3">
      <c r="A464" s="1"/>
      <c r="B464" s="2"/>
      <c r="C464" s="2"/>
      <c r="D464" s="2"/>
      <c r="E464" s="2"/>
      <c r="F464" s="2"/>
      <c r="G464" s="2"/>
      <c r="H464" s="3"/>
      <c r="I464" s="3"/>
      <c r="J464" s="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spans="1:40" ht="14.25" customHeight="1" x14ac:dyDescent="0.3">
      <c r="A465" s="1"/>
      <c r="B465" s="2"/>
      <c r="C465" s="2"/>
      <c r="D465" s="2"/>
      <c r="E465" s="2"/>
      <c r="F465" s="2"/>
      <c r="G465" s="2"/>
      <c r="H465" s="3"/>
      <c r="I465" s="3"/>
      <c r="J465" s="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spans="1:40" ht="14.25" customHeight="1" x14ac:dyDescent="0.3">
      <c r="A466" s="1"/>
      <c r="B466" s="2"/>
      <c r="C466" s="2"/>
      <c r="D466" s="2"/>
      <c r="E466" s="2"/>
      <c r="F466" s="2"/>
      <c r="G466" s="2"/>
      <c r="H466" s="3"/>
      <c r="I466" s="3"/>
      <c r="J466" s="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spans="1:40" ht="14.25" customHeight="1" x14ac:dyDescent="0.3">
      <c r="A467" s="1"/>
      <c r="B467" s="2"/>
      <c r="C467" s="2"/>
      <c r="D467" s="2"/>
      <c r="E467" s="2"/>
      <c r="F467" s="2"/>
      <c r="G467" s="2"/>
      <c r="H467" s="3"/>
      <c r="I467" s="3"/>
      <c r="J467" s="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spans="1:40" ht="14.25" customHeight="1" x14ac:dyDescent="0.3">
      <c r="A468" s="1"/>
      <c r="B468" s="2"/>
      <c r="C468" s="2"/>
      <c r="D468" s="2"/>
      <c r="E468" s="2"/>
      <c r="F468" s="2"/>
      <c r="G468" s="2"/>
      <c r="H468" s="3"/>
      <c r="I468" s="3"/>
      <c r="J468" s="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spans="1:40" ht="14.25" customHeight="1" x14ac:dyDescent="0.3">
      <c r="A469" s="1"/>
      <c r="B469" s="2"/>
      <c r="C469" s="2"/>
      <c r="D469" s="2"/>
      <c r="E469" s="2"/>
      <c r="F469" s="2"/>
      <c r="G469" s="2"/>
      <c r="H469" s="3"/>
      <c r="I469" s="3"/>
      <c r="J469" s="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spans="1:40" ht="14.25" customHeight="1" x14ac:dyDescent="0.3">
      <c r="A470" s="1"/>
      <c r="B470" s="2"/>
      <c r="C470" s="2"/>
      <c r="D470" s="2"/>
      <c r="E470" s="2"/>
      <c r="F470" s="2"/>
      <c r="G470" s="2"/>
      <c r="H470" s="3"/>
      <c r="I470" s="3"/>
      <c r="J470" s="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spans="1:40" ht="14.25" customHeight="1" x14ac:dyDescent="0.3">
      <c r="A471" s="1"/>
      <c r="B471" s="2"/>
      <c r="C471" s="2"/>
      <c r="D471" s="2"/>
      <c r="E471" s="2"/>
      <c r="F471" s="2"/>
      <c r="G471" s="2"/>
      <c r="H471" s="3"/>
      <c r="I471" s="3"/>
      <c r="J471" s="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spans="1:40" ht="14.25" customHeight="1" x14ac:dyDescent="0.3">
      <c r="A472" s="1"/>
      <c r="B472" s="2"/>
      <c r="C472" s="2"/>
      <c r="D472" s="2"/>
      <c r="E472" s="2"/>
      <c r="F472" s="2"/>
      <c r="G472" s="2"/>
      <c r="H472" s="3"/>
      <c r="I472" s="3"/>
      <c r="J472" s="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spans="1:40" ht="14.25" customHeight="1" x14ac:dyDescent="0.3">
      <c r="A473" s="1"/>
      <c r="B473" s="2"/>
      <c r="C473" s="2"/>
      <c r="D473" s="2"/>
      <c r="E473" s="2"/>
      <c r="F473" s="2"/>
      <c r="G473" s="2"/>
      <c r="H473" s="3"/>
      <c r="I473" s="3"/>
      <c r="J473" s="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spans="1:40" ht="14.25" customHeight="1" x14ac:dyDescent="0.3">
      <c r="A474" s="1"/>
      <c r="B474" s="2"/>
      <c r="C474" s="2"/>
      <c r="D474" s="2"/>
      <c r="E474" s="2"/>
      <c r="F474" s="2"/>
      <c r="G474" s="2"/>
      <c r="H474" s="3"/>
      <c r="I474" s="3"/>
      <c r="J474" s="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spans="1:40" ht="14.25" customHeight="1" x14ac:dyDescent="0.3">
      <c r="A475" s="1"/>
      <c r="B475" s="2"/>
      <c r="C475" s="2"/>
      <c r="D475" s="2"/>
      <c r="E475" s="2"/>
      <c r="F475" s="2"/>
      <c r="G475" s="2"/>
      <c r="H475" s="3"/>
      <c r="I475" s="3"/>
      <c r="J475" s="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spans="1:40" ht="14.25" customHeight="1" x14ac:dyDescent="0.3">
      <c r="A476" s="1"/>
      <c r="B476" s="2"/>
      <c r="C476" s="2"/>
      <c r="D476" s="2"/>
      <c r="E476" s="2"/>
      <c r="F476" s="2"/>
      <c r="G476" s="2"/>
      <c r="H476" s="3"/>
      <c r="I476" s="3"/>
      <c r="J476" s="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spans="1:40" ht="14.25" customHeight="1" x14ac:dyDescent="0.3">
      <c r="A477" s="1"/>
      <c r="B477" s="2"/>
      <c r="C477" s="2"/>
      <c r="D477" s="2"/>
      <c r="E477" s="2"/>
      <c r="F477" s="2"/>
      <c r="G477" s="2"/>
      <c r="H477" s="3"/>
      <c r="I477" s="3"/>
      <c r="J477" s="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spans="1:40" ht="14.25" customHeight="1" x14ac:dyDescent="0.3">
      <c r="A478" s="1"/>
      <c r="B478" s="2"/>
      <c r="C478" s="2"/>
      <c r="D478" s="2"/>
      <c r="E478" s="2"/>
      <c r="F478" s="2"/>
      <c r="G478" s="2"/>
      <c r="H478" s="3"/>
      <c r="I478" s="3"/>
      <c r="J478" s="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spans="1:40" ht="14.25" customHeight="1" x14ac:dyDescent="0.3">
      <c r="A479" s="1"/>
      <c r="B479" s="2"/>
      <c r="C479" s="2"/>
      <c r="D479" s="2"/>
      <c r="E479" s="2"/>
      <c r="F479" s="2"/>
      <c r="G479" s="2"/>
      <c r="H479" s="3"/>
      <c r="I479" s="3"/>
      <c r="J479" s="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spans="1:40" ht="14.25" customHeight="1" x14ac:dyDescent="0.3">
      <c r="A480" s="1"/>
      <c r="B480" s="2"/>
      <c r="C480" s="2"/>
      <c r="D480" s="2"/>
      <c r="E480" s="2"/>
      <c r="F480" s="2"/>
      <c r="G480" s="2"/>
      <c r="H480" s="3"/>
      <c r="I480" s="3"/>
      <c r="J480" s="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spans="1:40" ht="14.25" customHeight="1" x14ac:dyDescent="0.3">
      <c r="A481" s="1"/>
      <c r="B481" s="2"/>
      <c r="C481" s="2"/>
      <c r="D481" s="2"/>
      <c r="E481" s="2"/>
      <c r="F481" s="2"/>
      <c r="G481" s="2"/>
      <c r="H481" s="3"/>
      <c r="I481" s="3"/>
      <c r="J481" s="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spans="1:40" ht="14.25" customHeight="1" x14ac:dyDescent="0.3">
      <c r="A482" s="1"/>
      <c r="B482" s="2"/>
      <c r="C482" s="2"/>
      <c r="D482" s="2"/>
      <c r="E482" s="2"/>
      <c r="F482" s="2"/>
      <c r="G482" s="2"/>
      <c r="H482" s="3"/>
      <c r="I482" s="3"/>
      <c r="J482" s="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spans="1:40" ht="14.25" customHeight="1" x14ac:dyDescent="0.3">
      <c r="A483" s="1"/>
      <c r="B483" s="2"/>
      <c r="C483" s="2"/>
      <c r="D483" s="2"/>
      <c r="E483" s="2"/>
      <c r="F483" s="2"/>
      <c r="G483" s="2"/>
      <c r="H483" s="3"/>
      <c r="I483" s="3"/>
      <c r="J483" s="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spans="1:40" ht="14.25" customHeight="1" x14ac:dyDescent="0.3">
      <c r="A484" s="1"/>
      <c r="B484" s="2"/>
      <c r="C484" s="2"/>
      <c r="D484" s="2"/>
      <c r="E484" s="2"/>
      <c r="F484" s="2"/>
      <c r="G484" s="2"/>
      <c r="H484" s="3"/>
      <c r="I484" s="3"/>
      <c r="J484" s="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spans="1:40" ht="14.25" customHeight="1" x14ac:dyDescent="0.3">
      <c r="A485" s="1"/>
      <c r="B485" s="2"/>
      <c r="C485" s="2"/>
      <c r="D485" s="2"/>
      <c r="E485" s="2"/>
      <c r="F485" s="2"/>
      <c r="G485" s="2"/>
      <c r="H485" s="3"/>
      <c r="I485" s="3"/>
      <c r="J485" s="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spans="1:40" ht="14.25" customHeight="1" x14ac:dyDescent="0.3">
      <c r="A486" s="1"/>
      <c r="B486" s="2"/>
      <c r="C486" s="2"/>
      <c r="D486" s="2"/>
      <c r="E486" s="2"/>
      <c r="F486" s="2"/>
      <c r="G486" s="2"/>
      <c r="H486" s="3"/>
      <c r="I486" s="3"/>
      <c r="J486" s="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spans="1:40" ht="14.25" customHeight="1" x14ac:dyDescent="0.3">
      <c r="A487" s="1"/>
      <c r="B487" s="2"/>
      <c r="C487" s="2"/>
      <c r="D487" s="2"/>
      <c r="E487" s="2"/>
      <c r="F487" s="2"/>
      <c r="G487" s="2"/>
      <c r="H487" s="3"/>
      <c r="I487" s="3"/>
      <c r="J487" s="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spans="1:40" ht="14.25" customHeight="1" x14ac:dyDescent="0.3">
      <c r="A488" s="1"/>
      <c r="B488" s="2"/>
      <c r="C488" s="2"/>
      <c r="D488" s="2"/>
      <c r="E488" s="2"/>
      <c r="F488" s="2"/>
      <c r="G488" s="2"/>
      <c r="H488" s="3"/>
      <c r="I488" s="3"/>
      <c r="J488" s="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spans="1:40" ht="14.25" customHeight="1" x14ac:dyDescent="0.3">
      <c r="A489" s="1"/>
      <c r="B489" s="2"/>
      <c r="C489" s="2"/>
      <c r="D489" s="2"/>
      <c r="E489" s="2"/>
      <c r="F489" s="2"/>
      <c r="G489" s="2"/>
      <c r="H489" s="3"/>
      <c r="I489" s="3"/>
      <c r="J489" s="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spans="1:40" ht="14.25" customHeight="1" x14ac:dyDescent="0.3">
      <c r="A490" s="1"/>
      <c r="B490" s="2"/>
      <c r="C490" s="2"/>
      <c r="D490" s="2"/>
      <c r="E490" s="2"/>
      <c r="F490" s="2"/>
      <c r="G490" s="2"/>
      <c r="H490" s="3"/>
      <c r="I490" s="3"/>
      <c r="J490" s="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spans="1:40" ht="14.25" customHeight="1" x14ac:dyDescent="0.3">
      <c r="A491" s="1"/>
      <c r="B491" s="2"/>
      <c r="C491" s="2"/>
      <c r="D491" s="2"/>
      <c r="E491" s="2"/>
      <c r="F491" s="2"/>
      <c r="G491" s="2"/>
      <c r="H491" s="3"/>
      <c r="I491" s="3"/>
      <c r="J491" s="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spans="1:40" ht="14.25" customHeight="1" x14ac:dyDescent="0.3">
      <c r="A492" s="1"/>
      <c r="B492" s="2"/>
      <c r="C492" s="2"/>
      <c r="D492" s="2"/>
      <c r="E492" s="2"/>
      <c r="F492" s="2"/>
      <c r="G492" s="2"/>
      <c r="H492" s="3"/>
      <c r="I492" s="3"/>
      <c r="J492" s="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spans="1:40" ht="14.25" customHeight="1" x14ac:dyDescent="0.3">
      <c r="A493" s="1"/>
      <c r="B493" s="2"/>
      <c r="C493" s="2"/>
      <c r="D493" s="2"/>
      <c r="E493" s="2"/>
      <c r="F493" s="2"/>
      <c r="G493" s="2"/>
      <c r="H493" s="3"/>
      <c r="I493" s="3"/>
      <c r="J493" s="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spans="1:40" ht="14.25" customHeight="1" x14ac:dyDescent="0.3">
      <c r="A494" s="1"/>
      <c r="B494" s="2"/>
      <c r="C494" s="2"/>
      <c r="D494" s="2"/>
      <c r="E494" s="2"/>
      <c r="F494" s="2"/>
      <c r="G494" s="2"/>
      <c r="H494" s="3"/>
      <c r="I494" s="3"/>
      <c r="J494" s="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spans="1:40" ht="14.25" customHeight="1" x14ac:dyDescent="0.3">
      <c r="A495" s="1"/>
      <c r="B495" s="2"/>
      <c r="C495" s="2"/>
      <c r="D495" s="2"/>
      <c r="E495" s="2"/>
      <c r="F495" s="2"/>
      <c r="G495" s="2"/>
      <c r="H495" s="3"/>
      <c r="I495" s="3"/>
      <c r="J495" s="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spans="1:40" ht="14.25" customHeight="1" x14ac:dyDescent="0.3">
      <c r="A496" s="1"/>
      <c r="B496" s="2"/>
      <c r="C496" s="2"/>
      <c r="D496" s="2"/>
      <c r="E496" s="2"/>
      <c r="F496" s="2"/>
      <c r="G496" s="2"/>
      <c r="H496" s="3"/>
      <c r="I496" s="3"/>
      <c r="J496" s="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spans="1:40" ht="14.25" customHeight="1" x14ac:dyDescent="0.3">
      <c r="A497" s="1"/>
      <c r="B497" s="2"/>
      <c r="C497" s="2"/>
      <c r="D497" s="2"/>
      <c r="E497" s="2"/>
      <c r="F497" s="2"/>
      <c r="G497" s="2"/>
      <c r="H497" s="3"/>
      <c r="I497" s="3"/>
      <c r="J497" s="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spans="1:40" ht="14.25" customHeight="1" x14ac:dyDescent="0.3">
      <c r="A498" s="1"/>
      <c r="B498" s="2"/>
      <c r="C498" s="2"/>
      <c r="D498" s="2"/>
      <c r="E498" s="2"/>
      <c r="F498" s="2"/>
      <c r="G498" s="2"/>
      <c r="H498" s="3"/>
      <c r="I498" s="3"/>
      <c r="J498" s="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spans="1:40" ht="14.25" customHeight="1" x14ac:dyDescent="0.3">
      <c r="A499" s="1"/>
      <c r="B499" s="2"/>
      <c r="C499" s="2"/>
      <c r="D499" s="2"/>
      <c r="E499" s="2"/>
      <c r="F499" s="2"/>
      <c r="G499" s="2"/>
      <c r="H499" s="3"/>
      <c r="I499" s="3"/>
      <c r="J499" s="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spans="1:40" ht="14.25" customHeight="1" x14ac:dyDescent="0.3">
      <c r="A500" s="1"/>
      <c r="B500" s="2"/>
      <c r="C500" s="2"/>
      <c r="D500" s="2"/>
      <c r="E500" s="2"/>
      <c r="F500" s="2"/>
      <c r="G500" s="2"/>
      <c r="H500" s="3"/>
      <c r="I500" s="3"/>
      <c r="J500" s="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spans="1:40" ht="14.25" customHeight="1" x14ac:dyDescent="0.3">
      <c r="A501" s="1"/>
      <c r="B501" s="2"/>
      <c r="C501" s="2"/>
      <c r="D501" s="2"/>
      <c r="E501" s="2"/>
      <c r="F501" s="2"/>
      <c r="G501" s="2"/>
      <c r="H501" s="3"/>
      <c r="I501" s="3"/>
      <c r="J501" s="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spans="1:40" ht="14.25" customHeight="1" x14ac:dyDescent="0.3">
      <c r="A502" s="1"/>
      <c r="B502" s="2"/>
      <c r="C502" s="2"/>
      <c r="D502" s="2"/>
      <c r="E502" s="2"/>
      <c r="F502" s="2"/>
      <c r="G502" s="2"/>
      <c r="H502" s="3"/>
      <c r="I502" s="3"/>
      <c r="J502" s="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spans="1:40" ht="14.25" customHeight="1" x14ac:dyDescent="0.3">
      <c r="A503" s="1"/>
      <c r="B503" s="2"/>
      <c r="C503" s="2"/>
      <c r="D503" s="2"/>
      <c r="E503" s="2"/>
      <c r="F503" s="2"/>
      <c r="G503" s="2"/>
      <c r="H503" s="3"/>
      <c r="I503" s="3"/>
      <c r="J503" s="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spans="1:40" ht="14.25" customHeight="1" x14ac:dyDescent="0.3">
      <c r="A504" s="1"/>
      <c r="B504" s="2"/>
      <c r="C504" s="2"/>
      <c r="D504" s="2"/>
      <c r="E504" s="2"/>
      <c r="F504" s="2"/>
      <c r="G504" s="2"/>
      <c r="H504" s="3"/>
      <c r="I504" s="3"/>
      <c r="J504" s="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spans="1:40" ht="14.25" customHeight="1" x14ac:dyDescent="0.3">
      <c r="A505" s="1"/>
      <c r="B505" s="2"/>
      <c r="C505" s="2"/>
      <c r="D505" s="2"/>
      <c r="E505" s="2"/>
      <c r="F505" s="2"/>
      <c r="G505" s="2"/>
      <c r="H505" s="3"/>
      <c r="I505" s="3"/>
      <c r="J505" s="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spans="1:40" ht="14.25" customHeight="1" x14ac:dyDescent="0.3">
      <c r="A506" s="1"/>
      <c r="B506" s="2"/>
      <c r="C506" s="2"/>
      <c r="D506" s="2"/>
      <c r="E506" s="2"/>
      <c r="F506" s="2"/>
      <c r="G506" s="2"/>
      <c r="H506" s="3"/>
      <c r="I506" s="3"/>
      <c r="J506" s="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spans="1:40" ht="14.25" customHeight="1" x14ac:dyDescent="0.3">
      <c r="A507" s="1"/>
      <c r="B507" s="2"/>
      <c r="C507" s="2"/>
      <c r="D507" s="2"/>
      <c r="E507" s="2"/>
      <c r="F507" s="2"/>
      <c r="G507" s="2"/>
      <c r="H507" s="3"/>
      <c r="I507" s="3"/>
      <c r="J507" s="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spans="1:40" ht="14.25" customHeight="1" x14ac:dyDescent="0.3">
      <c r="A508" s="1"/>
      <c r="B508" s="2"/>
      <c r="C508" s="2"/>
      <c r="D508" s="2"/>
      <c r="E508" s="2"/>
      <c r="F508" s="2"/>
      <c r="G508" s="2"/>
      <c r="H508" s="3"/>
      <c r="I508" s="3"/>
      <c r="J508" s="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spans="1:40" ht="14.25" customHeight="1" x14ac:dyDescent="0.3">
      <c r="A509" s="1"/>
      <c r="B509" s="2"/>
      <c r="C509" s="2"/>
      <c r="D509" s="2"/>
      <c r="E509" s="2"/>
      <c r="F509" s="2"/>
      <c r="G509" s="2"/>
      <c r="H509" s="3"/>
      <c r="I509" s="3"/>
      <c r="J509" s="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spans="1:40" ht="14.25" customHeight="1" x14ac:dyDescent="0.3">
      <c r="A510" s="1"/>
      <c r="B510" s="2"/>
      <c r="C510" s="2"/>
      <c r="D510" s="2"/>
      <c r="E510" s="2"/>
      <c r="F510" s="2"/>
      <c r="G510" s="2"/>
      <c r="H510" s="3"/>
      <c r="I510" s="3"/>
      <c r="J510" s="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spans="1:40" ht="14.25" customHeight="1" x14ac:dyDescent="0.3">
      <c r="A511" s="1"/>
      <c r="B511" s="2"/>
      <c r="C511" s="2"/>
      <c r="D511" s="2"/>
      <c r="E511" s="2"/>
      <c r="F511" s="2"/>
      <c r="G511" s="2"/>
      <c r="H511" s="3"/>
      <c r="I511" s="3"/>
      <c r="J511" s="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spans="1:40" ht="14.25" customHeight="1" x14ac:dyDescent="0.3">
      <c r="A512" s="1"/>
      <c r="B512" s="2"/>
      <c r="C512" s="2"/>
      <c r="D512" s="2"/>
      <c r="E512" s="2"/>
      <c r="F512" s="2"/>
      <c r="G512" s="2"/>
      <c r="H512" s="3"/>
      <c r="I512" s="3"/>
      <c r="J512" s="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spans="1:40" ht="14.25" customHeight="1" x14ac:dyDescent="0.3">
      <c r="A513" s="1"/>
      <c r="B513" s="2"/>
      <c r="C513" s="2"/>
      <c r="D513" s="2"/>
      <c r="E513" s="2"/>
      <c r="F513" s="2"/>
      <c r="G513" s="2"/>
      <c r="H513" s="3"/>
      <c r="I513" s="3"/>
      <c r="J513" s="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spans="1:40" ht="14.25" customHeight="1" x14ac:dyDescent="0.3">
      <c r="A514" s="1"/>
      <c r="B514" s="2"/>
      <c r="C514" s="2"/>
      <c r="D514" s="2"/>
      <c r="E514" s="2"/>
      <c r="F514" s="2"/>
      <c r="G514" s="2"/>
      <c r="H514" s="3"/>
      <c r="I514" s="3"/>
      <c r="J514" s="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spans="1:40" ht="14.25" customHeight="1" x14ac:dyDescent="0.3">
      <c r="A515" s="1"/>
      <c r="B515" s="2"/>
      <c r="C515" s="2"/>
      <c r="D515" s="2"/>
      <c r="E515" s="2"/>
      <c r="F515" s="2"/>
      <c r="G515" s="2"/>
      <c r="H515" s="3"/>
      <c r="I515" s="3"/>
      <c r="J515" s="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spans="1:40" ht="14.25" customHeight="1" x14ac:dyDescent="0.3">
      <c r="A516" s="1"/>
      <c r="B516" s="2"/>
      <c r="C516" s="2"/>
      <c r="D516" s="2"/>
      <c r="E516" s="2"/>
      <c r="F516" s="2"/>
      <c r="G516" s="2"/>
      <c r="H516" s="3"/>
      <c r="I516" s="3"/>
      <c r="J516" s="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spans="1:40" ht="14.25" customHeight="1" x14ac:dyDescent="0.3">
      <c r="A517" s="1"/>
      <c r="B517" s="2"/>
      <c r="C517" s="2"/>
      <c r="D517" s="2"/>
      <c r="E517" s="2"/>
      <c r="F517" s="2"/>
      <c r="G517" s="2"/>
      <c r="H517" s="3"/>
      <c r="I517" s="3"/>
      <c r="J517" s="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spans="1:40" ht="14.25" customHeight="1" x14ac:dyDescent="0.3">
      <c r="A518" s="1"/>
      <c r="B518" s="2"/>
      <c r="C518" s="2"/>
      <c r="D518" s="2"/>
      <c r="E518" s="2"/>
      <c r="F518" s="2"/>
      <c r="G518" s="2"/>
      <c r="H518" s="3"/>
      <c r="I518" s="3"/>
      <c r="J518" s="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spans="1:40" ht="14.25" customHeight="1" x14ac:dyDescent="0.3">
      <c r="A519" s="1"/>
      <c r="B519" s="2"/>
      <c r="C519" s="2"/>
      <c r="D519" s="2"/>
      <c r="E519" s="2"/>
      <c r="F519" s="2"/>
      <c r="G519" s="2"/>
      <c r="H519" s="3"/>
      <c r="I519" s="3"/>
      <c r="J519" s="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spans="1:40" ht="14.25" customHeight="1" x14ac:dyDescent="0.3">
      <c r="A520" s="1"/>
      <c r="B520" s="2"/>
      <c r="C520" s="2"/>
      <c r="D520" s="2"/>
      <c r="E520" s="2"/>
      <c r="F520" s="2"/>
      <c r="G520" s="2"/>
      <c r="H520" s="3"/>
      <c r="I520" s="3"/>
      <c r="J520" s="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spans="1:40" ht="14.25" customHeight="1" x14ac:dyDescent="0.3">
      <c r="A521" s="1"/>
      <c r="B521" s="2"/>
      <c r="C521" s="2"/>
      <c r="D521" s="2"/>
      <c r="E521" s="2"/>
      <c r="F521" s="2"/>
      <c r="G521" s="2"/>
      <c r="H521" s="3"/>
      <c r="I521" s="3"/>
      <c r="J521" s="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spans="1:40" ht="14.25" customHeight="1" x14ac:dyDescent="0.3">
      <c r="A522" s="1"/>
      <c r="B522" s="2"/>
      <c r="C522" s="2"/>
      <c r="D522" s="2"/>
      <c r="E522" s="2"/>
      <c r="F522" s="2"/>
      <c r="G522" s="2"/>
      <c r="H522" s="3"/>
      <c r="I522" s="3"/>
      <c r="J522" s="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spans="1:40" ht="14.25" customHeight="1" x14ac:dyDescent="0.3">
      <c r="A523" s="1"/>
      <c r="B523" s="2"/>
      <c r="C523" s="2"/>
      <c r="D523" s="2"/>
      <c r="E523" s="2"/>
      <c r="F523" s="2"/>
      <c r="G523" s="2"/>
      <c r="H523" s="3"/>
      <c r="I523" s="3"/>
      <c r="J523" s="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spans="1:40" ht="14.25" customHeight="1" x14ac:dyDescent="0.3">
      <c r="A524" s="1"/>
      <c r="B524" s="2"/>
      <c r="C524" s="2"/>
      <c r="D524" s="2"/>
      <c r="E524" s="2"/>
      <c r="F524" s="2"/>
      <c r="G524" s="2"/>
      <c r="H524" s="3"/>
      <c r="I524" s="3"/>
      <c r="J524" s="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spans="1:40" ht="14.25" customHeight="1" x14ac:dyDescent="0.3">
      <c r="A525" s="1"/>
      <c r="B525" s="2"/>
      <c r="C525" s="2"/>
      <c r="D525" s="2"/>
      <c r="E525" s="2"/>
      <c r="F525" s="2"/>
      <c r="G525" s="2"/>
      <c r="H525" s="3"/>
      <c r="I525" s="3"/>
      <c r="J525" s="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spans="1:40" ht="14.25" customHeight="1" x14ac:dyDescent="0.3">
      <c r="A526" s="1"/>
      <c r="B526" s="2"/>
      <c r="C526" s="2"/>
      <c r="D526" s="2"/>
      <c r="E526" s="2"/>
      <c r="F526" s="2"/>
      <c r="G526" s="2"/>
      <c r="H526" s="3"/>
      <c r="I526" s="3"/>
      <c r="J526" s="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spans="1:40" ht="14.25" customHeight="1" x14ac:dyDescent="0.3">
      <c r="A527" s="1"/>
      <c r="B527" s="2"/>
      <c r="C527" s="2"/>
      <c r="D527" s="2"/>
      <c r="E527" s="2"/>
      <c r="F527" s="2"/>
      <c r="G527" s="2"/>
      <c r="H527" s="3"/>
      <c r="I527" s="3"/>
      <c r="J527" s="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spans="1:40" ht="14.25" customHeight="1" x14ac:dyDescent="0.3">
      <c r="A528" s="1"/>
      <c r="B528" s="2"/>
      <c r="C528" s="2"/>
      <c r="D528" s="2"/>
      <c r="E528" s="2"/>
      <c r="F528" s="2"/>
      <c r="G528" s="2"/>
      <c r="H528" s="3"/>
      <c r="I528" s="3"/>
      <c r="J528" s="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spans="1:40" ht="14.25" customHeight="1" x14ac:dyDescent="0.3">
      <c r="A529" s="1"/>
      <c r="B529" s="2"/>
      <c r="C529" s="2"/>
      <c r="D529" s="2"/>
      <c r="E529" s="2"/>
      <c r="F529" s="2"/>
      <c r="G529" s="2"/>
      <c r="H529" s="3"/>
      <c r="I529" s="3"/>
      <c r="J529" s="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spans="1:40" ht="14.25" customHeight="1" x14ac:dyDescent="0.3">
      <c r="A530" s="1"/>
      <c r="B530" s="2"/>
      <c r="C530" s="2"/>
      <c r="D530" s="2"/>
      <c r="E530" s="2"/>
      <c r="F530" s="2"/>
      <c r="G530" s="2"/>
      <c r="H530" s="3"/>
      <c r="I530" s="3"/>
      <c r="J530" s="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spans="1:40" ht="14.25" customHeight="1" x14ac:dyDescent="0.3">
      <c r="A531" s="1"/>
      <c r="B531" s="2"/>
      <c r="C531" s="2"/>
      <c r="D531" s="2"/>
      <c r="E531" s="2"/>
      <c r="F531" s="2"/>
      <c r="G531" s="2"/>
      <c r="H531" s="3"/>
      <c r="I531" s="3"/>
      <c r="J531" s="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spans="1:40" ht="14.25" customHeight="1" x14ac:dyDescent="0.3">
      <c r="A532" s="1"/>
      <c r="B532" s="2"/>
      <c r="C532" s="2"/>
      <c r="D532" s="2"/>
      <c r="E532" s="2"/>
      <c r="F532" s="2"/>
      <c r="G532" s="2"/>
      <c r="H532" s="3"/>
      <c r="I532" s="3"/>
      <c r="J532" s="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spans="1:40" ht="14.25" customHeight="1" x14ac:dyDescent="0.3">
      <c r="A533" s="1"/>
      <c r="B533" s="2"/>
      <c r="C533" s="2"/>
      <c r="D533" s="2"/>
      <c r="E533" s="2"/>
      <c r="F533" s="2"/>
      <c r="G533" s="2"/>
      <c r="H533" s="3"/>
      <c r="I533" s="3"/>
      <c r="J533" s="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spans="1:40" ht="14.25" customHeight="1" x14ac:dyDescent="0.3">
      <c r="A534" s="1"/>
      <c r="B534" s="2"/>
      <c r="C534" s="2"/>
      <c r="D534" s="2"/>
      <c r="E534" s="2"/>
      <c r="F534" s="2"/>
      <c r="G534" s="2"/>
      <c r="H534" s="3"/>
      <c r="I534" s="3"/>
      <c r="J534" s="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spans="1:40" ht="14.25" customHeight="1" x14ac:dyDescent="0.3">
      <c r="A535" s="1"/>
      <c r="B535" s="2"/>
      <c r="C535" s="2"/>
      <c r="D535" s="2"/>
      <c r="E535" s="2"/>
      <c r="F535" s="2"/>
      <c r="G535" s="2"/>
      <c r="H535" s="3"/>
      <c r="I535" s="3"/>
      <c r="J535" s="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spans="1:40" ht="14.25" customHeight="1" x14ac:dyDescent="0.3">
      <c r="A536" s="1"/>
      <c r="B536" s="2"/>
      <c r="C536" s="2"/>
      <c r="D536" s="2"/>
      <c r="E536" s="2"/>
      <c r="F536" s="2"/>
      <c r="G536" s="2"/>
      <c r="H536" s="3"/>
      <c r="I536" s="3"/>
      <c r="J536" s="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spans="1:40" ht="14.25" customHeight="1" x14ac:dyDescent="0.3">
      <c r="A537" s="1"/>
      <c r="B537" s="2"/>
      <c r="C537" s="2"/>
      <c r="D537" s="2"/>
      <c r="E537" s="2"/>
      <c r="F537" s="2"/>
      <c r="G537" s="2"/>
      <c r="H537" s="3"/>
      <c r="I537" s="3"/>
      <c r="J537" s="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spans="1:40" ht="14.25" customHeight="1" x14ac:dyDescent="0.3">
      <c r="A538" s="1"/>
      <c r="B538" s="2"/>
      <c r="C538" s="2"/>
      <c r="D538" s="2"/>
      <c r="E538" s="2"/>
      <c r="F538" s="2"/>
      <c r="G538" s="2"/>
      <c r="H538" s="3"/>
      <c r="I538" s="3"/>
      <c r="J538" s="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spans="1:40" ht="14.25" customHeight="1" x14ac:dyDescent="0.3">
      <c r="A539" s="1"/>
      <c r="B539" s="2"/>
      <c r="C539" s="2"/>
      <c r="D539" s="2"/>
      <c r="E539" s="2"/>
      <c r="F539" s="2"/>
      <c r="G539" s="2"/>
      <c r="H539" s="3"/>
      <c r="I539" s="3"/>
      <c r="J539" s="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spans="1:40" ht="14.25" customHeight="1" x14ac:dyDescent="0.3">
      <c r="A540" s="1"/>
      <c r="B540" s="2"/>
      <c r="C540" s="2"/>
      <c r="D540" s="2"/>
      <c r="E540" s="2"/>
      <c r="F540" s="2"/>
      <c r="G540" s="2"/>
      <c r="H540" s="3"/>
      <c r="I540" s="3"/>
      <c r="J540" s="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spans="1:40" ht="14.25" customHeight="1" x14ac:dyDescent="0.3">
      <c r="A541" s="1"/>
      <c r="B541" s="2"/>
      <c r="C541" s="2"/>
      <c r="D541" s="2"/>
      <c r="E541" s="2"/>
      <c r="F541" s="2"/>
      <c r="G541" s="2"/>
      <c r="H541" s="3"/>
      <c r="I541" s="3"/>
      <c r="J541" s="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spans="1:40" ht="14.25" customHeight="1" x14ac:dyDescent="0.3">
      <c r="A542" s="1"/>
      <c r="B542" s="2"/>
      <c r="C542" s="2"/>
      <c r="D542" s="2"/>
      <c r="E542" s="2"/>
      <c r="F542" s="2"/>
      <c r="G542" s="2"/>
      <c r="H542" s="3"/>
      <c r="I542" s="3"/>
      <c r="J542" s="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spans="1:40" ht="14.25" customHeight="1" x14ac:dyDescent="0.3">
      <c r="A543" s="1"/>
      <c r="B543" s="2"/>
      <c r="C543" s="2"/>
      <c r="D543" s="2"/>
      <c r="E543" s="2"/>
      <c r="F543" s="2"/>
      <c r="G543" s="2"/>
      <c r="H543" s="3"/>
      <c r="I543" s="3"/>
      <c r="J543" s="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spans="1:40" ht="14.25" customHeight="1" x14ac:dyDescent="0.3">
      <c r="A544" s="1"/>
      <c r="B544" s="2"/>
      <c r="C544" s="2"/>
      <c r="D544" s="2"/>
      <c r="E544" s="2"/>
      <c r="F544" s="2"/>
      <c r="G544" s="2"/>
      <c r="H544" s="3"/>
      <c r="I544" s="3"/>
      <c r="J544" s="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spans="1:40" ht="14.25" customHeight="1" x14ac:dyDescent="0.3">
      <c r="A545" s="1"/>
      <c r="B545" s="2"/>
      <c r="C545" s="2"/>
      <c r="D545" s="2"/>
      <c r="E545" s="2"/>
      <c r="F545" s="2"/>
      <c r="G545" s="2"/>
      <c r="H545" s="3"/>
      <c r="I545" s="3"/>
      <c r="J545" s="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spans="1:40" ht="14.25" customHeight="1" x14ac:dyDescent="0.3">
      <c r="A546" s="1"/>
      <c r="B546" s="2"/>
      <c r="C546" s="2"/>
      <c r="D546" s="2"/>
      <c r="E546" s="2"/>
      <c r="F546" s="2"/>
      <c r="G546" s="2"/>
      <c r="H546" s="3"/>
      <c r="I546" s="3"/>
      <c r="J546" s="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spans="1:40" ht="14.25" customHeight="1" x14ac:dyDescent="0.3">
      <c r="A547" s="1"/>
      <c r="B547" s="2"/>
      <c r="C547" s="2"/>
      <c r="D547" s="2"/>
      <c r="E547" s="2"/>
      <c r="F547" s="2"/>
      <c r="G547" s="2"/>
      <c r="H547" s="3"/>
      <c r="I547" s="3"/>
      <c r="J547" s="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spans="1:40" ht="14.25" customHeight="1" x14ac:dyDescent="0.3">
      <c r="A548" s="1"/>
      <c r="B548" s="2"/>
      <c r="C548" s="2"/>
      <c r="D548" s="2"/>
      <c r="E548" s="2"/>
      <c r="F548" s="2"/>
      <c r="G548" s="2"/>
      <c r="H548" s="3"/>
      <c r="I548" s="3"/>
      <c r="J548" s="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spans="1:40" ht="14.25" customHeight="1" x14ac:dyDescent="0.3">
      <c r="A549" s="1"/>
      <c r="B549" s="2"/>
      <c r="C549" s="2"/>
      <c r="D549" s="2"/>
      <c r="E549" s="2"/>
      <c r="F549" s="2"/>
      <c r="G549" s="2"/>
      <c r="H549" s="3"/>
      <c r="I549" s="3"/>
      <c r="J549" s="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spans="1:40" ht="14.25" customHeight="1" x14ac:dyDescent="0.3">
      <c r="A550" s="1"/>
      <c r="B550" s="2"/>
      <c r="C550" s="2"/>
      <c r="D550" s="2"/>
      <c r="E550" s="2"/>
      <c r="F550" s="2"/>
      <c r="G550" s="2"/>
      <c r="H550" s="3"/>
      <c r="I550" s="3"/>
      <c r="J550" s="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spans="1:40" ht="14.25" customHeight="1" x14ac:dyDescent="0.3">
      <c r="A551" s="1"/>
      <c r="B551" s="2"/>
      <c r="C551" s="2"/>
      <c r="D551" s="2"/>
      <c r="E551" s="2"/>
      <c r="F551" s="2"/>
      <c r="G551" s="2"/>
      <c r="H551" s="3"/>
      <c r="I551" s="3"/>
      <c r="J551" s="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spans="1:40" ht="14.25" customHeight="1" x14ac:dyDescent="0.3">
      <c r="A552" s="1"/>
      <c r="B552" s="2"/>
      <c r="C552" s="2"/>
      <c r="D552" s="2"/>
      <c r="E552" s="2"/>
      <c r="F552" s="2"/>
      <c r="G552" s="2"/>
      <c r="H552" s="3"/>
      <c r="I552" s="3"/>
      <c r="J552" s="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spans="1:40" ht="14.25" customHeight="1" x14ac:dyDescent="0.3">
      <c r="A553" s="1"/>
      <c r="B553" s="2"/>
      <c r="C553" s="2"/>
      <c r="D553" s="2"/>
      <c r="E553" s="2"/>
      <c r="F553" s="2"/>
      <c r="G553" s="2"/>
      <c r="H553" s="3"/>
      <c r="I553" s="3"/>
      <c r="J553" s="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spans="1:40" ht="14.25" customHeight="1" x14ac:dyDescent="0.3">
      <c r="A554" s="1"/>
      <c r="B554" s="2"/>
      <c r="C554" s="2"/>
      <c r="D554" s="2"/>
      <c r="E554" s="2"/>
      <c r="F554" s="2"/>
      <c r="G554" s="2"/>
      <c r="H554" s="3"/>
      <c r="I554" s="3"/>
      <c r="J554" s="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spans="1:40" ht="14.25" customHeight="1" x14ac:dyDescent="0.3">
      <c r="A555" s="1"/>
      <c r="B555" s="2"/>
      <c r="C555" s="2"/>
      <c r="D555" s="2"/>
      <c r="E555" s="2"/>
      <c r="F555" s="2"/>
      <c r="G555" s="2"/>
      <c r="H555" s="3"/>
      <c r="I555" s="3"/>
      <c r="J555" s="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spans="1:40" ht="14.25" customHeight="1" x14ac:dyDescent="0.3">
      <c r="A556" s="1"/>
      <c r="B556" s="2"/>
      <c r="C556" s="2"/>
      <c r="D556" s="2"/>
      <c r="E556" s="2"/>
      <c r="F556" s="2"/>
      <c r="G556" s="2"/>
      <c r="H556" s="3"/>
      <c r="I556" s="3"/>
      <c r="J556" s="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spans="1:40" ht="14.25" customHeight="1" x14ac:dyDescent="0.3">
      <c r="A557" s="1"/>
      <c r="B557" s="2"/>
      <c r="C557" s="2"/>
      <c r="D557" s="2"/>
      <c r="E557" s="2"/>
      <c r="F557" s="2"/>
      <c r="G557" s="2"/>
      <c r="H557" s="3"/>
      <c r="I557" s="3"/>
      <c r="J557" s="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spans="1:40" ht="14.25" customHeight="1" x14ac:dyDescent="0.3">
      <c r="A558" s="1"/>
      <c r="B558" s="2"/>
      <c r="C558" s="2"/>
      <c r="D558" s="2"/>
      <c r="E558" s="2"/>
      <c r="F558" s="2"/>
      <c r="G558" s="2"/>
      <c r="H558" s="3"/>
      <c r="I558" s="3"/>
      <c r="J558" s="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spans="1:40" ht="14.25" customHeight="1" x14ac:dyDescent="0.3">
      <c r="A559" s="1"/>
      <c r="B559" s="2"/>
      <c r="C559" s="2"/>
      <c r="D559" s="2"/>
      <c r="E559" s="2"/>
      <c r="F559" s="2"/>
      <c r="G559" s="2"/>
      <c r="H559" s="3"/>
      <c r="I559" s="3"/>
      <c r="J559" s="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spans="1:40" ht="14.25" customHeight="1" x14ac:dyDescent="0.3">
      <c r="A560" s="1"/>
      <c r="B560" s="2"/>
      <c r="C560" s="2"/>
      <c r="D560" s="2"/>
      <c r="E560" s="2"/>
      <c r="F560" s="2"/>
      <c r="G560" s="2"/>
      <c r="H560" s="3"/>
      <c r="I560" s="3"/>
      <c r="J560" s="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spans="1:40" ht="14.25" customHeight="1" x14ac:dyDescent="0.3">
      <c r="A561" s="1"/>
      <c r="B561" s="2"/>
      <c r="C561" s="2"/>
      <c r="D561" s="2"/>
      <c r="E561" s="2"/>
      <c r="F561" s="2"/>
      <c r="G561" s="2"/>
      <c r="H561" s="3"/>
      <c r="I561" s="3"/>
      <c r="J561" s="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spans="1:40" ht="14.25" customHeight="1" x14ac:dyDescent="0.3">
      <c r="A562" s="1"/>
      <c r="B562" s="2"/>
      <c r="C562" s="2"/>
      <c r="D562" s="2"/>
      <c r="E562" s="2"/>
      <c r="F562" s="2"/>
      <c r="G562" s="2"/>
      <c r="H562" s="3"/>
      <c r="I562" s="3"/>
      <c r="J562" s="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spans="1:40" ht="14.25" customHeight="1" x14ac:dyDescent="0.3">
      <c r="A563" s="1"/>
      <c r="B563" s="2"/>
      <c r="C563" s="2"/>
      <c r="D563" s="2"/>
      <c r="E563" s="2"/>
      <c r="F563" s="2"/>
      <c r="G563" s="2"/>
      <c r="H563" s="3"/>
      <c r="I563" s="3"/>
      <c r="J563" s="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spans="1:40" ht="14.25" customHeight="1" x14ac:dyDescent="0.3">
      <c r="A564" s="1"/>
      <c r="B564" s="2"/>
      <c r="C564" s="2"/>
      <c r="D564" s="2"/>
      <c r="E564" s="2"/>
      <c r="F564" s="2"/>
      <c r="G564" s="2"/>
      <c r="H564" s="3"/>
      <c r="I564" s="3"/>
      <c r="J564" s="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spans="1:40" ht="14.25" customHeight="1" x14ac:dyDescent="0.3">
      <c r="A565" s="1"/>
      <c r="B565" s="2"/>
      <c r="C565" s="2"/>
      <c r="D565" s="2"/>
      <c r="E565" s="2"/>
      <c r="F565" s="2"/>
      <c r="G565" s="2"/>
      <c r="H565" s="3"/>
      <c r="I565" s="3"/>
      <c r="J565" s="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spans="1:40" ht="14.25" customHeight="1" x14ac:dyDescent="0.3">
      <c r="A566" s="1"/>
      <c r="B566" s="2"/>
      <c r="C566" s="2"/>
      <c r="D566" s="2"/>
      <c r="E566" s="2"/>
      <c r="F566" s="2"/>
      <c r="G566" s="2"/>
      <c r="H566" s="3"/>
      <c r="I566" s="3"/>
      <c r="J566" s="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spans="1:40" ht="14.25" customHeight="1" x14ac:dyDescent="0.3">
      <c r="A567" s="1"/>
      <c r="B567" s="2"/>
      <c r="C567" s="2"/>
      <c r="D567" s="2"/>
      <c r="E567" s="2"/>
      <c r="F567" s="2"/>
      <c r="G567" s="2"/>
      <c r="H567" s="3"/>
      <c r="I567" s="3"/>
      <c r="J567" s="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spans="1:40" ht="14.25" customHeight="1" x14ac:dyDescent="0.3">
      <c r="A568" s="1"/>
      <c r="B568" s="2"/>
      <c r="C568" s="2"/>
      <c r="D568" s="2"/>
      <c r="E568" s="2"/>
      <c r="F568" s="2"/>
      <c r="G568" s="2"/>
      <c r="H568" s="3"/>
      <c r="I568" s="3"/>
      <c r="J568" s="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spans="1:40" ht="14.25" customHeight="1" x14ac:dyDescent="0.3">
      <c r="A569" s="1"/>
      <c r="B569" s="2"/>
      <c r="C569" s="2"/>
      <c r="D569" s="2"/>
      <c r="E569" s="2"/>
      <c r="F569" s="2"/>
      <c r="G569" s="2"/>
      <c r="H569" s="3"/>
      <c r="I569" s="3"/>
      <c r="J569" s="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spans="1:40" ht="14.25" customHeight="1" x14ac:dyDescent="0.3">
      <c r="A570" s="1"/>
      <c r="B570" s="2"/>
      <c r="C570" s="2"/>
      <c r="D570" s="2"/>
      <c r="E570" s="2"/>
      <c r="F570" s="2"/>
      <c r="G570" s="2"/>
      <c r="H570" s="3"/>
      <c r="I570" s="3"/>
      <c r="J570" s="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spans="1:40" ht="14.25" customHeight="1" x14ac:dyDescent="0.3">
      <c r="A571" s="1"/>
      <c r="B571" s="2"/>
      <c r="C571" s="2"/>
      <c r="D571" s="2"/>
      <c r="E571" s="2"/>
      <c r="F571" s="2"/>
      <c r="G571" s="2"/>
      <c r="H571" s="3"/>
      <c r="I571" s="3"/>
      <c r="J571" s="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spans="1:40" ht="14.25" customHeight="1" x14ac:dyDescent="0.3">
      <c r="A572" s="1"/>
      <c r="B572" s="2"/>
      <c r="C572" s="2"/>
      <c r="D572" s="2"/>
      <c r="E572" s="2"/>
      <c r="F572" s="2"/>
      <c r="G572" s="2"/>
      <c r="H572" s="3"/>
      <c r="I572" s="3"/>
      <c r="J572" s="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spans="1:40" ht="14.25" customHeight="1" x14ac:dyDescent="0.3">
      <c r="A573" s="1"/>
      <c r="B573" s="2"/>
      <c r="C573" s="2"/>
      <c r="D573" s="2"/>
      <c r="E573" s="2"/>
      <c r="F573" s="2"/>
      <c r="G573" s="2"/>
      <c r="H573" s="3"/>
      <c r="I573" s="3"/>
      <c r="J573" s="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spans="1:40" ht="14.25" customHeight="1" x14ac:dyDescent="0.3">
      <c r="A574" s="1"/>
      <c r="B574" s="2"/>
      <c r="C574" s="2"/>
      <c r="D574" s="2"/>
      <c r="E574" s="2"/>
      <c r="F574" s="2"/>
      <c r="G574" s="2"/>
      <c r="H574" s="3"/>
      <c r="I574" s="3"/>
      <c r="J574" s="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spans="1:40" ht="14.25" customHeight="1" x14ac:dyDescent="0.3">
      <c r="A575" s="1"/>
      <c r="B575" s="2"/>
      <c r="C575" s="2"/>
      <c r="D575" s="2"/>
      <c r="E575" s="2"/>
      <c r="F575" s="2"/>
      <c r="G575" s="2"/>
      <c r="H575" s="3"/>
      <c r="I575" s="3"/>
      <c r="J575" s="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spans="1:40" ht="14.25" customHeight="1" x14ac:dyDescent="0.3">
      <c r="A576" s="1"/>
      <c r="B576" s="2"/>
      <c r="C576" s="2"/>
      <c r="D576" s="2"/>
      <c r="E576" s="2"/>
      <c r="F576" s="2"/>
      <c r="G576" s="2"/>
      <c r="H576" s="3"/>
      <c r="I576" s="3"/>
      <c r="J576" s="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spans="1:40" ht="14.25" customHeight="1" x14ac:dyDescent="0.3">
      <c r="A577" s="1"/>
      <c r="B577" s="2"/>
      <c r="C577" s="2"/>
      <c r="D577" s="2"/>
      <c r="E577" s="2"/>
      <c r="F577" s="2"/>
      <c r="G577" s="2"/>
      <c r="H577" s="3"/>
      <c r="I577" s="3"/>
      <c r="J577" s="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spans="1:40" ht="14.25" customHeight="1" x14ac:dyDescent="0.3">
      <c r="A578" s="1"/>
      <c r="B578" s="2"/>
      <c r="C578" s="2"/>
      <c r="D578" s="2"/>
      <c r="E578" s="2"/>
      <c r="F578" s="2"/>
      <c r="G578" s="2"/>
      <c r="H578" s="3"/>
      <c r="I578" s="3"/>
      <c r="J578" s="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spans="1:40" ht="14.25" customHeight="1" x14ac:dyDescent="0.3">
      <c r="A579" s="1"/>
      <c r="B579" s="2"/>
      <c r="C579" s="2"/>
      <c r="D579" s="2"/>
      <c r="E579" s="2"/>
      <c r="F579" s="2"/>
      <c r="G579" s="2"/>
      <c r="H579" s="3"/>
      <c r="I579" s="3"/>
      <c r="J579" s="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spans="1:40" ht="14.25" customHeight="1" x14ac:dyDescent="0.3">
      <c r="A580" s="1"/>
      <c r="B580" s="2"/>
      <c r="C580" s="2"/>
      <c r="D580" s="2"/>
      <c r="E580" s="2"/>
      <c r="F580" s="2"/>
      <c r="G580" s="2"/>
      <c r="H580" s="3"/>
      <c r="I580" s="3"/>
      <c r="J580" s="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spans="1:40" ht="14.25" customHeight="1" x14ac:dyDescent="0.3">
      <c r="A581" s="1"/>
      <c r="B581" s="2"/>
      <c r="C581" s="2"/>
      <c r="D581" s="2"/>
      <c r="E581" s="2"/>
      <c r="F581" s="2"/>
      <c r="G581" s="2"/>
      <c r="H581" s="3"/>
      <c r="I581" s="3"/>
      <c r="J581" s="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spans="1:40" ht="14.25" customHeight="1" x14ac:dyDescent="0.3">
      <c r="A582" s="1"/>
      <c r="B582" s="2"/>
      <c r="C582" s="2"/>
      <c r="D582" s="2"/>
      <c r="E582" s="2"/>
      <c r="F582" s="2"/>
      <c r="G582" s="2"/>
      <c r="H582" s="3"/>
      <c r="I582" s="3"/>
      <c r="J582" s="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spans="1:40" ht="14.25" customHeight="1" x14ac:dyDescent="0.3">
      <c r="A583" s="1"/>
      <c r="B583" s="2"/>
      <c r="C583" s="2"/>
      <c r="D583" s="2"/>
      <c r="E583" s="2"/>
      <c r="F583" s="2"/>
      <c r="G583" s="2"/>
      <c r="H583" s="3"/>
      <c r="I583" s="3"/>
      <c r="J583" s="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spans="1:40" ht="14.25" customHeight="1" x14ac:dyDescent="0.3">
      <c r="A584" s="1"/>
      <c r="B584" s="2"/>
      <c r="C584" s="2"/>
      <c r="D584" s="2"/>
      <c r="E584" s="2"/>
      <c r="F584" s="2"/>
      <c r="G584" s="2"/>
      <c r="H584" s="3"/>
      <c r="I584" s="3"/>
      <c r="J584" s="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spans="1:40" ht="14.25" customHeight="1" x14ac:dyDescent="0.3">
      <c r="A585" s="1"/>
      <c r="B585" s="2"/>
      <c r="C585" s="2"/>
      <c r="D585" s="2"/>
      <c r="E585" s="2"/>
      <c r="F585" s="2"/>
      <c r="G585" s="2"/>
      <c r="H585" s="3"/>
      <c r="I585" s="3"/>
      <c r="J585" s="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spans="1:40" ht="14.25" customHeight="1" x14ac:dyDescent="0.3">
      <c r="A586" s="1"/>
      <c r="B586" s="2"/>
      <c r="C586" s="2"/>
      <c r="D586" s="2"/>
      <c r="E586" s="2"/>
      <c r="F586" s="2"/>
      <c r="G586" s="2"/>
      <c r="H586" s="3"/>
      <c r="I586" s="3"/>
      <c r="J586" s="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spans="1:40" ht="14.25" customHeight="1" x14ac:dyDescent="0.3">
      <c r="A587" s="1"/>
      <c r="B587" s="2"/>
      <c r="C587" s="2"/>
      <c r="D587" s="2"/>
      <c r="E587" s="2"/>
      <c r="F587" s="2"/>
      <c r="G587" s="2"/>
      <c r="H587" s="3"/>
      <c r="I587" s="3"/>
      <c r="J587" s="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spans="1:40" ht="14.25" customHeight="1" x14ac:dyDescent="0.3">
      <c r="A588" s="1"/>
      <c r="B588" s="2"/>
      <c r="C588" s="2"/>
      <c r="D588" s="2"/>
      <c r="E588" s="2"/>
      <c r="F588" s="2"/>
      <c r="G588" s="2"/>
      <c r="H588" s="3"/>
      <c r="I588" s="3"/>
      <c r="J588" s="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spans="1:40" ht="14.25" customHeight="1" x14ac:dyDescent="0.3">
      <c r="A589" s="1"/>
      <c r="B589" s="2"/>
      <c r="C589" s="2"/>
      <c r="D589" s="2"/>
      <c r="E589" s="2"/>
      <c r="F589" s="2"/>
      <c r="G589" s="2"/>
      <c r="H589" s="3"/>
      <c r="I589" s="3"/>
      <c r="J589" s="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spans="1:40" ht="14.25" customHeight="1" x14ac:dyDescent="0.3">
      <c r="A590" s="1"/>
      <c r="B590" s="2"/>
      <c r="C590" s="2"/>
      <c r="D590" s="2"/>
      <c r="E590" s="2"/>
      <c r="F590" s="2"/>
      <c r="G590" s="2"/>
      <c r="H590" s="3"/>
      <c r="I590" s="3"/>
      <c r="J590" s="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spans="1:40" ht="14.25" customHeight="1" x14ac:dyDescent="0.3">
      <c r="A591" s="1"/>
      <c r="B591" s="2"/>
      <c r="C591" s="2"/>
      <c r="D591" s="2"/>
      <c r="E591" s="2"/>
      <c r="F591" s="2"/>
      <c r="G591" s="2"/>
      <c r="H591" s="3"/>
      <c r="I591" s="3"/>
      <c r="J591" s="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spans="1:40" ht="14.25" customHeight="1" x14ac:dyDescent="0.3">
      <c r="A592" s="1"/>
      <c r="B592" s="2"/>
      <c r="C592" s="2"/>
      <c r="D592" s="2"/>
      <c r="E592" s="2"/>
      <c r="F592" s="2"/>
      <c r="G592" s="2"/>
      <c r="H592" s="3"/>
      <c r="I592" s="3"/>
      <c r="J592" s="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spans="1:40" ht="14.25" customHeight="1" x14ac:dyDescent="0.3">
      <c r="A593" s="1"/>
      <c r="B593" s="2"/>
      <c r="C593" s="2"/>
      <c r="D593" s="2"/>
      <c r="E593" s="2"/>
      <c r="F593" s="2"/>
      <c r="G593" s="2"/>
      <c r="H593" s="3"/>
      <c r="I593" s="3"/>
      <c r="J593" s="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spans="1:40" ht="14.25" customHeight="1" x14ac:dyDescent="0.3">
      <c r="A594" s="1"/>
      <c r="B594" s="2"/>
      <c r="C594" s="2"/>
      <c r="D594" s="2"/>
      <c r="E594" s="2"/>
      <c r="F594" s="2"/>
      <c r="G594" s="2"/>
      <c r="H594" s="3"/>
      <c r="I594" s="3"/>
      <c r="J594" s="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spans="1:40" ht="14.25" customHeight="1" x14ac:dyDescent="0.3">
      <c r="A595" s="1"/>
      <c r="B595" s="2"/>
      <c r="C595" s="2"/>
      <c r="D595" s="2"/>
      <c r="E595" s="2"/>
      <c r="F595" s="2"/>
      <c r="G595" s="2"/>
      <c r="H595" s="3"/>
      <c r="I595" s="3"/>
      <c r="J595" s="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spans="1:40" ht="14.25" customHeight="1" x14ac:dyDescent="0.3">
      <c r="A596" s="1"/>
      <c r="B596" s="2"/>
      <c r="C596" s="2"/>
      <c r="D596" s="2"/>
      <c r="E596" s="2"/>
      <c r="F596" s="2"/>
      <c r="G596" s="2"/>
      <c r="H596" s="3"/>
      <c r="I596" s="3"/>
      <c r="J596" s="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spans="1:40" ht="14.25" customHeight="1" x14ac:dyDescent="0.3">
      <c r="A597" s="1"/>
      <c r="B597" s="2"/>
      <c r="C597" s="2"/>
      <c r="D597" s="2"/>
      <c r="E597" s="2"/>
      <c r="F597" s="2"/>
      <c r="G597" s="2"/>
      <c r="H597" s="3"/>
      <c r="I597" s="3"/>
      <c r="J597" s="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spans="1:40" ht="14.25" customHeight="1" x14ac:dyDescent="0.3">
      <c r="A598" s="1"/>
      <c r="B598" s="2"/>
      <c r="C598" s="2"/>
      <c r="D598" s="2"/>
      <c r="E598" s="2"/>
      <c r="F598" s="2"/>
      <c r="G598" s="2"/>
      <c r="H598" s="3"/>
      <c r="I598" s="3"/>
      <c r="J598" s="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spans="1:40" ht="14.25" customHeight="1" x14ac:dyDescent="0.3">
      <c r="A599" s="1"/>
      <c r="B599" s="2"/>
      <c r="C599" s="2"/>
      <c r="D599" s="2"/>
      <c r="E599" s="2"/>
      <c r="F599" s="2"/>
      <c r="G599" s="2"/>
      <c r="H599" s="3"/>
      <c r="I599" s="3"/>
      <c r="J599" s="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spans="1:40" ht="14.25" customHeight="1" x14ac:dyDescent="0.3">
      <c r="A600" s="1"/>
      <c r="B600" s="2"/>
      <c r="C600" s="2"/>
      <c r="D600" s="2"/>
      <c r="E600" s="2"/>
      <c r="F600" s="2"/>
      <c r="G600" s="2"/>
      <c r="H600" s="3"/>
      <c r="I600" s="3"/>
      <c r="J600" s="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spans="1:40" ht="14.25" customHeight="1" x14ac:dyDescent="0.3">
      <c r="A601" s="1"/>
      <c r="B601" s="2"/>
      <c r="C601" s="2"/>
      <c r="D601" s="2"/>
      <c r="E601" s="2"/>
      <c r="F601" s="2"/>
      <c r="G601" s="2"/>
      <c r="H601" s="3"/>
      <c r="I601" s="3"/>
      <c r="J601" s="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spans="1:40" ht="14.25" customHeight="1" x14ac:dyDescent="0.3">
      <c r="A602" s="1"/>
      <c r="B602" s="2"/>
      <c r="C602" s="2"/>
      <c r="D602" s="2"/>
      <c r="E602" s="2"/>
      <c r="F602" s="2"/>
      <c r="G602" s="2"/>
      <c r="H602" s="3"/>
      <c r="I602" s="3"/>
      <c r="J602" s="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spans="1:40" ht="14.25" customHeight="1" x14ac:dyDescent="0.3">
      <c r="A603" s="1"/>
      <c r="B603" s="2"/>
      <c r="C603" s="2"/>
      <c r="D603" s="2"/>
      <c r="E603" s="2"/>
      <c r="F603" s="2"/>
      <c r="G603" s="2"/>
      <c r="H603" s="3"/>
      <c r="I603" s="3"/>
      <c r="J603" s="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spans="1:40" ht="14.25" customHeight="1" x14ac:dyDescent="0.3">
      <c r="A604" s="1"/>
      <c r="B604" s="2"/>
      <c r="C604" s="2"/>
      <c r="D604" s="2"/>
      <c r="E604" s="2"/>
      <c r="F604" s="2"/>
      <c r="G604" s="2"/>
      <c r="H604" s="3"/>
      <c r="I604" s="3"/>
      <c r="J604" s="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spans="1:40" ht="14.25" customHeight="1" x14ac:dyDescent="0.3">
      <c r="A605" s="1"/>
      <c r="B605" s="2"/>
      <c r="C605" s="2"/>
      <c r="D605" s="2"/>
      <c r="E605" s="2"/>
      <c r="F605" s="2"/>
      <c r="G605" s="2"/>
      <c r="H605" s="3"/>
      <c r="I605" s="3"/>
      <c r="J605" s="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spans="1:40" ht="14.25" customHeight="1" x14ac:dyDescent="0.3">
      <c r="A606" s="1"/>
      <c r="B606" s="2"/>
      <c r="C606" s="2"/>
      <c r="D606" s="2"/>
      <c r="E606" s="2"/>
      <c r="F606" s="2"/>
      <c r="G606" s="2"/>
      <c r="H606" s="3"/>
      <c r="I606" s="3"/>
      <c r="J606" s="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spans="1:40" ht="14.25" customHeight="1" x14ac:dyDescent="0.3">
      <c r="A607" s="1"/>
      <c r="B607" s="2"/>
      <c r="C607" s="2"/>
      <c r="D607" s="2"/>
      <c r="E607" s="2"/>
      <c r="F607" s="2"/>
      <c r="G607" s="2"/>
      <c r="H607" s="3"/>
      <c r="I607" s="3"/>
      <c r="J607" s="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spans="1:40" ht="14.25" customHeight="1" x14ac:dyDescent="0.3">
      <c r="A608" s="1"/>
      <c r="B608" s="2"/>
      <c r="C608" s="2"/>
      <c r="D608" s="2"/>
      <c r="E608" s="2"/>
      <c r="F608" s="2"/>
      <c r="G608" s="2"/>
      <c r="H608" s="3"/>
      <c r="I608" s="3"/>
      <c r="J608" s="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spans="1:40" ht="14.25" customHeight="1" x14ac:dyDescent="0.3">
      <c r="A609" s="1"/>
      <c r="B609" s="2"/>
      <c r="C609" s="2"/>
      <c r="D609" s="2"/>
      <c r="E609" s="2"/>
      <c r="F609" s="2"/>
      <c r="G609" s="2"/>
      <c r="H609" s="3"/>
      <c r="I609" s="3"/>
      <c r="J609" s="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spans="1:40" ht="14.25" customHeight="1" x14ac:dyDescent="0.3">
      <c r="A610" s="1"/>
      <c r="B610" s="2"/>
      <c r="C610" s="2"/>
      <c r="D610" s="2"/>
      <c r="E610" s="2"/>
      <c r="F610" s="2"/>
      <c r="G610" s="2"/>
      <c r="H610" s="3"/>
      <c r="I610" s="3"/>
      <c r="J610" s="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spans="1:40" ht="14.25" customHeight="1" x14ac:dyDescent="0.3">
      <c r="A611" s="1"/>
      <c r="B611" s="2"/>
      <c r="C611" s="2"/>
      <c r="D611" s="2"/>
      <c r="E611" s="2"/>
      <c r="F611" s="2"/>
      <c r="G611" s="2"/>
      <c r="H611" s="3"/>
      <c r="I611" s="3"/>
      <c r="J611" s="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spans="1:40" ht="14.25" customHeight="1" x14ac:dyDescent="0.3">
      <c r="A612" s="1"/>
      <c r="B612" s="2"/>
      <c r="C612" s="2"/>
      <c r="D612" s="2"/>
      <c r="E612" s="2"/>
      <c r="F612" s="2"/>
      <c r="G612" s="2"/>
      <c r="H612" s="3"/>
      <c r="I612" s="3"/>
      <c r="J612" s="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spans="1:40" ht="14.25" customHeight="1" x14ac:dyDescent="0.3">
      <c r="A613" s="1"/>
      <c r="B613" s="2"/>
      <c r="C613" s="2"/>
      <c r="D613" s="2"/>
      <c r="E613" s="2"/>
      <c r="F613" s="2"/>
      <c r="G613" s="2"/>
      <c r="H613" s="3"/>
      <c r="I613" s="3"/>
      <c r="J613" s="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spans="1:40" ht="14.25" customHeight="1" x14ac:dyDescent="0.3">
      <c r="A614" s="1"/>
      <c r="B614" s="2"/>
      <c r="C614" s="2"/>
      <c r="D614" s="2"/>
      <c r="E614" s="2"/>
      <c r="F614" s="2"/>
      <c r="G614" s="2"/>
      <c r="H614" s="3"/>
      <c r="I614" s="3"/>
      <c r="J614" s="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spans="1:40" ht="14.25" customHeight="1" x14ac:dyDescent="0.3">
      <c r="A615" s="1"/>
      <c r="B615" s="2"/>
      <c r="C615" s="2"/>
      <c r="D615" s="2"/>
      <c r="E615" s="2"/>
      <c r="F615" s="2"/>
      <c r="G615" s="2"/>
      <c r="H615" s="3"/>
      <c r="I615" s="3"/>
      <c r="J615" s="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spans="1:40" ht="14.25" customHeight="1" x14ac:dyDescent="0.3">
      <c r="A616" s="1"/>
      <c r="B616" s="2"/>
      <c r="C616" s="2"/>
      <c r="D616" s="2"/>
      <c r="E616" s="2"/>
      <c r="F616" s="2"/>
      <c r="G616" s="2"/>
      <c r="H616" s="3"/>
      <c r="I616" s="3"/>
      <c r="J616" s="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spans="1:40" ht="14.25" customHeight="1" x14ac:dyDescent="0.3">
      <c r="A617" s="1"/>
      <c r="B617" s="2"/>
      <c r="C617" s="2"/>
      <c r="D617" s="2"/>
      <c r="E617" s="2"/>
      <c r="F617" s="2"/>
      <c r="G617" s="2"/>
      <c r="H617" s="3"/>
      <c r="I617" s="3"/>
      <c r="J617" s="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spans="1:40" ht="14.25" customHeight="1" x14ac:dyDescent="0.3">
      <c r="A618" s="1"/>
      <c r="B618" s="2"/>
      <c r="C618" s="2"/>
      <c r="D618" s="2"/>
      <c r="E618" s="2"/>
      <c r="F618" s="2"/>
      <c r="G618" s="2"/>
      <c r="H618" s="3"/>
      <c r="I618" s="3"/>
      <c r="J618" s="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spans="1:40" ht="14.25" customHeight="1" x14ac:dyDescent="0.3">
      <c r="A619" s="1"/>
      <c r="B619" s="2"/>
      <c r="C619" s="2"/>
      <c r="D619" s="2"/>
      <c r="E619" s="2"/>
      <c r="F619" s="2"/>
      <c r="G619" s="2"/>
      <c r="H619" s="3"/>
      <c r="I619" s="3"/>
      <c r="J619" s="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spans="1:40" ht="14.25" customHeight="1" x14ac:dyDescent="0.3">
      <c r="A620" s="1"/>
      <c r="B620" s="2"/>
      <c r="C620" s="2"/>
      <c r="D620" s="2"/>
      <c r="E620" s="2"/>
      <c r="F620" s="2"/>
      <c r="G620" s="2"/>
      <c r="H620" s="3"/>
      <c r="I620" s="3"/>
      <c r="J620" s="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spans="1:40" ht="14.25" customHeight="1" x14ac:dyDescent="0.3">
      <c r="A621" s="1"/>
      <c r="B621" s="2"/>
      <c r="C621" s="2"/>
      <c r="D621" s="2"/>
      <c r="E621" s="2"/>
      <c r="F621" s="2"/>
      <c r="G621" s="2"/>
      <c r="H621" s="3"/>
      <c r="I621" s="3"/>
      <c r="J621" s="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spans="1:40" ht="14.25" customHeight="1" x14ac:dyDescent="0.3">
      <c r="A622" s="1"/>
      <c r="B622" s="2"/>
      <c r="C622" s="2"/>
      <c r="D622" s="2"/>
      <c r="E622" s="2"/>
      <c r="F622" s="2"/>
      <c r="G622" s="2"/>
      <c r="H622" s="3"/>
      <c r="I622" s="3"/>
      <c r="J622" s="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spans="1:40" ht="14.25" customHeight="1" x14ac:dyDescent="0.3">
      <c r="A623" s="1"/>
      <c r="B623" s="2"/>
      <c r="C623" s="2"/>
      <c r="D623" s="2"/>
      <c r="E623" s="2"/>
      <c r="F623" s="2"/>
      <c r="G623" s="2"/>
      <c r="H623" s="3"/>
      <c r="I623" s="3"/>
      <c r="J623" s="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spans="1:40" ht="14.25" customHeight="1" x14ac:dyDescent="0.3">
      <c r="A624" s="1"/>
      <c r="B624" s="2"/>
      <c r="C624" s="2"/>
      <c r="D624" s="2"/>
      <c r="E624" s="2"/>
      <c r="F624" s="2"/>
      <c r="G624" s="2"/>
      <c r="H624" s="3"/>
      <c r="I624" s="3"/>
      <c r="J624" s="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spans="1:40" ht="14.25" customHeight="1" x14ac:dyDescent="0.3">
      <c r="A625" s="1"/>
      <c r="B625" s="2"/>
      <c r="C625" s="2"/>
      <c r="D625" s="2"/>
      <c r="E625" s="2"/>
      <c r="F625" s="2"/>
      <c r="G625" s="2"/>
      <c r="H625" s="3"/>
      <c r="I625" s="3"/>
      <c r="J625" s="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spans="1:40" ht="14.25" customHeight="1" x14ac:dyDescent="0.3">
      <c r="A626" s="1"/>
      <c r="B626" s="2"/>
      <c r="C626" s="2"/>
      <c r="D626" s="2"/>
      <c r="E626" s="2"/>
      <c r="F626" s="2"/>
      <c r="G626" s="2"/>
      <c r="H626" s="3"/>
      <c r="I626" s="3"/>
      <c r="J626" s="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spans="1:40" ht="14.25" customHeight="1" x14ac:dyDescent="0.3">
      <c r="A627" s="1"/>
      <c r="B627" s="2"/>
      <c r="C627" s="2"/>
      <c r="D627" s="2"/>
      <c r="E627" s="2"/>
      <c r="F627" s="2"/>
      <c r="G627" s="2"/>
      <c r="H627" s="3"/>
      <c r="I627" s="3"/>
      <c r="J627" s="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spans="1:40" ht="14.25" customHeight="1" x14ac:dyDescent="0.3">
      <c r="A628" s="1"/>
      <c r="B628" s="2"/>
      <c r="C628" s="2"/>
      <c r="D628" s="2"/>
      <c r="E628" s="2"/>
      <c r="F628" s="2"/>
      <c r="G628" s="2"/>
      <c r="H628" s="3"/>
      <c r="I628" s="3"/>
      <c r="J628" s="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spans="1:40" ht="14.25" customHeight="1" x14ac:dyDescent="0.3">
      <c r="A629" s="1"/>
      <c r="B629" s="2"/>
      <c r="C629" s="2"/>
      <c r="D629" s="2"/>
      <c r="E629" s="2"/>
      <c r="F629" s="2"/>
      <c r="G629" s="2"/>
      <c r="H629" s="3"/>
      <c r="I629" s="3"/>
      <c r="J629" s="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spans="1:40" ht="14.25" customHeight="1" x14ac:dyDescent="0.3">
      <c r="A630" s="1"/>
      <c r="B630" s="2"/>
      <c r="C630" s="2"/>
      <c r="D630" s="2"/>
      <c r="E630" s="2"/>
      <c r="F630" s="2"/>
      <c r="G630" s="2"/>
      <c r="H630" s="3"/>
      <c r="I630" s="3"/>
      <c r="J630" s="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spans="1:40" ht="14.25" customHeight="1" x14ac:dyDescent="0.3">
      <c r="A631" s="1"/>
      <c r="B631" s="2"/>
      <c r="C631" s="2"/>
      <c r="D631" s="2"/>
      <c r="E631" s="2"/>
      <c r="F631" s="2"/>
      <c r="G631" s="2"/>
      <c r="H631" s="3"/>
      <c r="I631" s="3"/>
      <c r="J631" s="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spans="1:40" ht="14.25" customHeight="1" x14ac:dyDescent="0.3">
      <c r="A632" s="1"/>
      <c r="B632" s="2"/>
      <c r="C632" s="2"/>
      <c r="D632" s="2"/>
      <c r="E632" s="2"/>
      <c r="F632" s="2"/>
      <c r="G632" s="2"/>
      <c r="H632" s="3"/>
      <c r="I632" s="3"/>
      <c r="J632" s="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spans="1:40" ht="14.25" customHeight="1" x14ac:dyDescent="0.3">
      <c r="A633" s="1"/>
      <c r="B633" s="2"/>
      <c r="C633" s="2"/>
      <c r="D633" s="2"/>
      <c r="E633" s="2"/>
      <c r="F633" s="2"/>
      <c r="G633" s="2"/>
      <c r="H633" s="3"/>
      <c r="I633" s="3"/>
      <c r="J633" s="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spans="1:40" ht="14.25" customHeight="1" x14ac:dyDescent="0.3">
      <c r="A634" s="1"/>
      <c r="B634" s="2"/>
      <c r="C634" s="2"/>
      <c r="D634" s="2"/>
      <c r="E634" s="2"/>
      <c r="F634" s="2"/>
      <c r="G634" s="2"/>
      <c r="H634" s="3"/>
      <c r="I634" s="3"/>
      <c r="J634" s="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spans="1:40" ht="14.25" customHeight="1" x14ac:dyDescent="0.3">
      <c r="A635" s="1"/>
      <c r="B635" s="2"/>
      <c r="C635" s="2"/>
      <c r="D635" s="2"/>
      <c r="E635" s="2"/>
      <c r="F635" s="2"/>
      <c r="G635" s="2"/>
      <c r="H635" s="3"/>
      <c r="I635" s="3"/>
      <c r="J635" s="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spans="1:40" ht="14.25" customHeight="1" x14ac:dyDescent="0.3">
      <c r="A636" s="1"/>
      <c r="B636" s="2"/>
      <c r="C636" s="2"/>
      <c r="D636" s="2"/>
      <c r="E636" s="2"/>
      <c r="F636" s="2"/>
      <c r="G636" s="2"/>
      <c r="H636" s="3"/>
      <c r="I636" s="3"/>
      <c r="J636" s="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spans="1:40" ht="14.25" customHeight="1" x14ac:dyDescent="0.3">
      <c r="A637" s="1"/>
      <c r="B637" s="2"/>
      <c r="C637" s="2"/>
      <c r="D637" s="2"/>
      <c r="E637" s="2"/>
      <c r="F637" s="2"/>
      <c r="G637" s="2"/>
      <c r="H637" s="3"/>
      <c r="I637" s="3"/>
      <c r="J637" s="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spans="1:40" ht="14.25" customHeight="1" x14ac:dyDescent="0.3">
      <c r="A638" s="1"/>
      <c r="B638" s="2"/>
      <c r="C638" s="2"/>
      <c r="D638" s="2"/>
      <c r="E638" s="2"/>
      <c r="F638" s="2"/>
      <c r="G638" s="2"/>
      <c r="H638" s="3"/>
      <c r="I638" s="3"/>
      <c r="J638" s="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spans="1:40" ht="14.25" customHeight="1" x14ac:dyDescent="0.3">
      <c r="A639" s="1"/>
      <c r="B639" s="2"/>
      <c r="C639" s="2"/>
      <c r="D639" s="2"/>
      <c r="E639" s="2"/>
      <c r="F639" s="2"/>
      <c r="G639" s="2"/>
      <c r="H639" s="3"/>
      <c r="I639" s="3"/>
      <c r="J639" s="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spans="1:40" ht="14.25" customHeight="1" x14ac:dyDescent="0.3">
      <c r="A640" s="1"/>
      <c r="B640" s="2"/>
      <c r="C640" s="2"/>
      <c r="D640" s="2"/>
      <c r="E640" s="2"/>
      <c r="F640" s="2"/>
      <c r="G640" s="2"/>
      <c r="H640" s="3"/>
      <c r="I640" s="3"/>
      <c r="J640" s="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spans="1:40" ht="14.25" customHeight="1" x14ac:dyDescent="0.3">
      <c r="A641" s="1"/>
      <c r="B641" s="2"/>
      <c r="C641" s="2"/>
      <c r="D641" s="2"/>
      <c r="E641" s="2"/>
      <c r="F641" s="2"/>
      <c r="G641" s="2"/>
      <c r="H641" s="3"/>
      <c r="I641" s="3"/>
      <c r="J641" s="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spans="1:40" ht="14.25" customHeight="1" x14ac:dyDescent="0.3">
      <c r="A642" s="1"/>
      <c r="B642" s="2"/>
      <c r="C642" s="2"/>
      <c r="D642" s="2"/>
      <c r="E642" s="2"/>
      <c r="F642" s="2"/>
      <c r="G642" s="2"/>
      <c r="H642" s="3"/>
      <c r="I642" s="3"/>
      <c r="J642" s="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spans="1:40" ht="14.25" customHeight="1" x14ac:dyDescent="0.3">
      <c r="A643" s="1"/>
      <c r="B643" s="2"/>
      <c r="C643" s="2"/>
      <c r="D643" s="2"/>
      <c r="E643" s="2"/>
      <c r="F643" s="2"/>
      <c r="G643" s="2"/>
      <c r="H643" s="3"/>
      <c r="I643" s="3"/>
      <c r="J643" s="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spans="1:40" ht="14.25" customHeight="1" x14ac:dyDescent="0.3">
      <c r="A644" s="1"/>
      <c r="B644" s="2"/>
      <c r="C644" s="2"/>
      <c r="D644" s="2"/>
      <c r="E644" s="2"/>
      <c r="F644" s="2"/>
      <c r="G644" s="2"/>
      <c r="H644" s="3"/>
      <c r="I644" s="3"/>
      <c r="J644" s="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spans="1:40" ht="14.25" customHeight="1" x14ac:dyDescent="0.3">
      <c r="A645" s="1"/>
      <c r="B645" s="2"/>
      <c r="C645" s="2"/>
      <c r="D645" s="2"/>
      <c r="E645" s="2"/>
      <c r="F645" s="2"/>
      <c r="G645" s="2"/>
      <c r="H645" s="3"/>
      <c r="I645" s="3"/>
      <c r="J645" s="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spans="1:40" ht="14.25" customHeight="1" x14ac:dyDescent="0.3">
      <c r="A646" s="1"/>
      <c r="B646" s="2"/>
      <c r="C646" s="2"/>
      <c r="D646" s="2"/>
      <c r="E646" s="2"/>
      <c r="F646" s="2"/>
      <c r="G646" s="2"/>
      <c r="H646" s="3"/>
      <c r="I646" s="3"/>
      <c r="J646" s="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spans="1:40" ht="14.25" customHeight="1" x14ac:dyDescent="0.3">
      <c r="A647" s="1"/>
      <c r="B647" s="2"/>
      <c r="C647" s="2"/>
      <c r="D647" s="2"/>
      <c r="E647" s="2"/>
      <c r="F647" s="2"/>
      <c r="G647" s="2"/>
      <c r="H647" s="3"/>
      <c r="I647" s="3"/>
      <c r="J647" s="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spans="1:40" ht="14.25" customHeight="1" x14ac:dyDescent="0.3">
      <c r="A648" s="1"/>
      <c r="B648" s="2"/>
      <c r="C648" s="2"/>
      <c r="D648" s="2"/>
      <c r="E648" s="2"/>
      <c r="F648" s="2"/>
      <c r="G648" s="2"/>
      <c r="H648" s="3"/>
      <c r="I648" s="3"/>
      <c r="J648" s="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spans="1:40" ht="14.25" customHeight="1" x14ac:dyDescent="0.3">
      <c r="A649" s="1"/>
      <c r="B649" s="2"/>
      <c r="C649" s="2"/>
      <c r="D649" s="2"/>
      <c r="E649" s="2"/>
      <c r="F649" s="2"/>
      <c r="G649" s="2"/>
      <c r="H649" s="3"/>
      <c r="I649" s="3"/>
      <c r="J649" s="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spans="1:40" ht="14.25" customHeight="1" x14ac:dyDescent="0.3">
      <c r="A650" s="1"/>
      <c r="B650" s="2"/>
      <c r="C650" s="2"/>
      <c r="D650" s="2"/>
      <c r="E650" s="2"/>
      <c r="F650" s="2"/>
      <c r="G650" s="2"/>
      <c r="H650" s="3"/>
      <c r="I650" s="3"/>
      <c r="J650" s="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spans="1:40" ht="14.25" customHeight="1" x14ac:dyDescent="0.3">
      <c r="A651" s="1"/>
      <c r="B651" s="2"/>
      <c r="C651" s="2"/>
      <c r="D651" s="2"/>
      <c r="E651" s="2"/>
      <c r="F651" s="2"/>
      <c r="G651" s="2"/>
      <c r="H651" s="3"/>
      <c r="I651" s="3"/>
      <c r="J651" s="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spans="1:40" ht="14.25" customHeight="1" x14ac:dyDescent="0.3">
      <c r="A652" s="1"/>
      <c r="B652" s="2"/>
      <c r="C652" s="2"/>
      <c r="D652" s="2"/>
      <c r="E652" s="2"/>
      <c r="F652" s="2"/>
      <c r="G652" s="2"/>
      <c r="H652" s="3"/>
      <c r="I652" s="3"/>
      <c r="J652" s="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spans="1:40" ht="14.25" customHeight="1" x14ac:dyDescent="0.3">
      <c r="A653" s="1"/>
      <c r="B653" s="2"/>
      <c r="C653" s="2"/>
      <c r="D653" s="2"/>
      <c r="E653" s="2"/>
      <c r="F653" s="2"/>
      <c r="G653" s="2"/>
      <c r="H653" s="3"/>
      <c r="I653" s="3"/>
      <c r="J653" s="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spans="1:40" ht="14.25" customHeight="1" x14ac:dyDescent="0.3">
      <c r="A654" s="1"/>
      <c r="B654" s="2"/>
      <c r="C654" s="2"/>
      <c r="D654" s="2"/>
      <c r="E654" s="2"/>
      <c r="F654" s="2"/>
      <c r="G654" s="2"/>
      <c r="H654" s="3"/>
      <c r="I654" s="3"/>
      <c r="J654" s="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spans="1:40" ht="14.25" customHeight="1" x14ac:dyDescent="0.3">
      <c r="A655" s="1"/>
      <c r="B655" s="2"/>
      <c r="C655" s="2"/>
      <c r="D655" s="2"/>
      <c r="E655" s="2"/>
      <c r="F655" s="2"/>
      <c r="G655" s="2"/>
      <c r="H655" s="3"/>
      <c r="I655" s="3"/>
      <c r="J655" s="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spans="1:40" ht="14.25" customHeight="1" x14ac:dyDescent="0.3">
      <c r="A656" s="1"/>
      <c r="B656" s="2"/>
      <c r="C656" s="2"/>
      <c r="D656" s="2"/>
      <c r="E656" s="2"/>
      <c r="F656" s="2"/>
      <c r="G656" s="2"/>
      <c r="H656" s="3"/>
      <c r="I656" s="3"/>
      <c r="J656" s="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spans="1:40" ht="14.25" customHeight="1" x14ac:dyDescent="0.3">
      <c r="A657" s="1"/>
      <c r="B657" s="2"/>
      <c r="C657" s="2"/>
      <c r="D657" s="2"/>
      <c r="E657" s="2"/>
      <c r="F657" s="2"/>
      <c r="G657" s="2"/>
      <c r="H657" s="3"/>
      <c r="I657" s="3"/>
      <c r="J657" s="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spans="1:40" ht="14.25" customHeight="1" x14ac:dyDescent="0.3">
      <c r="A658" s="1"/>
      <c r="B658" s="2"/>
      <c r="C658" s="2"/>
      <c r="D658" s="2"/>
      <c r="E658" s="2"/>
      <c r="F658" s="2"/>
      <c r="G658" s="2"/>
      <c r="H658" s="3"/>
      <c r="I658" s="3"/>
      <c r="J658" s="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spans="1:40" ht="14.25" customHeight="1" x14ac:dyDescent="0.3">
      <c r="A659" s="1"/>
      <c r="B659" s="2"/>
      <c r="C659" s="2"/>
      <c r="D659" s="2"/>
      <c r="E659" s="2"/>
      <c r="F659" s="2"/>
      <c r="G659" s="2"/>
      <c r="H659" s="3"/>
      <c r="I659" s="3"/>
      <c r="J659" s="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spans="1:40" ht="14.25" customHeight="1" x14ac:dyDescent="0.3">
      <c r="A660" s="1"/>
      <c r="B660" s="2"/>
      <c r="C660" s="2"/>
      <c r="D660" s="2"/>
      <c r="E660" s="2"/>
      <c r="F660" s="2"/>
      <c r="G660" s="2"/>
      <c r="H660" s="3"/>
      <c r="I660" s="3"/>
      <c r="J660" s="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spans="1:40" ht="14.25" customHeight="1" x14ac:dyDescent="0.3">
      <c r="A661" s="1"/>
      <c r="B661" s="2"/>
      <c r="C661" s="2"/>
      <c r="D661" s="2"/>
      <c r="E661" s="2"/>
      <c r="F661" s="2"/>
      <c r="G661" s="2"/>
      <c r="H661" s="3"/>
      <c r="I661" s="3"/>
      <c r="J661" s="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spans="1:40" ht="14.25" customHeight="1" x14ac:dyDescent="0.3">
      <c r="A662" s="1"/>
      <c r="B662" s="2"/>
      <c r="C662" s="2"/>
      <c r="D662" s="2"/>
      <c r="E662" s="2"/>
      <c r="F662" s="2"/>
      <c r="G662" s="2"/>
      <c r="H662" s="3"/>
      <c r="I662" s="3"/>
      <c r="J662" s="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spans="1:40" ht="14.25" customHeight="1" x14ac:dyDescent="0.3">
      <c r="A663" s="1"/>
      <c r="B663" s="2"/>
      <c r="C663" s="2"/>
      <c r="D663" s="2"/>
      <c r="E663" s="2"/>
      <c r="F663" s="2"/>
      <c r="G663" s="2"/>
      <c r="H663" s="3"/>
      <c r="I663" s="3"/>
      <c r="J663" s="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spans="1:40" ht="14.25" customHeight="1" x14ac:dyDescent="0.3">
      <c r="A664" s="1"/>
      <c r="B664" s="2"/>
      <c r="C664" s="2"/>
      <c r="D664" s="2"/>
      <c r="E664" s="2"/>
      <c r="F664" s="2"/>
      <c r="G664" s="2"/>
      <c r="H664" s="3"/>
      <c r="I664" s="3"/>
      <c r="J664" s="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spans="1:40" ht="14.25" customHeight="1" x14ac:dyDescent="0.3">
      <c r="A665" s="1"/>
      <c r="B665" s="2"/>
      <c r="C665" s="2"/>
      <c r="D665" s="2"/>
      <c r="E665" s="2"/>
      <c r="F665" s="2"/>
      <c r="G665" s="2"/>
      <c r="H665" s="3"/>
      <c r="I665" s="3"/>
      <c r="J665" s="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spans="1:40" ht="14.25" customHeight="1" x14ac:dyDescent="0.3">
      <c r="A666" s="1"/>
      <c r="B666" s="2"/>
      <c r="C666" s="2"/>
      <c r="D666" s="2"/>
      <c r="E666" s="2"/>
      <c r="F666" s="2"/>
      <c r="G666" s="2"/>
      <c r="H666" s="3"/>
      <c r="I666" s="3"/>
      <c r="J666" s="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spans="1:40" ht="14.25" customHeight="1" x14ac:dyDescent="0.3">
      <c r="A667" s="1"/>
      <c r="B667" s="2"/>
      <c r="C667" s="2"/>
      <c r="D667" s="2"/>
      <c r="E667" s="2"/>
      <c r="F667" s="2"/>
      <c r="G667" s="2"/>
      <c r="H667" s="3"/>
      <c r="I667" s="3"/>
      <c r="J667" s="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spans="1:40" ht="14.25" customHeight="1" x14ac:dyDescent="0.3">
      <c r="A668" s="1"/>
      <c r="B668" s="2"/>
      <c r="C668" s="2"/>
      <c r="D668" s="2"/>
      <c r="E668" s="2"/>
      <c r="F668" s="2"/>
      <c r="G668" s="2"/>
      <c r="H668" s="3"/>
      <c r="I668" s="3"/>
      <c r="J668" s="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spans="1:40" ht="14.25" customHeight="1" x14ac:dyDescent="0.3">
      <c r="A669" s="1"/>
      <c r="B669" s="2"/>
      <c r="C669" s="2"/>
      <c r="D669" s="2"/>
      <c r="E669" s="2"/>
      <c r="F669" s="2"/>
      <c r="G669" s="2"/>
      <c r="H669" s="3"/>
      <c r="I669" s="3"/>
      <c r="J669" s="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spans="1:40" ht="14.25" customHeight="1" x14ac:dyDescent="0.3">
      <c r="A670" s="1"/>
      <c r="B670" s="2"/>
      <c r="C670" s="2"/>
      <c r="D670" s="2"/>
      <c r="E670" s="2"/>
      <c r="F670" s="2"/>
      <c r="G670" s="2"/>
      <c r="H670" s="3"/>
      <c r="I670" s="3"/>
      <c r="J670" s="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spans="1:40" ht="14.25" customHeight="1" x14ac:dyDescent="0.3">
      <c r="A671" s="1"/>
      <c r="B671" s="2"/>
      <c r="C671" s="2"/>
      <c r="D671" s="2"/>
      <c r="E671" s="2"/>
      <c r="F671" s="2"/>
      <c r="G671" s="2"/>
      <c r="H671" s="3"/>
      <c r="I671" s="3"/>
      <c r="J671" s="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spans="1:40" ht="14.25" customHeight="1" x14ac:dyDescent="0.3">
      <c r="A672" s="1"/>
      <c r="B672" s="2"/>
      <c r="C672" s="2"/>
      <c r="D672" s="2"/>
      <c r="E672" s="2"/>
      <c r="F672" s="2"/>
      <c r="G672" s="2"/>
      <c r="H672" s="3"/>
      <c r="I672" s="3"/>
      <c r="J672" s="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spans="1:40" ht="14.25" customHeight="1" x14ac:dyDescent="0.3">
      <c r="A673" s="1"/>
      <c r="B673" s="2"/>
      <c r="C673" s="2"/>
      <c r="D673" s="2"/>
      <c r="E673" s="2"/>
      <c r="F673" s="2"/>
      <c r="G673" s="2"/>
      <c r="H673" s="3"/>
      <c r="I673" s="3"/>
      <c r="J673" s="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spans="1:40" ht="14.25" customHeight="1" x14ac:dyDescent="0.3">
      <c r="A674" s="1"/>
      <c r="B674" s="2"/>
      <c r="C674" s="2"/>
      <c r="D674" s="2"/>
      <c r="E674" s="2"/>
      <c r="F674" s="2"/>
      <c r="G674" s="2"/>
      <c r="H674" s="3"/>
      <c r="I674" s="3"/>
      <c r="J674" s="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spans="1:40" ht="14.25" customHeight="1" x14ac:dyDescent="0.3">
      <c r="A675" s="1"/>
      <c r="B675" s="2"/>
      <c r="C675" s="2"/>
      <c r="D675" s="2"/>
      <c r="E675" s="2"/>
      <c r="F675" s="2"/>
      <c r="G675" s="2"/>
      <c r="H675" s="3"/>
      <c r="I675" s="3"/>
      <c r="J675" s="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spans="1:40" ht="14.25" customHeight="1" x14ac:dyDescent="0.3">
      <c r="A676" s="1"/>
      <c r="B676" s="2"/>
      <c r="C676" s="2"/>
      <c r="D676" s="2"/>
      <c r="E676" s="2"/>
      <c r="F676" s="2"/>
      <c r="G676" s="2"/>
      <c r="H676" s="3"/>
      <c r="I676" s="3"/>
      <c r="J676" s="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spans="1:40" ht="14.25" customHeight="1" x14ac:dyDescent="0.3">
      <c r="A677" s="1"/>
      <c r="B677" s="2"/>
      <c r="C677" s="2"/>
      <c r="D677" s="2"/>
      <c r="E677" s="2"/>
      <c r="F677" s="2"/>
      <c r="G677" s="2"/>
      <c r="H677" s="3"/>
      <c r="I677" s="3"/>
      <c r="J677" s="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spans="1:40" ht="14.25" customHeight="1" x14ac:dyDescent="0.3">
      <c r="A678" s="1"/>
      <c r="B678" s="2"/>
      <c r="C678" s="2"/>
      <c r="D678" s="2"/>
      <c r="E678" s="2"/>
      <c r="F678" s="2"/>
      <c r="G678" s="2"/>
      <c r="H678" s="3"/>
      <c r="I678" s="3"/>
      <c r="J678" s="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spans="1:40" ht="14.25" customHeight="1" x14ac:dyDescent="0.3">
      <c r="A679" s="1"/>
      <c r="B679" s="2"/>
      <c r="C679" s="2"/>
      <c r="D679" s="2"/>
      <c r="E679" s="2"/>
      <c r="F679" s="2"/>
      <c r="G679" s="2"/>
      <c r="H679" s="3"/>
      <c r="I679" s="3"/>
      <c r="J679" s="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spans="1:40" ht="14.25" customHeight="1" x14ac:dyDescent="0.3">
      <c r="A680" s="1"/>
      <c r="B680" s="2"/>
      <c r="C680" s="2"/>
      <c r="D680" s="2"/>
      <c r="E680" s="2"/>
      <c r="F680" s="2"/>
      <c r="G680" s="2"/>
      <c r="H680" s="3"/>
      <c r="I680" s="3"/>
      <c r="J680" s="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spans="1:40" ht="14.25" customHeight="1" x14ac:dyDescent="0.3">
      <c r="A681" s="1"/>
      <c r="B681" s="2"/>
      <c r="C681" s="2"/>
      <c r="D681" s="2"/>
      <c r="E681" s="2"/>
      <c r="F681" s="2"/>
      <c r="G681" s="2"/>
      <c r="H681" s="3"/>
      <c r="I681" s="3"/>
      <c r="J681" s="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spans="1:40" ht="14.25" customHeight="1" x14ac:dyDescent="0.3">
      <c r="A682" s="1"/>
      <c r="B682" s="2"/>
      <c r="C682" s="2"/>
      <c r="D682" s="2"/>
      <c r="E682" s="2"/>
      <c r="F682" s="2"/>
      <c r="G682" s="2"/>
      <c r="H682" s="3"/>
      <c r="I682" s="3"/>
      <c r="J682" s="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spans="1:40" ht="14.25" customHeight="1" x14ac:dyDescent="0.3">
      <c r="A683" s="1"/>
      <c r="B683" s="2"/>
      <c r="C683" s="2"/>
      <c r="D683" s="2"/>
      <c r="E683" s="2"/>
      <c r="F683" s="2"/>
      <c r="G683" s="2"/>
      <c r="H683" s="3"/>
      <c r="I683" s="3"/>
      <c r="J683" s="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spans="1:40" ht="14.25" customHeight="1" x14ac:dyDescent="0.3">
      <c r="A684" s="1"/>
      <c r="B684" s="2"/>
      <c r="C684" s="2"/>
      <c r="D684" s="2"/>
      <c r="E684" s="2"/>
      <c r="F684" s="2"/>
      <c r="G684" s="2"/>
      <c r="H684" s="3"/>
      <c r="I684" s="3"/>
      <c r="J684" s="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spans="1:40" ht="14.25" customHeight="1" x14ac:dyDescent="0.3">
      <c r="A685" s="1"/>
      <c r="B685" s="2"/>
      <c r="C685" s="2"/>
      <c r="D685" s="2"/>
      <c r="E685" s="2"/>
      <c r="F685" s="2"/>
      <c r="G685" s="2"/>
      <c r="H685" s="3"/>
      <c r="I685" s="3"/>
      <c r="J685" s="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spans="1:40" ht="14.25" customHeight="1" x14ac:dyDescent="0.3">
      <c r="A686" s="1"/>
      <c r="B686" s="2"/>
      <c r="C686" s="2"/>
      <c r="D686" s="2"/>
      <c r="E686" s="2"/>
      <c r="F686" s="2"/>
      <c r="G686" s="2"/>
      <c r="H686" s="3"/>
      <c r="I686" s="3"/>
      <c r="J686" s="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spans="1:40" ht="14.25" customHeight="1" x14ac:dyDescent="0.3">
      <c r="A687" s="1"/>
      <c r="B687" s="2"/>
      <c r="C687" s="2"/>
      <c r="D687" s="2"/>
      <c r="E687" s="2"/>
      <c r="F687" s="2"/>
      <c r="G687" s="2"/>
      <c r="H687" s="3"/>
      <c r="I687" s="3"/>
      <c r="J687" s="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spans="1:40" ht="14.25" customHeight="1" x14ac:dyDescent="0.3">
      <c r="A688" s="1"/>
      <c r="B688" s="2"/>
      <c r="C688" s="2"/>
      <c r="D688" s="2"/>
      <c r="E688" s="2"/>
      <c r="F688" s="2"/>
      <c r="G688" s="2"/>
      <c r="H688" s="3"/>
      <c r="I688" s="3"/>
      <c r="J688" s="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spans="1:40" ht="14.25" customHeight="1" x14ac:dyDescent="0.3">
      <c r="A689" s="1"/>
      <c r="B689" s="2"/>
      <c r="C689" s="2"/>
      <c r="D689" s="2"/>
      <c r="E689" s="2"/>
      <c r="F689" s="2"/>
      <c r="G689" s="2"/>
      <c r="H689" s="3"/>
      <c r="I689" s="3"/>
      <c r="J689" s="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spans="1:40" ht="14.25" customHeight="1" x14ac:dyDescent="0.3">
      <c r="A690" s="1"/>
      <c r="B690" s="2"/>
      <c r="C690" s="2"/>
      <c r="D690" s="2"/>
      <c r="E690" s="2"/>
      <c r="F690" s="2"/>
      <c r="G690" s="2"/>
      <c r="H690" s="3"/>
      <c r="I690" s="3"/>
      <c r="J690" s="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spans="1:40" ht="14.25" customHeight="1" x14ac:dyDescent="0.3">
      <c r="A691" s="1"/>
      <c r="B691" s="2"/>
      <c r="C691" s="2"/>
      <c r="D691" s="2"/>
      <c r="E691" s="2"/>
      <c r="F691" s="2"/>
      <c r="G691" s="2"/>
      <c r="H691" s="3"/>
      <c r="I691" s="3"/>
      <c r="J691" s="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spans="1:40" ht="14.25" customHeight="1" x14ac:dyDescent="0.3">
      <c r="A692" s="1"/>
      <c r="B692" s="2"/>
      <c r="C692" s="2"/>
      <c r="D692" s="2"/>
      <c r="E692" s="2"/>
      <c r="F692" s="2"/>
      <c r="G692" s="2"/>
      <c r="H692" s="3"/>
      <c r="I692" s="3"/>
      <c r="J692" s="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spans="1:40" ht="14.25" customHeight="1" x14ac:dyDescent="0.3">
      <c r="A693" s="1"/>
      <c r="B693" s="2"/>
      <c r="C693" s="2"/>
      <c r="D693" s="2"/>
      <c r="E693" s="2"/>
      <c r="F693" s="2"/>
      <c r="G693" s="2"/>
      <c r="H693" s="3"/>
      <c r="I693" s="3"/>
      <c r="J693" s="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spans="1:40" ht="14.25" customHeight="1" x14ac:dyDescent="0.3">
      <c r="A694" s="1"/>
      <c r="B694" s="2"/>
      <c r="C694" s="2"/>
      <c r="D694" s="2"/>
      <c r="E694" s="2"/>
      <c r="F694" s="2"/>
      <c r="G694" s="2"/>
      <c r="H694" s="3"/>
      <c r="I694" s="3"/>
      <c r="J694" s="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spans="1:40" ht="14.25" customHeight="1" x14ac:dyDescent="0.3">
      <c r="A695" s="1"/>
      <c r="B695" s="2"/>
      <c r="C695" s="2"/>
      <c r="D695" s="2"/>
      <c r="E695" s="2"/>
      <c r="F695" s="2"/>
      <c r="G695" s="2"/>
      <c r="H695" s="3"/>
      <c r="I695" s="3"/>
      <c r="J695" s="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spans="1:40" ht="14.25" customHeight="1" x14ac:dyDescent="0.3">
      <c r="A696" s="1"/>
      <c r="B696" s="2"/>
      <c r="C696" s="2"/>
      <c r="D696" s="2"/>
      <c r="E696" s="2"/>
      <c r="F696" s="2"/>
      <c r="G696" s="2"/>
      <c r="H696" s="3"/>
      <c r="I696" s="3"/>
      <c r="J696" s="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spans="1:40" ht="14.25" customHeight="1" x14ac:dyDescent="0.3">
      <c r="A697" s="1"/>
      <c r="B697" s="2"/>
      <c r="C697" s="2"/>
      <c r="D697" s="2"/>
      <c r="E697" s="2"/>
      <c r="F697" s="2"/>
      <c r="G697" s="2"/>
      <c r="H697" s="3"/>
      <c r="I697" s="3"/>
      <c r="J697" s="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spans="1:40" ht="14.25" customHeight="1" x14ac:dyDescent="0.3">
      <c r="A698" s="1"/>
      <c r="B698" s="2"/>
      <c r="C698" s="2"/>
      <c r="D698" s="2"/>
      <c r="E698" s="2"/>
      <c r="F698" s="2"/>
      <c r="G698" s="2"/>
      <c r="H698" s="3"/>
      <c r="I698" s="3"/>
      <c r="J698" s="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spans="1:40" ht="14.25" customHeight="1" x14ac:dyDescent="0.3">
      <c r="A699" s="1"/>
      <c r="B699" s="2"/>
      <c r="C699" s="2"/>
      <c r="D699" s="2"/>
      <c r="E699" s="2"/>
      <c r="F699" s="2"/>
      <c r="G699" s="2"/>
      <c r="H699" s="3"/>
      <c r="I699" s="3"/>
      <c r="J699" s="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spans="1:40" ht="14.25" customHeight="1" x14ac:dyDescent="0.3">
      <c r="A700" s="1"/>
      <c r="B700" s="2"/>
      <c r="C700" s="2"/>
      <c r="D700" s="2"/>
      <c r="E700" s="2"/>
      <c r="F700" s="2"/>
      <c r="G700" s="2"/>
      <c r="H700" s="3"/>
      <c r="I700" s="3"/>
      <c r="J700" s="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spans="1:40" ht="14.25" customHeight="1" x14ac:dyDescent="0.3">
      <c r="A701" s="1"/>
      <c r="B701" s="2"/>
      <c r="C701" s="2"/>
      <c r="D701" s="2"/>
      <c r="E701" s="2"/>
      <c r="F701" s="2"/>
      <c r="G701" s="2"/>
      <c r="H701" s="3"/>
      <c r="I701" s="3"/>
      <c r="J701" s="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spans="1:40" ht="14.25" customHeight="1" x14ac:dyDescent="0.3">
      <c r="A702" s="1"/>
      <c r="B702" s="2"/>
      <c r="C702" s="2"/>
      <c r="D702" s="2"/>
      <c r="E702" s="2"/>
      <c r="F702" s="2"/>
      <c r="G702" s="2"/>
      <c r="H702" s="3"/>
      <c r="I702" s="3"/>
      <c r="J702" s="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spans="1:40" ht="14.25" customHeight="1" x14ac:dyDescent="0.3">
      <c r="A703" s="1"/>
      <c r="B703" s="2"/>
      <c r="C703" s="2"/>
      <c r="D703" s="2"/>
      <c r="E703" s="2"/>
      <c r="F703" s="2"/>
      <c r="G703" s="2"/>
      <c r="H703" s="3"/>
      <c r="I703" s="3"/>
      <c r="J703" s="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spans="1:40" ht="14.25" customHeight="1" x14ac:dyDescent="0.3">
      <c r="A704" s="1"/>
      <c r="B704" s="2"/>
      <c r="C704" s="2"/>
      <c r="D704" s="2"/>
      <c r="E704" s="2"/>
      <c r="F704" s="2"/>
      <c r="G704" s="2"/>
      <c r="H704" s="3"/>
      <c r="I704" s="3"/>
      <c r="J704" s="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spans="1:40" ht="14.25" customHeight="1" x14ac:dyDescent="0.3">
      <c r="A705" s="1"/>
      <c r="B705" s="2"/>
      <c r="C705" s="2"/>
      <c r="D705" s="2"/>
      <c r="E705" s="2"/>
      <c r="F705" s="2"/>
      <c r="G705" s="2"/>
      <c r="H705" s="3"/>
      <c r="I705" s="3"/>
      <c r="J705" s="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spans="1:40" ht="14.25" customHeight="1" x14ac:dyDescent="0.3">
      <c r="A706" s="1"/>
      <c r="B706" s="2"/>
      <c r="C706" s="2"/>
      <c r="D706" s="2"/>
      <c r="E706" s="2"/>
      <c r="F706" s="2"/>
      <c r="G706" s="2"/>
      <c r="H706" s="3"/>
      <c r="I706" s="3"/>
      <c r="J706" s="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spans="1:40" ht="14.25" customHeight="1" x14ac:dyDescent="0.3">
      <c r="A707" s="1"/>
      <c r="B707" s="2"/>
      <c r="C707" s="2"/>
      <c r="D707" s="2"/>
      <c r="E707" s="2"/>
      <c r="F707" s="2"/>
      <c r="G707" s="2"/>
      <c r="H707" s="3"/>
      <c r="I707" s="3"/>
      <c r="J707" s="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spans="1:40" ht="14.25" customHeight="1" x14ac:dyDescent="0.3">
      <c r="A708" s="1"/>
      <c r="B708" s="2"/>
      <c r="C708" s="2"/>
      <c r="D708" s="2"/>
      <c r="E708" s="2"/>
      <c r="F708" s="2"/>
      <c r="G708" s="2"/>
      <c r="H708" s="3"/>
      <c r="I708" s="3"/>
      <c r="J708" s="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spans="1:40" ht="14.25" customHeight="1" x14ac:dyDescent="0.3">
      <c r="A709" s="1"/>
      <c r="B709" s="2"/>
      <c r="C709" s="2"/>
      <c r="D709" s="2"/>
      <c r="E709" s="2"/>
      <c r="F709" s="2"/>
      <c r="G709" s="2"/>
      <c r="H709" s="3"/>
      <c r="I709" s="3"/>
      <c r="J709" s="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spans="1:40" ht="14.25" customHeight="1" x14ac:dyDescent="0.3">
      <c r="A710" s="1"/>
      <c r="B710" s="2"/>
      <c r="C710" s="2"/>
      <c r="D710" s="2"/>
      <c r="E710" s="2"/>
      <c r="F710" s="2"/>
      <c r="G710" s="2"/>
      <c r="H710" s="3"/>
      <c r="I710" s="3"/>
      <c r="J710" s="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spans="1:40" ht="14.25" customHeight="1" x14ac:dyDescent="0.3">
      <c r="A711" s="1"/>
      <c r="B711" s="2"/>
      <c r="C711" s="2"/>
      <c r="D711" s="2"/>
      <c r="E711" s="2"/>
      <c r="F711" s="2"/>
      <c r="G711" s="2"/>
      <c r="H711" s="3"/>
      <c r="I711" s="3"/>
      <c r="J711" s="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spans="1:40" ht="14.25" customHeight="1" x14ac:dyDescent="0.3">
      <c r="A712" s="1"/>
      <c r="B712" s="2"/>
      <c r="C712" s="2"/>
      <c r="D712" s="2"/>
      <c r="E712" s="2"/>
      <c r="F712" s="2"/>
      <c r="G712" s="2"/>
      <c r="H712" s="3"/>
      <c r="I712" s="3"/>
      <c r="J712" s="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spans="1:40" ht="14.25" customHeight="1" x14ac:dyDescent="0.3">
      <c r="A713" s="1"/>
      <c r="B713" s="2"/>
      <c r="C713" s="2"/>
      <c r="D713" s="2"/>
      <c r="E713" s="2"/>
      <c r="F713" s="2"/>
      <c r="G713" s="2"/>
      <c r="H713" s="3"/>
      <c r="I713" s="3"/>
      <c r="J713" s="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spans="1:40" ht="14.25" customHeight="1" x14ac:dyDescent="0.3">
      <c r="A714" s="1"/>
      <c r="B714" s="2"/>
      <c r="C714" s="2"/>
      <c r="D714" s="2"/>
      <c r="E714" s="2"/>
      <c r="F714" s="2"/>
      <c r="G714" s="2"/>
      <c r="H714" s="3"/>
      <c r="I714" s="3"/>
      <c r="J714" s="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spans="1:40" ht="14.25" customHeight="1" x14ac:dyDescent="0.3">
      <c r="A715" s="1"/>
      <c r="B715" s="2"/>
      <c r="C715" s="2"/>
      <c r="D715" s="2"/>
      <c r="E715" s="2"/>
      <c r="F715" s="2"/>
      <c r="G715" s="2"/>
      <c r="H715" s="3"/>
      <c r="I715" s="3"/>
      <c r="J715" s="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spans="1:40" ht="14.25" customHeight="1" x14ac:dyDescent="0.3">
      <c r="A716" s="1"/>
      <c r="B716" s="2"/>
      <c r="C716" s="2"/>
      <c r="D716" s="2"/>
      <c r="E716" s="2"/>
      <c r="F716" s="2"/>
      <c r="G716" s="2"/>
      <c r="H716" s="3"/>
      <c r="I716" s="3"/>
      <c r="J716" s="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spans="1:40" ht="14.25" customHeight="1" x14ac:dyDescent="0.3">
      <c r="A717" s="1"/>
      <c r="B717" s="2"/>
      <c r="C717" s="2"/>
      <c r="D717" s="2"/>
      <c r="E717" s="2"/>
      <c r="F717" s="2"/>
      <c r="G717" s="2"/>
      <c r="H717" s="3"/>
      <c r="I717" s="3"/>
      <c r="J717" s="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spans="1:40" ht="14.25" customHeight="1" x14ac:dyDescent="0.3">
      <c r="A718" s="1"/>
      <c r="B718" s="2"/>
      <c r="C718" s="2"/>
      <c r="D718" s="2"/>
      <c r="E718" s="2"/>
      <c r="F718" s="2"/>
      <c r="G718" s="2"/>
      <c r="H718" s="3"/>
      <c r="I718" s="3"/>
      <c r="J718" s="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spans="1:40" ht="14.25" customHeight="1" x14ac:dyDescent="0.3">
      <c r="A719" s="1"/>
      <c r="B719" s="2"/>
      <c r="C719" s="2"/>
      <c r="D719" s="2"/>
      <c r="E719" s="2"/>
      <c r="F719" s="2"/>
      <c r="G719" s="2"/>
      <c r="H719" s="3"/>
      <c r="I719" s="3"/>
      <c r="J719" s="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spans="1:40" ht="14.25" customHeight="1" x14ac:dyDescent="0.3">
      <c r="A720" s="1"/>
      <c r="B720" s="2"/>
      <c r="C720" s="2"/>
      <c r="D720" s="2"/>
      <c r="E720" s="2"/>
      <c r="F720" s="2"/>
      <c r="G720" s="2"/>
      <c r="H720" s="3"/>
      <c r="I720" s="3"/>
      <c r="J720" s="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spans="1:40" ht="14.25" customHeight="1" x14ac:dyDescent="0.3">
      <c r="A721" s="1"/>
      <c r="B721" s="2"/>
      <c r="C721" s="2"/>
      <c r="D721" s="2"/>
      <c r="E721" s="2"/>
      <c r="F721" s="2"/>
      <c r="G721" s="2"/>
      <c r="H721" s="3"/>
      <c r="I721" s="3"/>
      <c r="J721" s="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spans="1:40" ht="14.25" customHeight="1" x14ac:dyDescent="0.3">
      <c r="A722" s="1"/>
      <c r="B722" s="2"/>
      <c r="C722" s="2"/>
      <c r="D722" s="2"/>
      <c r="E722" s="2"/>
      <c r="F722" s="2"/>
      <c r="G722" s="2"/>
      <c r="H722" s="3"/>
      <c r="I722" s="3"/>
      <c r="J722" s="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spans="1:40" ht="14.25" customHeight="1" x14ac:dyDescent="0.3">
      <c r="A723" s="1"/>
      <c r="B723" s="2"/>
      <c r="C723" s="2"/>
      <c r="D723" s="2"/>
      <c r="E723" s="2"/>
      <c r="F723" s="2"/>
      <c r="G723" s="2"/>
      <c r="H723" s="3"/>
      <c r="I723" s="3"/>
      <c r="J723" s="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spans="1:40" ht="14.25" customHeight="1" x14ac:dyDescent="0.3">
      <c r="A724" s="1"/>
      <c r="B724" s="2"/>
      <c r="C724" s="2"/>
      <c r="D724" s="2"/>
      <c r="E724" s="2"/>
      <c r="F724" s="2"/>
      <c r="G724" s="2"/>
      <c r="H724" s="3"/>
      <c r="I724" s="3"/>
      <c r="J724" s="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spans="1:40" ht="14.25" customHeight="1" x14ac:dyDescent="0.3">
      <c r="A725" s="1"/>
      <c r="B725" s="2"/>
      <c r="C725" s="2"/>
      <c r="D725" s="2"/>
      <c r="E725" s="2"/>
      <c r="F725" s="2"/>
      <c r="G725" s="2"/>
      <c r="H725" s="3"/>
      <c r="I725" s="3"/>
      <c r="J725" s="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spans="1:40" ht="14.25" customHeight="1" x14ac:dyDescent="0.3">
      <c r="A726" s="1"/>
      <c r="B726" s="2"/>
      <c r="C726" s="2"/>
      <c r="D726" s="2"/>
      <c r="E726" s="2"/>
      <c r="F726" s="2"/>
      <c r="G726" s="2"/>
      <c r="H726" s="3"/>
      <c r="I726" s="3"/>
      <c r="J726" s="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spans="1:40" ht="14.25" customHeight="1" x14ac:dyDescent="0.3">
      <c r="A727" s="1"/>
      <c r="B727" s="2"/>
      <c r="C727" s="2"/>
      <c r="D727" s="2"/>
      <c r="E727" s="2"/>
      <c r="F727" s="2"/>
      <c r="G727" s="2"/>
      <c r="H727" s="3"/>
      <c r="I727" s="3"/>
      <c r="J727" s="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spans="1:40" ht="14.25" customHeight="1" x14ac:dyDescent="0.3">
      <c r="A728" s="1"/>
      <c r="B728" s="2"/>
      <c r="C728" s="2"/>
      <c r="D728" s="2"/>
      <c r="E728" s="2"/>
      <c r="F728" s="2"/>
      <c r="G728" s="2"/>
      <c r="H728" s="3"/>
      <c r="I728" s="3"/>
      <c r="J728" s="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spans="1:40" ht="14.25" customHeight="1" x14ac:dyDescent="0.3">
      <c r="A729" s="1"/>
      <c r="B729" s="2"/>
      <c r="C729" s="2"/>
      <c r="D729" s="2"/>
      <c r="E729" s="2"/>
      <c r="F729" s="2"/>
      <c r="G729" s="2"/>
      <c r="H729" s="3"/>
      <c r="I729" s="3"/>
      <c r="J729" s="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spans="1:40" ht="14.25" customHeight="1" x14ac:dyDescent="0.3">
      <c r="A730" s="1"/>
      <c r="B730" s="2"/>
      <c r="C730" s="2"/>
      <c r="D730" s="2"/>
      <c r="E730" s="2"/>
      <c r="F730" s="2"/>
      <c r="G730" s="2"/>
      <c r="H730" s="3"/>
      <c r="I730" s="3"/>
      <c r="J730" s="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spans="1:40" ht="14.25" customHeight="1" x14ac:dyDescent="0.3">
      <c r="A731" s="1"/>
      <c r="B731" s="2"/>
      <c r="C731" s="2"/>
      <c r="D731" s="2"/>
      <c r="E731" s="2"/>
      <c r="F731" s="2"/>
      <c r="G731" s="2"/>
      <c r="H731" s="3"/>
      <c r="I731" s="3"/>
      <c r="J731" s="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spans="1:40" ht="14.25" customHeight="1" x14ac:dyDescent="0.3">
      <c r="A732" s="1"/>
      <c r="B732" s="2"/>
      <c r="C732" s="2"/>
      <c r="D732" s="2"/>
      <c r="E732" s="2"/>
      <c r="F732" s="2"/>
      <c r="G732" s="2"/>
      <c r="H732" s="3"/>
      <c r="I732" s="3"/>
      <c r="J732" s="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spans="1:40" ht="14.25" customHeight="1" x14ac:dyDescent="0.3">
      <c r="A733" s="1"/>
      <c r="B733" s="2"/>
      <c r="C733" s="2"/>
      <c r="D733" s="2"/>
      <c r="E733" s="2"/>
      <c r="F733" s="2"/>
      <c r="G733" s="2"/>
      <c r="H733" s="3"/>
      <c r="I733" s="3"/>
      <c r="J733" s="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spans="1:40" ht="14.25" customHeight="1" x14ac:dyDescent="0.3">
      <c r="A734" s="1"/>
      <c r="B734" s="2"/>
      <c r="C734" s="2"/>
      <c r="D734" s="2"/>
      <c r="E734" s="2"/>
      <c r="F734" s="2"/>
      <c r="G734" s="2"/>
      <c r="H734" s="3"/>
      <c r="I734" s="3"/>
      <c r="J734" s="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spans="1:40" ht="14.25" customHeight="1" x14ac:dyDescent="0.3">
      <c r="A735" s="1"/>
      <c r="B735" s="2"/>
      <c r="C735" s="2"/>
      <c r="D735" s="2"/>
      <c r="E735" s="2"/>
      <c r="F735" s="2"/>
      <c r="G735" s="2"/>
      <c r="H735" s="3"/>
      <c r="I735" s="3"/>
      <c r="J735" s="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spans="1:40" ht="14.25" customHeight="1" x14ac:dyDescent="0.3">
      <c r="A736" s="1"/>
      <c r="B736" s="2"/>
      <c r="C736" s="2"/>
      <c r="D736" s="2"/>
      <c r="E736" s="2"/>
      <c r="F736" s="2"/>
      <c r="G736" s="2"/>
      <c r="H736" s="3"/>
      <c r="I736" s="3"/>
      <c r="J736" s="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spans="1:40" ht="14.25" customHeight="1" x14ac:dyDescent="0.3">
      <c r="A737" s="1"/>
      <c r="B737" s="2"/>
      <c r="C737" s="2"/>
      <c r="D737" s="2"/>
      <c r="E737" s="2"/>
      <c r="F737" s="2"/>
      <c r="G737" s="2"/>
      <c r="H737" s="3"/>
      <c r="I737" s="3"/>
      <c r="J737" s="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spans="1:40" ht="14.25" customHeight="1" x14ac:dyDescent="0.3">
      <c r="A738" s="1"/>
      <c r="B738" s="2"/>
      <c r="C738" s="2"/>
      <c r="D738" s="2"/>
      <c r="E738" s="2"/>
      <c r="F738" s="2"/>
      <c r="G738" s="2"/>
      <c r="H738" s="3"/>
      <c r="I738" s="3"/>
      <c r="J738" s="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spans="1:40" ht="14.25" customHeight="1" x14ac:dyDescent="0.3">
      <c r="A739" s="1"/>
      <c r="B739" s="2"/>
      <c r="C739" s="2"/>
      <c r="D739" s="2"/>
      <c r="E739" s="2"/>
      <c r="F739" s="2"/>
      <c r="G739" s="2"/>
      <c r="H739" s="3"/>
      <c r="I739" s="3"/>
      <c r="J739" s="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spans="1:40" ht="14.25" customHeight="1" x14ac:dyDescent="0.3">
      <c r="A740" s="1"/>
      <c r="B740" s="2"/>
      <c r="C740" s="2"/>
      <c r="D740" s="2"/>
      <c r="E740" s="2"/>
      <c r="F740" s="2"/>
      <c r="G740" s="2"/>
      <c r="H740" s="3"/>
      <c r="I740" s="3"/>
      <c r="J740" s="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spans="1:40" ht="14.25" customHeight="1" x14ac:dyDescent="0.3">
      <c r="A741" s="1"/>
      <c r="B741" s="2"/>
      <c r="C741" s="2"/>
      <c r="D741" s="2"/>
      <c r="E741" s="2"/>
      <c r="F741" s="2"/>
      <c r="G741" s="2"/>
      <c r="H741" s="3"/>
      <c r="I741" s="3"/>
      <c r="J741" s="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spans="1:40" ht="14.25" customHeight="1" x14ac:dyDescent="0.3">
      <c r="A742" s="1"/>
      <c r="B742" s="2"/>
      <c r="C742" s="2"/>
      <c r="D742" s="2"/>
      <c r="E742" s="2"/>
      <c r="F742" s="2"/>
      <c r="G742" s="2"/>
      <c r="H742" s="3"/>
      <c r="I742" s="3"/>
      <c r="J742" s="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spans="1:40" ht="14.25" customHeight="1" x14ac:dyDescent="0.3">
      <c r="A743" s="1"/>
      <c r="B743" s="2"/>
      <c r="C743" s="2"/>
      <c r="D743" s="2"/>
      <c r="E743" s="2"/>
      <c r="F743" s="2"/>
      <c r="G743" s="2"/>
      <c r="H743" s="3"/>
      <c r="I743" s="3"/>
      <c r="J743" s="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spans="1:40" ht="14.25" customHeight="1" x14ac:dyDescent="0.3">
      <c r="A744" s="1"/>
      <c r="B744" s="2"/>
      <c r="C744" s="2"/>
      <c r="D744" s="2"/>
      <c r="E744" s="2"/>
      <c r="F744" s="2"/>
      <c r="G744" s="2"/>
      <c r="H744" s="3"/>
      <c r="I744" s="3"/>
      <c r="J744" s="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spans="1:40" ht="14.25" customHeight="1" x14ac:dyDescent="0.3">
      <c r="A745" s="1"/>
      <c r="B745" s="2"/>
      <c r="C745" s="2"/>
      <c r="D745" s="2"/>
      <c r="E745" s="2"/>
      <c r="F745" s="2"/>
      <c r="G745" s="2"/>
      <c r="H745" s="3"/>
      <c r="I745" s="3"/>
      <c r="J745" s="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spans="1:40" ht="14.25" customHeight="1" x14ac:dyDescent="0.3">
      <c r="A746" s="1"/>
      <c r="B746" s="2"/>
      <c r="C746" s="2"/>
      <c r="D746" s="2"/>
      <c r="E746" s="2"/>
      <c r="F746" s="2"/>
      <c r="G746" s="2"/>
      <c r="H746" s="3"/>
      <c r="I746" s="3"/>
      <c r="J746" s="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spans="1:40" ht="14.25" customHeight="1" x14ac:dyDescent="0.3">
      <c r="A747" s="1"/>
      <c r="B747" s="2"/>
      <c r="C747" s="2"/>
      <c r="D747" s="2"/>
      <c r="E747" s="2"/>
      <c r="F747" s="2"/>
      <c r="G747" s="2"/>
      <c r="H747" s="3"/>
      <c r="I747" s="3"/>
      <c r="J747" s="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spans="1:40" ht="14.25" customHeight="1" x14ac:dyDescent="0.3">
      <c r="A748" s="1"/>
      <c r="B748" s="2"/>
      <c r="C748" s="2"/>
      <c r="D748" s="2"/>
      <c r="E748" s="2"/>
      <c r="F748" s="2"/>
      <c r="G748" s="2"/>
      <c r="H748" s="3"/>
      <c r="I748" s="3"/>
      <c r="J748" s="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spans="1:40" ht="14.25" customHeight="1" x14ac:dyDescent="0.3">
      <c r="A749" s="1"/>
      <c r="B749" s="2"/>
      <c r="C749" s="2"/>
      <c r="D749" s="2"/>
      <c r="E749" s="2"/>
      <c r="F749" s="2"/>
      <c r="G749" s="2"/>
      <c r="H749" s="3"/>
      <c r="I749" s="3"/>
      <c r="J749" s="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spans="1:40" ht="14.25" customHeight="1" x14ac:dyDescent="0.3">
      <c r="A750" s="1"/>
      <c r="B750" s="2"/>
      <c r="C750" s="2"/>
      <c r="D750" s="2"/>
      <c r="E750" s="2"/>
      <c r="F750" s="2"/>
      <c r="G750" s="2"/>
      <c r="H750" s="3"/>
      <c r="I750" s="3"/>
      <c r="J750" s="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spans="1:40" ht="14.25" customHeight="1" x14ac:dyDescent="0.3">
      <c r="A751" s="1"/>
      <c r="B751" s="2"/>
      <c r="C751" s="2"/>
      <c r="D751" s="2"/>
      <c r="E751" s="2"/>
      <c r="F751" s="2"/>
      <c r="G751" s="2"/>
      <c r="H751" s="3"/>
      <c r="I751" s="3"/>
      <c r="J751" s="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spans="1:40" ht="14.25" customHeight="1" x14ac:dyDescent="0.3">
      <c r="A752" s="1"/>
      <c r="B752" s="2"/>
      <c r="C752" s="2"/>
      <c r="D752" s="2"/>
      <c r="E752" s="2"/>
      <c r="F752" s="2"/>
      <c r="G752" s="2"/>
      <c r="H752" s="3"/>
      <c r="I752" s="3"/>
      <c r="J752" s="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spans="1:40" ht="14.25" customHeight="1" x14ac:dyDescent="0.3">
      <c r="A753" s="1"/>
      <c r="B753" s="2"/>
      <c r="C753" s="2"/>
      <c r="D753" s="2"/>
      <c r="E753" s="2"/>
      <c r="F753" s="2"/>
      <c r="G753" s="2"/>
      <c r="H753" s="3"/>
      <c r="I753" s="3"/>
      <c r="J753" s="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spans="1:40" ht="14.25" customHeight="1" x14ac:dyDescent="0.3">
      <c r="A754" s="1"/>
      <c r="B754" s="2"/>
      <c r="C754" s="2"/>
      <c r="D754" s="2"/>
      <c r="E754" s="2"/>
      <c r="F754" s="2"/>
      <c r="G754" s="2"/>
      <c r="H754" s="3"/>
      <c r="I754" s="3"/>
      <c r="J754" s="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spans="1:40" ht="14.25" customHeight="1" x14ac:dyDescent="0.3">
      <c r="A755" s="1"/>
      <c r="B755" s="2"/>
      <c r="C755" s="2"/>
      <c r="D755" s="2"/>
      <c r="E755" s="2"/>
      <c r="F755" s="2"/>
      <c r="G755" s="2"/>
      <c r="H755" s="3"/>
      <c r="I755" s="3"/>
      <c r="J755" s="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spans="1:40" ht="14.25" customHeight="1" x14ac:dyDescent="0.3">
      <c r="A756" s="1"/>
      <c r="B756" s="2"/>
      <c r="C756" s="2"/>
      <c r="D756" s="2"/>
      <c r="E756" s="2"/>
      <c r="F756" s="2"/>
      <c r="G756" s="2"/>
      <c r="H756" s="3"/>
      <c r="I756" s="3"/>
      <c r="J756" s="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spans="1:40" ht="14.25" customHeight="1" x14ac:dyDescent="0.3">
      <c r="A757" s="1"/>
      <c r="B757" s="2"/>
      <c r="C757" s="2"/>
      <c r="D757" s="2"/>
      <c r="E757" s="2"/>
      <c r="F757" s="2"/>
      <c r="G757" s="2"/>
      <c r="H757" s="3"/>
      <c r="I757" s="3"/>
      <c r="J757" s="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spans="1:40" ht="14.25" customHeight="1" x14ac:dyDescent="0.3">
      <c r="A758" s="1"/>
      <c r="B758" s="2"/>
      <c r="C758" s="2"/>
      <c r="D758" s="2"/>
      <c r="E758" s="2"/>
      <c r="F758" s="2"/>
      <c r="G758" s="2"/>
      <c r="H758" s="3"/>
      <c r="I758" s="3"/>
      <c r="J758" s="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spans="1:40" ht="14.25" customHeight="1" x14ac:dyDescent="0.3">
      <c r="A759" s="1"/>
      <c r="B759" s="2"/>
      <c r="C759" s="2"/>
      <c r="D759" s="2"/>
      <c r="E759" s="2"/>
      <c r="F759" s="2"/>
      <c r="G759" s="2"/>
      <c r="H759" s="3"/>
      <c r="I759" s="3"/>
      <c r="J759" s="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spans="1:40" ht="14.25" customHeight="1" x14ac:dyDescent="0.3">
      <c r="A760" s="1"/>
      <c r="B760" s="2"/>
      <c r="C760" s="2"/>
      <c r="D760" s="2"/>
      <c r="E760" s="2"/>
      <c r="F760" s="2"/>
      <c r="G760" s="2"/>
      <c r="H760" s="3"/>
      <c r="I760" s="3"/>
      <c r="J760" s="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spans="1:40" ht="14.25" customHeight="1" x14ac:dyDescent="0.3">
      <c r="A761" s="1"/>
      <c r="B761" s="2"/>
      <c r="C761" s="2"/>
      <c r="D761" s="2"/>
      <c r="E761" s="2"/>
      <c r="F761" s="2"/>
      <c r="G761" s="2"/>
      <c r="H761" s="3"/>
      <c r="I761" s="3"/>
      <c r="J761" s="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spans="1:40" ht="14.25" customHeight="1" x14ac:dyDescent="0.3">
      <c r="A762" s="1"/>
      <c r="B762" s="2"/>
      <c r="C762" s="2"/>
      <c r="D762" s="2"/>
      <c r="E762" s="2"/>
      <c r="F762" s="2"/>
      <c r="G762" s="2"/>
      <c r="H762" s="3"/>
      <c r="I762" s="3"/>
      <c r="J762" s="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spans="1:40" ht="14.25" customHeight="1" x14ac:dyDescent="0.3">
      <c r="A763" s="1"/>
      <c r="B763" s="2"/>
      <c r="C763" s="2"/>
      <c r="D763" s="2"/>
      <c r="E763" s="2"/>
      <c r="F763" s="2"/>
      <c r="G763" s="2"/>
      <c r="H763" s="3"/>
      <c r="I763" s="3"/>
      <c r="J763" s="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spans="1:40" ht="14.25" customHeight="1" x14ac:dyDescent="0.3">
      <c r="A764" s="1"/>
      <c r="B764" s="2"/>
      <c r="C764" s="2"/>
      <c r="D764" s="2"/>
      <c r="E764" s="2"/>
      <c r="F764" s="2"/>
      <c r="G764" s="2"/>
      <c r="H764" s="3"/>
      <c r="I764" s="3"/>
      <c r="J764" s="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spans="1:40" ht="14.25" customHeight="1" x14ac:dyDescent="0.3">
      <c r="A765" s="1"/>
      <c r="B765" s="2"/>
      <c r="C765" s="2"/>
      <c r="D765" s="2"/>
      <c r="E765" s="2"/>
      <c r="F765" s="2"/>
      <c r="G765" s="2"/>
      <c r="H765" s="3"/>
      <c r="I765" s="3"/>
      <c r="J765" s="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spans="1:40" ht="14.25" customHeight="1" x14ac:dyDescent="0.3">
      <c r="A766" s="1"/>
      <c r="B766" s="2"/>
      <c r="C766" s="2"/>
      <c r="D766" s="2"/>
      <c r="E766" s="2"/>
      <c r="F766" s="2"/>
      <c r="G766" s="2"/>
      <c r="H766" s="3"/>
      <c r="I766" s="3"/>
      <c r="J766" s="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spans="1:40" ht="14.25" customHeight="1" x14ac:dyDescent="0.3">
      <c r="A767" s="1"/>
      <c r="B767" s="2"/>
      <c r="C767" s="2"/>
      <c r="D767" s="2"/>
      <c r="E767" s="2"/>
      <c r="F767" s="2"/>
      <c r="G767" s="2"/>
      <c r="H767" s="3"/>
      <c r="I767" s="3"/>
      <c r="J767" s="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spans="1:40" ht="14.25" customHeight="1" x14ac:dyDescent="0.3">
      <c r="A768" s="1"/>
      <c r="B768" s="2"/>
      <c r="C768" s="2"/>
      <c r="D768" s="2"/>
      <c r="E768" s="2"/>
      <c r="F768" s="2"/>
      <c r="G768" s="2"/>
      <c r="H768" s="3"/>
      <c r="I768" s="3"/>
      <c r="J768" s="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spans="1:40" ht="14.25" customHeight="1" x14ac:dyDescent="0.3">
      <c r="A769" s="1"/>
      <c r="B769" s="2"/>
      <c r="C769" s="2"/>
      <c r="D769" s="2"/>
      <c r="E769" s="2"/>
      <c r="F769" s="2"/>
      <c r="G769" s="2"/>
      <c r="H769" s="3"/>
      <c r="I769" s="3"/>
      <c r="J769" s="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spans="1:40" ht="14.25" customHeight="1" x14ac:dyDescent="0.3">
      <c r="A770" s="1"/>
      <c r="B770" s="2"/>
      <c r="C770" s="2"/>
      <c r="D770" s="2"/>
      <c r="E770" s="2"/>
      <c r="F770" s="2"/>
      <c r="G770" s="2"/>
      <c r="H770" s="3"/>
      <c r="I770" s="3"/>
      <c r="J770" s="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spans="1:40" ht="14.25" customHeight="1" x14ac:dyDescent="0.3">
      <c r="A771" s="1"/>
      <c r="B771" s="2"/>
      <c r="C771" s="2"/>
      <c r="D771" s="2"/>
      <c r="E771" s="2"/>
      <c r="F771" s="2"/>
      <c r="G771" s="2"/>
      <c r="H771" s="3"/>
      <c r="I771" s="3"/>
      <c r="J771" s="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spans="1:40" ht="14.25" customHeight="1" x14ac:dyDescent="0.3">
      <c r="A772" s="1"/>
      <c r="B772" s="2"/>
      <c r="C772" s="2"/>
      <c r="D772" s="2"/>
      <c r="E772" s="2"/>
      <c r="F772" s="2"/>
      <c r="G772" s="2"/>
      <c r="H772" s="3"/>
      <c r="I772" s="3"/>
      <c r="J772" s="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spans="1:40" ht="14.25" customHeight="1" x14ac:dyDescent="0.3">
      <c r="A773" s="1"/>
      <c r="B773" s="2"/>
      <c r="C773" s="2"/>
      <c r="D773" s="2"/>
      <c r="E773" s="2"/>
      <c r="F773" s="2"/>
      <c r="G773" s="2"/>
      <c r="H773" s="3"/>
      <c r="I773" s="3"/>
      <c r="J773" s="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spans="1:40" ht="14.25" customHeight="1" x14ac:dyDescent="0.3">
      <c r="A774" s="1"/>
      <c r="B774" s="2"/>
      <c r="C774" s="2"/>
      <c r="D774" s="2"/>
      <c r="E774" s="2"/>
      <c r="F774" s="2"/>
      <c r="G774" s="2"/>
      <c r="H774" s="3"/>
      <c r="I774" s="3"/>
      <c r="J774" s="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spans="1:40" ht="14.25" customHeight="1" x14ac:dyDescent="0.3">
      <c r="A775" s="1"/>
      <c r="B775" s="2"/>
      <c r="C775" s="2"/>
      <c r="D775" s="2"/>
      <c r="E775" s="2"/>
      <c r="F775" s="2"/>
      <c r="G775" s="2"/>
      <c r="H775" s="3"/>
      <c r="I775" s="3"/>
      <c r="J775" s="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spans="1:40" ht="14.25" customHeight="1" x14ac:dyDescent="0.3">
      <c r="A776" s="1"/>
      <c r="B776" s="2"/>
      <c r="C776" s="2"/>
      <c r="D776" s="2"/>
      <c r="E776" s="2"/>
      <c r="F776" s="2"/>
      <c r="G776" s="2"/>
      <c r="H776" s="3"/>
      <c r="I776" s="3"/>
      <c r="J776" s="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spans="1:40" ht="14.25" customHeight="1" x14ac:dyDescent="0.3">
      <c r="A777" s="1"/>
      <c r="B777" s="2"/>
      <c r="C777" s="2"/>
      <c r="D777" s="2"/>
      <c r="E777" s="2"/>
      <c r="F777" s="2"/>
      <c r="G777" s="2"/>
      <c r="H777" s="3"/>
      <c r="I777" s="3"/>
      <c r="J777" s="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spans="1:40" ht="14.25" customHeight="1" x14ac:dyDescent="0.3">
      <c r="A778" s="1"/>
      <c r="B778" s="2"/>
      <c r="C778" s="2"/>
      <c r="D778" s="2"/>
      <c r="E778" s="2"/>
      <c r="F778" s="2"/>
      <c r="G778" s="2"/>
      <c r="H778" s="3"/>
      <c r="I778" s="3"/>
      <c r="J778" s="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spans="1:40" ht="14.25" customHeight="1" x14ac:dyDescent="0.3">
      <c r="A779" s="1"/>
      <c r="B779" s="2"/>
      <c r="C779" s="2"/>
      <c r="D779" s="2"/>
      <c r="E779" s="2"/>
      <c r="F779" s="2"/>
      <c r="G779" s="2"/>
      <c r="H779" s="3"/>
      <c r="I779" s="3"/>
      <c r="J779" s="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spans="1:40" ht="14.25" customHeight="1" x14ac:dyDescent="0.3">
      <c r="A780" s="1"/>
      <c r="B780" s="2"/>
      <c r="C780" s="2"/>
      <c r="D780" s="2"/>
      <c r="E780" s="2"/>
      <c r="F780" s="2"/>
      <c r="G780" s="2"/>
      <c r="H780" s="3"/>
      <c r="I780" s="3"/>
      <c r="J780" s="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spans="1:40" ht="14.25" customHeight="1" x14ac:dyDescent="0.3">
      <c r="A781" s="1"/>
      <c r="B781" s="2"/>
      <c r="C781" s="2"/>
      <c r="D781" s="2"/>
      <c r="E781" s="2"/>
      <c r="F781" s="2"/>
      <c r="G781" s="2"/>
      <c r="H781" s="3"/>
      <c r="I781" s="3"/>
      <c r="J781" s="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spans="1:40" ht="14.25" customHeight="1" x14ac:dyDescent="0.3">
      <c r="A782" s="1"/>
      <c r="B782" s="2"/>
      <c r="C782" s="2"/>
      <c r="D782" s="2"/>
      <c r="E782" s="2"/>
      <c r="F782" s="2"/>
      <c r="G782" s="2"/>
      <c r="H782" s="3"/>
      <c r="I782" s="3"/>
      <c r="J782" s="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spans="1:40" ht="14.25" customHeight="1" x14ac:dyDescent="0.3">
      <c r="A783" s="1"/>
      <c r="B783" s="2"/>
      <c r="C783" s="2"/>
      <c r="D783" s="2"/>
      <c r="E783" s="2"/>
      <c r="F783" s="2"/>
      <c r="G783" s="2"/>
      <c r="H783" s="3"/>
      <c r="I783" s="3"/>
      <c r="J783" s="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spans="1:40" ht="14.25" customHeight="1" x14ac:dyDescent="0.3">
      <c r="A784" s="1"/>
      <c r="B784" s="2"/>
      <c r="C784" s="2"/>
      <c r="D784" s="2"/>
      <c r="E784" s="2"/>
      <c r="F784" s="2"/>
      <c r="G784" s="2"/>
      <c r="H784" s="3"/>
      <c r="I784" s="3"/>
      <c r="J784" s="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spans="1:40" ht="14.25" customHeight="1" x14ac:dyDescent="0.3">
      <c r="A785" s="1"/>
      <c r="B785" s="2"/>
      <c r="C785" s="2"/>
      <c r="D785" s="2"/>
      <c r="E785" s="2"/>
      <c r="F785" s="2"/>
      <c r="G785" s="2"/>
      <c r="H785" s="3"/>
      <c r="I785" s="3"/>
      <c r="J785" s="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spans="1:40" ht="14.25" customHeight="1" x14ac:dyDescent="0.3">
      <c r="A786" s="1"/>
      <c r="B786" s="2"/>
      <c r="C786" s="2"/>
      <c r="D786" s="2"/>
      <c r="E786" s="2"/>
      <c r="F786" s="2"/>
      <c r="G786" s="2"/>
      <c r="H786" s="3"/>
      <c r="I786" s="3"/>
      <c r="J786" s="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spans="1:40" ht="14.25" customHeight="1" x14ac:dyDescent="0.3">
      <c r="A787" s="1"/>
      <c r="B787" s="2"/>
      <c r="C787" s="2"/>
      <c r="D787" s="2"/>
      <c r="E787" s="2"/>
      <c r="F787" s="2"/>
      <c r="G787" s="2"/>
      <c r="H787" s="3"/>
      <c r="I787" s="3"/>
      <c r="J787" s="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spans="1:40" ht="14.25" customHeight="1" x14ac:dyDescent="0.3">
      <c r="A788" s="1"/>
      <c r="B788" s="2"/>
      <c r="C788" s="2"/>
      <c r="D788" s="2"/>
      <c r="E788" s="2"/>
      <c r="F788" s="2"/>
      <c r="G788" s="2"/>
      <c r="H788" s="3"/>
      <c r="I788" s="3"/>
      <c r="J788" s="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spans="1:40" ht="14.25" customHeight="1" x14ac:dyDescent="0.3">
      <c r="A789" s="1"/>
      <c r="B789" s="2"/>
      <c r="C789" s="2"/>
      <c r="D789" s="2"/>
      <c r="E789" s="2"/>
      <c r="F789" s="2"/>
      <c r="G789" s="2"/>
      <c r="H789" s="3"/>
      <c r="I789" s="3"/>
      <c r="J789" s="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spans="1:40" ht="14.25" customHeight="1" x14ac:dyDescent="0.3">
      <c r="A790" s="1"/>
      <c r="B790" s="2"/>
      <c r="C790" s="2"/>
      <c r="D790" s="2"/>
      <c r="E790" s="2"/>
      <c r="F790" s="2"/>
      <c r="G790" s="2"/>
      <c r="H790" s="3"/>
      <c r="I790" s="3"/>
      <c r="J790" s="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spans="1:40" ht="14.25" customHeight="1" x14ac:dyDescent="0.3">
      <c r="A791" s="1"/>
      <c r="B791" s="2"/>
      <c r="C791" s="2"/>
      <c r="D791" s="2"/>
      <c r="E791" s="2"/>
      <c r="F791" s="2"/>
      <c r="G791" s="2"/>
      <c r="H791" s="3"/>
      <c r="I791" s="3"/>
      <c r="J791" s="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spans="1:40" ht="14.25" customHeight="1" x14ac:dyDescent="0.3">
      <c r="A792" s="1"/>
      <c r="B792" s="2"/>
      <c r="C792" s="2"/>
      <c r="D792" s="2"/>
      <c r="E792" s="2"/>
      <c r="F792" s="2"/>
      <c r="G792" s="2"/>
      <c r="H792" s="3"/>
      <c r="I792" s="3"/>
      <c r="J792" s="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spans="1:40" ht="14.25" customHeight="1" x14ac:dyDescent="0.3">
      <c r="A793" s="1"/>
      <c r="B793" s="2"/>
      <c r="C793" s="2"/>
      <c r="D793" s="2"/>
      <c r="E793" s="2"/>
      <c r="F793" s="2"/>
      <c r="G793" s="2"/>
      <c r="H793" s="3"/>
      <c r="I793" s="3"/>
      <c r="J793" s="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spans="1:40" ht="14.25" customHeight="1" x14ac:dyDescent="0.3">
      <c r="A794" s="1"/>
      <c r="B794" s="2"/>
      <c r="C794" s="2"/>
      <c r="D794" s="2"/>
      <c r="E794" s="2"/>
      <c r="F794" s="2"/>
      <c r="G794" s="2"/>
      <c r="H794" s="3"/>
      <c r="I794" s="3"/>
      <c r="J794" s="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spans="1:40" ht="14.25" customHeight="1" x14ac:dyDescent="0.3">
      <c r="A795" s="1"/>
      <c r="B795" s="2"/>
      <c r="C795" s="2"/>
      <c r="D795" s="2"/>
      <c r="E795" s="2"/>
      <c r="F795" s="2"/>
      <c r="G795" s="2"/>
      <c r="H795" s="3"/>
      <c r="I795" s="3"/>
      <c r="J795" s="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spans="1:40" ht="14.25" customHeight="1" x14ac:dyDescent="0.3">
      <c r="A796" s="1"/>
      <c r="B796" s="2"/>
      <c r="C796" s="2"/>
      <c r="D796" s="2"/>
      <c r="E796" s="2"/>
      <c r="F796" s="2"/>
      <c r="G796" s="2"/>
      <c r="H796" s="3"/>
      <c r="I796" s="3"/>
      <c r="J796" s="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spans="1:40" ht="14.25" customHeight="1" x14ac:dyDescent="0.3">
      <c r="A797" s="1"/>
      <c r="B797" s="2"/>
      <c r="C797" s="2"/>
      <c r="D797" s="2"/>
      <c r="E797" s="2"/>
      <c r="F797" s="2"/>
      <c r="G797" s="2"/>
      <c r="H797" s="3"/>
      <c r="I797" s="3"/>
      <c r="J797" s="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spans="1:40" ht="14.25" customHeight="1" x14ac:dyDescent="0.3">
      <c r="A798" s="1"/>
      <c r="B798" s="2"/>
      <c r="C798" s="2"/>
      <c r="D798" s="2"/>
      <c r="E798" s="2"/>
      <c r="F798" s="2"/>
      <c r="G798" s="2"/>
      <c r="H798" s="3"/>
      <c r="I798" s="3"/>
      <c r="J798" s="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spans="1:40" ht="14.25" customHeight="1" x14ac:dyDescent="0.3">
      <c r="A799" s="1"/>
      <c r="B799" s="2"/>
      <c r="C799" s="2"/>
      <c r="D799" s="2"/>
      <c r="E799" s="2"/>
      <c r="F799" s="2"/>
      <c r="G799" s="2"/>
      <c r="H799" s="3"/>
      <c r="I799" s="3"/>
      <c r="J799" s="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spans="1:40" ht="14.25" customHeight="1" x14ac:dyDescent="0.3">
      <c r="A800" s="1"/>
      <c r="B800" s="2"/>
      <c r="C800" s="2"/>
      <c r="D800" s="2"/>
      <c r="E800" s="2"/>
      <c r="F800" s="2"/>
      <c r="G800" s="2"/>
      <c r="H800" s="3"/>
      <c r="I800" s="3"/>
      <c r="J800" s="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spans="1:40" ht="14.25" customHeight="1" x14ac:dyDescent="0.3">
      <c r="A801" s="1"/>
      <c r="B801" s="2"/>
      <c r="C801" s="2"/>
      <c r="D801" s="2"/>
      <c r="E801" s="2"/>
      <c r="F801" s="2"/>
      <c r="G801" s="2"/>
      <c r="H801" s="3"/>
      <c r="I801" s="3"/>
      <c r="J801" s="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spans="1:40" ht="14.25" customHeight="1" x14ac:dyDescent="0.3">
      <c r="A802" s="1"/>
      <c r="B802" s="2"/>
      <c r="C802" s="2"/>
      <c r="D802" s="2"/>
      <c r="E802" s="2"/>
      <c r="F802" s="2"/>
      <c r="G802" s="2"/>
      <c r="H802" s="3"/>
      <c r="I802" s="3"/>
      <c r="J802" s="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spans="1:40" ht="14.25" customHeight="1" x14ac:dyDescent="0.3">
      <c r="A803" s="1"/>
      <c r="B803" s="2"/>
      <c r="C803" s="2"/>
      <c r="D803" s="2"/>
      <c r="E803" s="2"/>
      <c r="F803" s="2"/>
      <c r="G803" s="2"/>
      <c r="H803" s="3"/>
      <c r="I803" s="3"/>
      <c r="J803" s="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spans="1:40" ht="14.25" customHeight="1" x14ac:dyDescent="0.3">
      <c r="A804" s="1"/>
      <c r="B804" s="2"/>
      <c r="C804" s="2"/>
      <c r="D804" s="2"/>
      <c r="E804" s="2"/>
      <c r="F804" s="2"/>
      <c r="G804" s="2"/>
      <c r="H804" s="3"/>
      <c r="I804" s="3"/>
      <c r="J804" s="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spans="1:40" ht="14.25" customHeight="1" x14ac:dyDescent="0.3">
      <c r="A805" s="1"/>
      <c r="B805" s="2"/>
      <c r="C805" s="2"/>
      <c r="D805" s="2"/>
      <c r="E805" s="2"/>
      <c r="F805" s="2"/>
      <c r="G805" s="2"/>
      <c r="H805" s="3"/>
      <c r="I805" s="3"/>
      <c r="J805" s="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spans="1:40" ht="14.25" customHeight="1" x14ac:dyDescent="0.3">
      <c r="A806" s="1"/>
      <c r="B806" s="2"/>
      <c r="C806" s="2"/>
      <c r="D806" s="2"/>
      <c r="E806" s="2"/>
      <c r="F806" s="2"/>
      <c r="G806" s="2"/>
      <c r="H806" s="3"/>
      <c r="I806" s="3"/>
      <c r="J806" s="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spans="1:40" ht="14.25" customHeight="1" x14ac:dyDescent="0.3">
      <c r="A807" s="1"/>
      <c r="B807" s="2"/>
      <c r="C807" s="2"/>
      <c r="D807" s="2"/>
      <c r="E807" s="2"/>
      <c r="F807" s="2"/>
      <c r="G807" s="2"/>
      <c r="H807" s="3"/>
      <c r="I807" s="3"/>
      <c r="J807" s="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spans="1:40" ht="14.25" customHeight="1" x14ac:dyDescent="0.3">
      <c r="A808" s="1"/>
      <c r="B808" s="2"/>
      <c r="C808" s="2"/>
      <c r="D808" s="2"/>
      <c r="E808" s="2"/>
      <c r="F808" s="2"/>
      <c r="G808" s="2"/>
      <c r="H808" s="3"/>
      <c r="I808" s="3"/>
      <c r="J808" s="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spans="1:40" ht="14.25" customHeight="1" x14ac:dyDescent="0.3">
      <c r="A809" s="1"/>
      <c r="B809" s="2"/>
      <c r="C809" s="2"/>
      <c r="D809" s="2"/>
      <c r="E809" s="2"/>
      <c r="F809" s="2"/>
      <c r="G809" s="2"/>
      <c r="H809" s="3"/>
      <c r="I809" s="3"/>
      <c r="J809" s="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spans="1:40" ht="14.25" customHeight="1" x14ac:dyDescent="0.3">
      <c r="A810" s="1"/>
      <c r="B810" s="2"/>
      <c r="C810" s="2"/>
      <c r="D810" s="2"/>
      <c r="E810" s="2"/>
      <c r="F810" s="2"/>
      <c r="G810" s="2"/>
      <c r="H810" s="3"/>
      <c r="I810" s="3"/>
      <c r="J810" s="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spans="1:40" ht="14.25" customHeight="1" x14ac:dyDescent="0.3">
      <c r="A811" s="1"/>
      <c r="B811" s="2"/>
      <c r="C811" s="2"/>
      <c r="D811" s="2"/>
      <c r="E811" s="2"/>
      <c r="F811" s="2"/>
      <c r="G811" s="2"/>
      <c r="H811" s="3"/>
      <c r="I811" s="3"/>
      <c r="J811" s="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spans="1:40" ht="14.25" customHeight="1" x14ac:dyDescent="0.3">
      <c r="A812" s="1"/>
      <c r="B812" s="2"/>
      <c r="C812" s="2"/>
      <c r="D812" s="2"/>
      <c r="E812" s="2"/>
      <c r="F812" s="2"/>
      <c r="G812" s="2"/>
      <c r="H812" s="3"/>
      <c r="I812" s="3"/>
      <c r="J812" s="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spans="1:40" ht="14.25" customHeight="1" x14ac:dyDescent="0.3">
      <c r="A813" s="1"/>
      <c r="B813" s="2"/>
      <c r="C813" s="2"/>
      <c r="D813" s="2"/>
      <c r="E813" s="2"/>
      <c r="F813" s="2"/>
      <c r="G813" s="2"/>
      <c r="H813" s="3"/>
      <c r="I813" s="3"/>
      <c r="J813" s="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spans="1:40" ht="14.25" customHeight="1" x14ac:dyDescent="0.3">
      <c r="A814" s="1"/>
      <c r="B814" s="2"/>
      <c r="C814" s="2"/>
      <c r="D814" s="2"/>
      <c r="E814" s="2"/>
      <c r="F814" s="2"/>
      <c r="G814" s="2"/>
      <c r="H814" s="3"/>
      <c r="I814" s="3"/>
      <c r="J814" s="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spans="1:40" ht="14.25" customHeight="1" x14ac:dyDescent="0.3">
      <c r="A815" s="1"/>
      <c r="B815" s="2"/>
      <c r="C815" s="2"/>
      <c r="D815" s="2"/>
      <c r="E815" s="2"/>
      <c r="F815" s="2"/>
      <c r="G815" s="2"/>
      <c r="H815" s="3"/>
      <c r="I815" s="3"/>
      <c r="J815" s="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spans="1:40" ht="14.25" customHeight="1" x14ac:dyDescent="0.3">
      <c r="A816" s="1"/>
      <c r="B816" s="2"/>
      <c r="C816" s="2"/>
      <c r="D816" s="2"/>
      <c r="E816" s="2"/>
      <c r="F816" s="2"/>
      <c r="G816" s="2"/>
      <c r="H816" s="3"/>
      <c r="I816" s="3"/>
      <c r="J816" s="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spans="1:40" ht="14.25" customHeight="1" x14ac:dyDescent="0.3">
      <c r="A817" s="1"/>
      <c r="B817" s="2"/>
      <c r="C817" s="2"/>
      <c r="D817" s="2"/>
      <c r="E817" s="2"/>
      <c r="F817" s="2"/>
      <c r="G817" s="2"/>
      <c r="H817" s="3"/>
      <c r="I817" s="3"/>
      <c r="J817" s="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spans="1:40" ht="14.25" customHeight="1" x14ac:dyDescent="0.3">
      <c r="A818" s="1"/>
      <c r="B818" s="2"/>
      <c r="C818" s="2"/>
      <c r="D818" s="2"/>
      <c r="E818" s="2"/>
      <c r="F818" s="2"/>
      <c r="G818" s="2"/>
      <c r="H818" s="3"/>
      <c r="I818" s="3"/>
      <c r="J818" s="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spans="1:40" ht="14.25" customHeight="1" x14ac:dyDescent="0.3">
      <c r="A819" s="1"/>
      <c r="B819" s="2"/>
      <c r="C819" s="2"/>
      <c r="D819" s="2"/>
      <c r="E819" s="2"/>
      <c r="F819" s="2"/>
      <c r="G819" s="2"/>
      <c r="H819" s="3"/>
      <c r="I819" s="3"/>
      <c r="J819" s="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spans="1:40" ht="14.25" customHeight="1" x14ac:dyDescent="0.3">
      <c r="A820" s="1"/>
      <c r="B820" s="2"/>
      <c r="C820" s="2"/>
      <c r="D820" s="2"/>
      <c r="E820" s="2"/>
      <c r="F820" s="2"/>
      <c r="G820" s="2"/>
      <c r="H820" s="3"/>
      <c r="I820" s="3"/>
      <c r="J820" s="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spans="1:40" ht="14.25" customHeight="1" x14ac:dyDescent="0.3">
      <c r="A821" s="1"/>
      <c r="B821" s="2"/>
      <c r="C821" s="2"/>
      <c r="D821" s="2"/>
      <c r="E821" s="2"/>
      <c r="F821" s="2"/>
      <c r="G821" s="2"/>
      <c r="H821" s="3"/>
      <c r="I821" s="3"/>
      <c r="J821" s="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spans="1:40" ht="14.25" customHeight="1" x14ac:dyDescent="0.3">
      <c r="A822" s="1"/>
      <c r="B822" s="2"/>
      <c r="C822" s="2"/>
      <c r="D822" s="2"/>
      <c r="E822" s="2"/>
      <c r="F822" s="2"/>
      <c r="G822" s="2"/>
      <c r="H822" s="3"/>
      <c r="I822" s="3"/>
      <c r="J822" s="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spans="1:40" ht="14.25" customHeight="1" x14ac:dyDescent="0.3">
      <c r="A823" s="1"/>
      <c r="B823" s="2"/>
      <c r="C823" s="2"/>
      <c r="D823" s="2"/>
      <c r="E823" s="2"/>
      <c r="F823" s="2"/>
      <c r="G823" s="2"/>
      <c r="H823" s="3"/>
      <c r="I823" s="3"/>
      <c r="J823" s="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spans="1:40" ht="14.25" customHeight="1" x14ac:dyDescent="0.3">
      <c r="A824" s="1"/>
      <c r="B824" s="2"/>
      <c r="C824" s="2"/>
      <c r="D824" s="2"/>
      <c r="E824" s="2"/>
      <c r="F824" s="2"/>
      <c r="G824" s="2"/>
      <c r="H824" s="3"/>
      <c r="I824" s="3"/>
      <c r="J824" s="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spans="1:40" ht="14.25" customHeight="1" x14ac:dyDescent="0.3">
      <c r="A825" s="1"/>
      <c r="B825" s="2"/>
      <c r="C825" s="2"/>
      <c r="D825" s="2"/>
      <c r="E825" s="2"/>
      <c r="F825" s="2"/>
      <c r="G825" s="2"/>
      <c r="H825" s="3"/>
      <c r="I825" s="3"/>
      <c r="J825" s="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spans="1:40" ht="14.25" customHeight="1" x14ac:dyDescent="0.3">
      <c r="A826" s="1"/>
      <c r="B826" s="2"/>
      <c r="C826" s="2"/>
      <c r="D826" s="2"/>
      <c r="E826" s="2"/>
      <c r="F826" s="2"/>
      <c r="G826" s="2"/>
      <c r="H826" s="3"/>
      <c r="I826" s="3"/>
      <c r="J826" s="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spans="1:40" ht="14.25" customHeight="1" x14ac:dyDescent="0.3">
      <c r="A827" s="1"/>
      <c r="B827" s="2"/>
      <c r="C827" s="2"/>
      <c r="D827" s="2"/>
      <c r="E827" s="2"/>
      <c r="F827" s="2"/>
      <c r="G827" s="2"/>
      <c r="H827" s="3"/>
      <c r="I827" s="3"/>
      <c r="J827" s="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spans="1:40" ht="14.25" customHeight="1" x14ac:dyDescent="0.3">
      <c r="A828" s="1"/>
      <c r="B828" s="2"/>
      <c r="C828" s="2"/>
      <c r="D828" s="2"/>
      <c r="E828" s="2"/>
      <c r="F828" s="2"/>
      <c r="G828" s="2"/>
      <c r="H828" s="3"/>
      <c r="I828" s="3"/>
      <c r="J828" s="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spans="1:40" ht="14.25" customHeight="1" x14ac:dyDescent="0.3">
      <c r="A829" s="1"/>
      <c r="B829" s="2"/>
      <c r="C829" s="2"/>
      <c r="D829" s="2"/>
      <c r="E829" s="2"/>
      <c r="F829" s="2"/>
      <c r="G829" s="2"/>
      <c r="H829" s="3"/>
      <c r="I829" s="3"/>
      <c r="J829" s="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spans="1:40" ht="14.25" customHeight="1" x14ac:dyDescent="0.3">
      <c r="A830" s="1"/>
      <c r="B830" s="2"/>
      <c r="C830" s="2"/>
      <c r="D830" s="2"/>
      <c r="E830" s="2"/>
      <c r="F830" s="2"/>
      <c r="G830" s="2"/>
      <c r="H830" s="3"/>
      <c r="I830" s="3"/>
      <c r="J830" s="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spans="1:40" ht="14.25" customHeight="1" x14ac:dyDescent="0.3">
      <c r="A831" s="1"/>
      <c r="B831" s="2"/>
      <c r="C831" s="2"/>
      <c r="D831" s="2"/>
      <c r="E831" s="2"/>
      <c r="F831" s="2"/>
      <c r="G831" s="2"/>
      <c r="H831" s="3"/>
      <c r="I831" s="3"/>
      <c r="J831" s="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spans="1:40" ht="14.25" customHeight="1" x14ac:dyDescent="0.3">
      <c r="A832" s="1"/>
      <c r="B832" s="2"/>
      <c r="C832" s="2"/>
      <c r="D832" s="2"/>
      <c r="E832" s="2"/>
      <c r="F832" s="2"/>
      <c r="G832" s="2"/>
      <c r="H832" s="3"/>
      <c r="I832" s="3"/>
      <c r="J832" s="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spans="1:40" ht="14.25" customHeight="1" x14ac:dyDescent="0.3">
      <c r="A833" s="1"/>
      <c r="B833" s="2"/>
      <c r="C833" s="2"/>
      <c r="D833" s="2"/>
      <c r="E833" s="2"/>
      <c r="F833" s="2"/>
      <c r="G833" s="2"/>
      <c r="H833" s="3"/>
      <c r="I833" s="3"/>
      <c r="J833" s="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spans="1:40" ht="14.25" customHeight="1" x14ac:dyDescent="0.3">
      <c r="A834" s="1"/>
      <c r="B834" s="2"/>
      <c r="C834" s="2"/>
      <c r="D834" s="2"/>
      <c r="E834" s="2"/>
      <c r="F834" s="2"/>
      <c r="G834" s="2"/>
      <c r="H834" s="3"/>
      <c r="I834" s="3"/>
      <c r="J834" s="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spans="1:40" ht="14.25" customHeight="1" x14ac:dyDescent="0.3">
      <c r="A835" s="1"/>
      <c r="B835" s="2"/>
      <c r="C835" s="2"/>
      <c r="D835" s="2"/>
      <c r="E835" s="2"/>
      <c r="F835" s="2"/>
      <c r="G835" s="2"/>
      <c r="H835" s="3"/>
      <c r="I835" s="3"/>
      <c r="J835" s="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spans="1:40" ht="14.25" customHeight="1" x14ac:dyDescent="0.3">
      <c r="A836" s="1"/>
      <c r="B836" s="2"/>
      <c r="C836" s="2"/>
      <c r="D836" s="2"/>
      <c r="E836" s="2"/>
      <c r="F836" s="2"/>
      <c r="G836" s="2"/>
      <c r="H836" s="3"/>
      <c r="I836" s="3"/>
      <c r="J836" s="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spans="1:40" ht="14.25" customHeight="1" x14ac:dyDescent="0.3">
      <c r="A837" s="1"/>
      <c r="B837" s="2"/>
      <c r="C837" s="2"/>
      <c r="D837" s="2"/>
      <c r="E837" s="2"/>
      <c r="F837" s="2"/>
      <c r="G837" s="2"/>
      <c r="H837" s="3"/>
      <c r="I837" s="3"/>
      <c r="J837" s="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spans="1:40" ht="14.25" customHeight="1" x14ac:dyDescent="0.3">
      <c r="A838" s="1"/>
      <c r="B838" s="2"/>
      <c r="C838" s="2"/>
      <c r="D838" s="2"/>
      <c r="E838" s="2"/>
      <c r="F838" s="2"/>
      <c r="G838" s="2"/>
      <c r="H838" s="3"/>
      <c r="I838" s="3"/>
      <c r="J838" s="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spans="1:40" ht="14.25" customHeight="1" x14ac:dyDescent="0.3">
      <c r="A839" s="1"/>
      <c r="B839" s="2"/>
      <c r="C839" s="2"/>
      <c r="D839" s="2"/>
      <c r="E839" s="2"/>
      <c r="F839" s="2"/>
      <c r="G839" s="2"/>
      <c r="H839" s="3"/>
      <c r="I839" s="3"/>
      <c r="J839" s="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spans="1:40" ht="14.25" customHeight="1" x14ac:dyDescent="0.3">
      <c r="A840" s="1"/>
      <c r="B840" s="2"/>
      <c r="C840" s="2"/>
      <c r="D840" s="2"/>
      <c r="E840" s="2"/>
      <c r="F840" s="2"/>
      <c r="G840" s="2"/>
      <c r="H840" s="3"/>
      <c r="I840" s="3"/>
      <c r="J840" s="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spans="1:40" ht="14.25" customHeight="1" x14ac:dyDescent="0.3">
      <c r="A841" s="1"/>
      <c r="B841" s="2"/>
      <c r="C841" s="2"/>
      <c r="D841" s="2"/>
      <c r="E841" s="2"/>
      <c r="F841" s="2"/>
      <c r="G841" s="2"/>
      <c r="H841" s="3"/>
      <c r="I841" s="3"/>
      <c r="J841" s="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spans="1:40" ht="14.25" customHeight="1" x14ac:dyDescent="0.3">
      <c r="A842" s="1"/>
      <c r="B842" s="2"/>
      <c r="C842" s="2"/>
      <c r="D842" s="2"/>
      <c r="E842" s="2"/>
      <c r="F842" s="2"/>
      <c r="G842" s="2"/>
      <c r="H842" s="3"/>
      <c r="I842" s="3"/>
      <c r="J842" s="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spans="1:40" ht="14.25" customHeight="1" x14ac:dyDescent="0.3">
      <c r="A843" s="1"/>
      <c r="B843" s="2"/>
      <c r="C843" s="2"/>
      <c r="D843" s="2"/>
      <c r="E843" s="2"/>
      <c r="F843" s="2"/>
      <c r="G843" s="2"/>
      <c r="H843" s="3"/>
      <c r="I843" s="3"/>
      <c r="J843" s="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spans="1:40" ht="14.25" customHeight="1" x14ac:dyDescent="0.3">
      <c r="A844" s="1"/>
      <c r="B844" s="2"/>
      <c r="C844" s="2"/>
      <c r="D844" s="2"/>
      <c r="E844" s="2"/>
      <c r="F844" s="2"/>
      <c r="G844" s="2"/>
      <c r="H844" s="3"/>
      <c r="I844" s="3"/>
      <c r="J844" s="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spans="1:40" ht="14.25" customHeight="1" x14ac:dyDescent="0.3">
      <c r="A845" s="1"/>
      <c r="B845" s="2"/>
      <c r="C845" s="2"/>
      <c r="D845" s="2"/>
      <c r="E845" s="2"/>
      <c r="F845" s="2"/>
      <c r="G845" s="2"/>
      <c r="H845" s="3"/>
      <c r="I845" s="3"/>
      <c r="J845" s="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spans="1:40" ht="14.25" customHeight="1" x14ac:dyDescent="0.3">
      <c r="A846" s="1"/>
      <c r="B846" s="2"/>
      <c r="C846" s="2"/>
      <c r="D846" s="2"/>
      <c r="E846" s="2"/>
      <c r="F846" s="2"/>
      <c r="G846" s="2"/>
      <c r="H846" s="3"/>
      <c r="I846" s="3"/>
      <c r="J846" s="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spans="1:40" ht="14.25" customHeight="1" x14ac:dyDescent="0.3">
      <c r="A847" s="1"/>
      <c r="B847" s="2"/>
      <c r="C847" s="2"/>
      <c r="D847" s="2"/>
      <c r="E847" s="2"/>
      <c r="F847" s="2"/>
      <c r="G847" s="2"/>
      <c r="H847" s="3"/>
      <c r="I847" s="3"/>
      <c r="J847" s="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spans="1:40" ht="14.25" customHeight="1" x14ac:dyDescent="0.3">
      <c r="A848" s="1"/>
      <c r="B848" s="2"/>
      <c r="C848" s="2"/>
      <c r="D848" s="2"/>
      <c r="E848" s="2"/>
      <c r="F848" s="2"/>
      <c r="G848" s="2"/>
      <c r="H848" s="3"/>
      <c r="I848" s="3"/>
      <c r="J848" s="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spans="1:40" ht="14.25" customHeight="1" x14ac:dyDescent="0.3">
      <c r="A849" s="1"/>
      <c r="B849" s="2"/>
      <c r="C849" s="2"/>
      <c r="D849" s="2"/>
      <c r="E849" s="2"/>
      <c r="F849" s="2"/>
      <c r="G849" s="2"/>
      <c r="H849" s="3"/>
      <c r="I849" s="3"/>
      <c r="J849" s="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spans="1:40" ht="14.25" customHeight="1" x14ac:dyDescent="0.3">
      <c r="A850" s="1"/>
      <c r="B850" s="2"/>
      <c r="C850" s="2"/>
      <c r="D850" s="2"/>
      <c r="E850" s="2"/>
      <c r="F850" s="2"/>
      <c r="G850" s="2"/>
      <c r="H850" s="3"/>
      <c r="I850" s="3"/>
      <c r="J850" s="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spans="1:40" ht="14.25" customHeight="1" x14ac:dyDescent="0.3">
      <c r="A851" s="1"/>
      <c r="B851" s="2"/>
      <c r="C851" s="2"/>
      <c r="D851" s="2"/>
      <c r="E851" s="2"/>
      <c r="F851" s="2"/>
      <c r="G851" s="2"/>
      <c r="H851" s="3"/>
      <c r="I851" s="3"/>
      <c r="J851" s="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spans="1:40" ht="14.25" customHeight="1" x14ac:dyDescent="0.3">
      <c r="A852" s="1"/>
      <c r="B852" s="2"/>
      <c r="C852" s="2"/>
      <c r="D852" s="2"/>
      <c r="E852" s="2"/>
      <c r="F852" s="2"/>
      <c r="G852" s="2"/>
      <c r="H852" s="3"/>
      <c r="I852" s="3"/>
      <c r="J852" s="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spans="1:40" ht="14.25" customHeight="1" x14ac:dyDescent="0.3">
      <c r="A853" s="1"/>
      <c r="B853" s="2"/>
      <c r="C853" s="2"/>
      <c r="D853" s="2"/>
      <c r="E853" s="2"/>
      <c r="F853" s="2"/>
      <c r="G853" s="2"/>
      <c r="H853" s="3"/>
      <c r="I853" s="3"/>
      <c r="J853" s="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spans="1:40" ht="14.25" customHeight="1" x14ac:dyDescent="0.3">
      <c r="A854" s="1"/>
      <c r="B854" s="2"/>
      <c r="C854" s="2"/>
      <c r="D854" s="2"/>
      <c r="E854" s="2"/>
      <c r="F854" s="2"/>
      <c r="G854" s="2"/>
      <c r="H854" s="3"/>
      <c r="I854" s="3"/>
      <c r="J854" s="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spans="1:40" ht="14.25" customHeight="1" x14ac:dyDescent="0.3">
      <c r="A855" s="1"/>
      <c r="B855" s="2"/>
      <c r="C855" s="2"/>
      <c r="D855" s="2"/>
      <c r="E855" s="2"/>
      <c r="F855" s="2"/>
      <c r="G855" s="2"/>
      <c r="H855" s="3"/>
      <c r="I855" s="3"/>
      <c r="J855" s="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spans="1:40" ht="14.25" customHeight="1" x14ac:dyDescent="0.3">
      <c r="A856" s="1"/>
      <c r="B856" s="2"/>
      <c r="C856" s="2"/>
      <c r="D856" s="2"/>
      <c r="E856" s="2"/>
      <c r="F856" s="2"/>
      <c r="G856" s="2"/>
      <c r="H856" s="3"/>
      <c r="I856" s="3"/>
      <c r="J856" s="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spans="1:40" ht="14.25" customHeight="1" x14ac:dyDescent="0.3">
      <c r="A857" s="1"/>
      <c r="B857" s="2"/>
      <c r="C857" s="2"/>
      <c r="D857" s="2"/>
      <c r="E857" s="2"/>
      <c r="F857" s="2"/>
      <c r="G857" s="2"/>
      <c r="H857" s="3"/>
      <c r="I857" s="3"/>
      <c r="J857" s="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spans="1:40" ht="14.25" customHeight="1" x14ac:dyDescent="0.3">
      <c r="A858" s="1"/>
      <c r="B858" s="2"/>
      <c r="C858" s="2"/>
      <c r="D858" s="2"/>
      <c r="E858" s="2"/>
      <c r="F858" s="2"/>
      <c r="G858" s="2"/>
      <c r="H858" s="3"/>
      <c r="I858" s="3"/>
      <c r="J858" s="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spans="1:40" ht="14.25" customHeight="1" x14ac:dyDescent="0.3">
      <c r="A859" s="1"/>
      <c r="B859" s="2"/>
      <c r="C859" s="2"/>
      <c r="D859" s="2"/>
      <c r="E859" s="2"/>
      <c r="F859" s="2"/>
      <c r="G859" s="2"/>
      <c r="H859" s="3"/>
      <c r="I859" s="3"/>
      <c r="J859" s="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spans="1:40" ht="14.25" customHeight="1" x14ac:dyDescent="0.3">
      <c r="A860" s="1"/>
      <c r="B860" s="2"/>
      <c r="C860" s="2"/>
      <c r="D860" s="2"/>
      <c r="E860" s="2"/>
      <c r="F860" s="2"/>
      <c r="G860" s="2"/>
      <c r="H860" s="3"/>
      <c r="I860" s="3"/>
      <c r="J860" s="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spans="1:40" ht="14.25" customHeight="1" x14ac:dyDescent="0.3">
      <c r="A861" s="1"/>
      <c r="B861" s="2"/>
      <c r="C861" s="2"/>
      <c r="D861" s="2"/>
      <c r="E861" s="2"/>
      <c r="F861" s="2"/>
      <c r="G861" s="2"/>
      <c r="H861" s="3"/>
      <c r="I861" s="3"/>
      <c r="J861" s="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spans="1:40" ht="14.25" customHeight="1" x14ac:dyDescent="0.3">
      <c r="A862" s="1"/>
      <c r="B862" s="2"/>
      <c r="C862" s="2"/>
      <c r="D862" s="2"/>
      <c r="E862" s="2"/>
      <c r="F862" s="2"/>
      <c r="G862" s="2"/>
      <c r="H862" s="3"/>
      <c r="I862" s="3"/>
      <c r="J862" s="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spans="1:40" ht="14.25" customHeight="1" x14ac:dyDescent="0.3">
      <c r="A863" s="1"/>
      <c r="B863" s="2"/>
      <c r="C863" s="2"/>
      <c r="D863" s="2"/>
      <c r="E863" s="2"/>
      <c r="F863" s="2"/>
      <c r="G863" s="2"/>
      <c r="H863" s="3"/>
      <c r="I863" s="3"/>
      <c r="J863" s="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spans="1:40" ht="14.25" customHeight="1" x14ac:dyDescent="0.3">
      <c r="A864" s="1"/>
      <c r="B864" s="2"/>
      <c r="C864" s="2"/>
      <c r="D864" s="2"/>
      <c r="E864" s="2"/>
      <c r="F864" s="2"/>
      <c r="G864" s="2"/>
      <c r="H864" s="3"/>
      <c r="I864" s="3"/>
      <c r="J864" s="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spans="1:40" ht="14.25" customHeight="1" x14ac:dyDescent="0.3">
      <c r="A865" s="1"/>
      <c r="B865" s="2"/>
      <c r="C865" s="2"/>
      <c r="D865" s="2"/>
      <c r="E865" s="2"/>
      <c r="F865" s="2"/>
      <c r="G865" s="2"/>
      <c r="H865" s="3"/>
      <c r="I865" s="3"/>
      <c r="J865" s="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spans="1:40" ht="14.25" customHeight="1" x14ac:dyDescent="0.3">
      <c r="A866" s="1"/>
      <c r="B866" s="2"/>
      <c r="C866" s="2"/>
      <c r="D866" s="2"/>
      <c r="E866" s="2"/>
      <c r="F866" s="2"/>
      <c r="G866" s="2"/>
      <c r="H866" s="3"/>
      <c r="I866" s="3"/>
      <c r="J866" s="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spans="1:40" ht="14.25" customHeight="1" x14ac:dyDescent="0.3">
      <c r="A867" s="1"/>
      <c r="B867" s="2"/>
      <c r="C867" s="2"/>
      <c r="D867" s="2"/>
      <c r="E867" s="2"/>
      <c r="F867" s="2"/>
      <c r="G867" s="2"/>
      <c r="H867" s="3"/>
      <c r="I867" s="3"/>
      <c r="J867" s="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spans="1:40" ht="14.25" customHeight="1" x14ac:dyDescent="0.3">
      <c r="A868" s="1"/>
      <c r="B868" s="2"/>
      <c r="C868" s="2"/>
      <c r="D868" s="2"/>
      <c r="E868" s="2"/>
      <c r="F868" s="2"/>
      <c r="G868" s="2"/>
      <c r="H868" s="3"/>
      <c r="I868" s="3"/>
      <c r="J868" s="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spans="1:40" ht="14.25" customHeight="1" x14ac:dyDescent="0.3">
      <c r="A869" s="1"/>
      <c r="B869" s="2"/>
      <c r="C869" s="2"/>
      <c r="D869" s="2"/>
      <c r="E869" s="2"/>
      <c r="F869" s="2"/>
      <c r="G869" s="2"/>
      <c r="H869" s="3"/>
      <c r="I869" s="3"/>
      <c r="J869" s="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spans="1:40" ht="14.25" customHeight="1" x14ac:dyDescent="0.3">
      <c r="A870" s="1"/>
      <c r="B870" s="2"/>
      <c r="C870" s="2"/>
      <c r="D870" s="2"/>
      <c r="E870" s="2"/>
      <c r="F870" s="2"/>
      <c r="G870" s="2"/>
      <c r="H870" s="3"/>
      <c r="I870" s="3"/>
      <c r="J870" s="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spans="1:40" ht="14.25" customHeight="1" x14ac:dyDescent="0.3">
      <c r="A871" s="1"/>
      <c r="B871" s="2"/>
      <c r="C871" s="2"/>
      <c r="D871" s="2"/>
      <c r="E871" s="2"/>
      <c r="F871" s="2"/>
      <c r="G871" s="2"/>
      <c r="H871" s="3"/>
      <c r="I871" s="3"/>
      <c r="J871" s="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spans="1:40" ht="14.25" customHeight="1" x14ac:dyDescent="0.3">
      <c r="A872" s="1"/>
      <c r="B872" s="2"/>
      <c r="C872" s="2"/>
      <c r="D872" s="2"/>
      <c r="E872" s="2"/>
      <c r="F872" s="2"/>
      <c r="G872" s="2"/>
      <c r="H872" s="3"/>
      <c r="I872" s="3"/>
      <c r="J872" s="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spans="1:40" ht="14.25" customHeight="1" x14ac:dyDescent="0.3">
      <c r="A873" s="1"/>
      <c r="B873" s="2"/>
      <c r="C873" s="2"/>
      <c r="D873" s="2"/>
      <c r="E873" s="2"/>
      <c r="F873" s="2"/>
      <c r="G873" s="2"/>
      <c r="H873" s="3"/>
      <c r="I873" s="3"/>
      <c r="J873" s="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spans="1:40" ht="14.25" customHeight="1" x14ac:dyDescent="0.3">
      <c r="A874" s="1"/>
      <c r="B874" s="2"/>
      <c r="C874" s="2"/>
      <c r="D874" s="2"/>
      <c r="E874" s="2"/>
      <c r="F874" s="2"/>
      <c r="G874" s="2"/>
      <c r="H874" s="3"/>
      <c r="I874" s="3"/>
      <c r="J874" s="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spans="1:40" ht="14.25" customHeight="1" x14ac:dyDescent="0.3">
      <c r="A875" s="1"/>
      <c r="B875" s="2"/>
      <c r="C875" s="2"/>
      <c r="D875" s="2"/>
      <c r="E875" s="2"/>
      <c r="F875" s="2"/>
      <c r="G875" s="2"/>
      <c r="H875" s="3"/>
      <c r="I875" s="3"/>
      <c r="J875" s="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spans="1:40" ht="14.25" customHeight="1" x14ac:dyDescent="0.3">
      <c r="A876" s="1"/>
      <c r="B876" s="2"/>
      <c r="C876" s="2"/>
      <c r="D876" s="2"/>
      <c r="E876" s="2"/>
      <c r="F876" s="2"/>
      <c r="G876" s="2"/>
      <c r="H876" s="3"/>
      <c r="I876" s="3"/>
      <c r="J876" s="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spans="1:40" ht="14.25" customHeight="1" x14ac:dyDescent="0.3">
      <c r="A877" s="1"/>
      <c r="B877" s="2"/>
      <c r="C877" s="2"/>
      <c r="D877" s="2"/>
      <c r="E877" s="2"/>
      <c r="F877" s="2"/>
      <c r="G877" s="2"/>
      <c r="H877" s="3"/>
      <c r="I877" s="3"/>
      <c r="J877" s="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spans="1:40" ht="14.25" customHeight="1" x14ac:dyDescent="0.3">
      <c r="A878" s="1"/>
      <c r="B878" s="2"/>
      <c r="C878" s="2"/>
      <c r="D878" s="2"/>
      <c r="E878" s="2"/>
      <c r="F878" s="2"/>
      <c r="G878" s="2"/>
      <c r="H878" s="3"/>
      <c r="I878" s="3"/>
      <c r="J878" s="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spans="1:40" ht="14.25" customHeight="1" x14ac:dyDescent="0.3">
      <c r="A879" s="1"/>
      <c r="B879" s="2"/>
      <c r="C879" s="2"/>
      <c r="D879" s="2"/>
      <c r="E879" s="2"/>
      <c r="F879" s="2"/>
      <c r="G879" s="2"/>
      <c r="H879" s="3"/>
      <c r="I879" s="3"/>
      <c r="J879" s="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spans="1:40" ht="14.25" customHeight="1" x14ac:dyDescent="0.3">
      <c r="A880" s="1"/>
      <c r="B880" s="2"/>
      <c r="C880" s="2"/>
      <c r="D880" s="2"/>
      <c r="E880" s="2"/>
      <c r="F880" s="2"/>
      <c r="G880" s="2"/>
      <c r="H880" s="3"/>
      <c r="I880" s="3"/>
      <c r="J880" s="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spans="1:40" ht="14.25" customHeight="1" x14ac:dyDescent="0.3">
      <c r="A881" s="1"/>
      <c r="B881" s="2"/>
      <c r="C881" s="2"/>
      <c r="D881" s="2"/>
      <c r="E881" s="2"/>
      <c r="F881" s="2"/>
      <c r="G881" s="2"/>
      <c r="H881" s="3"/>
      <c r="I881" s="3"/>
      <c r="J881" s="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spans="1:40" ht="14.25" customHeight="1" x14ac:dyDescent="0.3">
      <c r="A882" s="1"/>
      <c r="B882" s="2"/>
      <c r="C882" s="2"/>
      <c r="D882" s="2"/>
      <c r="E882" s="2"/>
      <c r="F882" s="2"/>
      <c r="G882" s="2"/>
      <c r="H882" s="3"/>
      <c r="I882" s="3"/>
      <c r="J882" s="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spans="1:40" ht="14.25" customHeight="1" x14ac:dyDescent="0.3">
      <c r="A883" s="1"/>
      <c r="B883" s="2"/>
      <c r="C883" s="2"/>
      <c r="D883" s="2"/>
      <c r="E883" s="2"/>
      <c r="F883" s="2"/>
      <c r="G883" s="2"/>
      <c r="H883" s="3"/>
      <c r="I883" s="3"/>
      <c r="J883" s="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spans="1:40" ht="14.25" customHeight="1" x14ac:dyDescent="0.3">
      <c r="A884" s="1"/>
      <c r="B884" s="2"/>
      <c r="C884" s="2"/>
      <c r="D884" s="2"/>
      <c r="E884" s="2"/>
      <c r="F884" s="2"/>
      <c r="G884" s="2"/>
      <c r="H884" s="3"/>
      <c r="I884" s="3"/>
      <c r="J884" s="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spans="1:40" ht="14.25" customHeight="1" x14ac:dyDescent="0.3">
      <c r="A885" s="1"/>
      <c r="B885" s="2"/>
      <c r="C885" s="2"/>
      <c r="D885" s="2"/>
      <c r="E885" s="2"/>
      <c r="F885" s="2"/>
      <c r="G885" s="2"/>
      <c r="H885" s="3"/>
      <c r="I885" s="3"/>
      <c r="J885" s="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spans="1:40" ht="14.25" customHeight="1" x14ac:dyDescent="0.3">
      <c r="A886" s="1"/>
      <c r="B886" s="2"/>
      <c r="C886" s="2"/>
      <c r="D886" s="2"/>
      <c r="E886" s="2"/>
      <c r="F886" s="2"/>
      <c r="G886" s="2"/>
      <c r="H886" s="3"/>
      <c r="I886" s="3"/>
      <c r="J886" s="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spans="1:40" ht="14.25" customHeight="1" x14ac:dyDescent="0.3">
      <c r="A887" s="1"/>
      <c r="B887" s="2"/>
      <c r="C887" s="2"/>
      <c r="D887" s="2"/>
      <c r="E887" s="2"/>
      <c r="F887" s="2"/>
      <c r="G887" s="2"/>
      <c r="H887" s="3"/>
      <c r="I887" s="3"/>
      <c r="J887" s="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spans="1:40" ht="14.25" customHeight="1" x14ac:dyDescent="0.3">
      <c r="A888" s="1"/>
      <c r="B888" s="2"/>
      <c r="C888" s="2"/>
      <c r="D888" s="2"/>
      <c r="E888" s="2"/>
      <c r="F888" s="2"/>
      <c r="G888" s="2"/>
      <c r="H888" s="3"/>
      <c r="I888" s="3"/>
      <c r="J888" s="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spans="1:40" ht="14.25" customHeight="1" x14ac:dyDescent="0.3">
      <c r="A889" s="1"/>
      <c r="B889" s="2"/>
      <c r="C889" s="2"/>
      <c r="D889" s="2"/>
      <c r="E889" s="2"/>
      <c r="F889" s="2"/>
      <c r="G889" s="2"/>
      <c r="H889" s="3"/>
      <c r="I889" s="3"/>
      <c r="J889" s="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spans="1:40" ht="14.25" customHeight="1" x14ac:dyDescent="0.3">
      <c r="A890" s="1"/>
      <c r="B890" s="2"/>
      <c r="C890" s="2"/>
      <c r="D890" s="2"/>
      <c r="E890" s="2"/>
      <c r="F890" s="2"/>
      <c r="G890" s="2"/>
      <c r="H890" s="3"/>
      <c r="I890" s="3"/>
      <c r="J890" s="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spans="1:40" ht="14.25" customHeight="1" x14ac:dyDescent="0.3">
      <c r="A891" s="1"/>
      <c r="B891" s="2"/>
      <c r="C891" s="2"/>
      <c r="D891" s="2"/>
      <c r="E891" s="2"/>
      <c r="F891" s="2"/>
      <c r="G891" s="2"/>
      <c r="H891" s="3"/>
      <c r="I891" s="3"/>
      <c r="J891" s="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spans="1:40" ht="14.25" customHeight="1" x14ac:dyDescent="0.3">
      <c r="A892" s="1"/>
      <c r="B892" s="2"/>
      <c r="C892" s="2"/>
      <c r="D892" s="2"/>
      <c r="E892" s="2"/>
      <c r="F892" s="2"/>
      <c r="G892" s="2"/>
      <c r="H892" s="3"/>
      <c r="I892" s="3"/>
      <c r="J892" s="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spans="1:40" ht="14.25" customHeight="1" x14ac:dyDescent="0.3">
      <c r="A893" s="1"/>
      <c r="B893" s="2"/>
      <c r="C893" s="2"/>
      <c r="D893" s="2"/>
      <c r="E893" s="2"/>
      <c r="F893" s="2"/>
      <c r="G893" s="2"/>
      <c r="H893" s="3"/>
      <c r="I893" s="3"/>
      <c r="J893" s="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spans="1:40" ht="14.25" customHeight="1" x14ac:dyDescent="0.3">
      <c r="A894" s="1"/>
      <c r="B894" s="2"/>
      <c r="C894" s="2"/>
      <c r="D894" s="2"/>
      <c r="E894" s="2"/>
      <c r="F894" s="2"/>
      <c r="G894" s="2"/>
      <c r="H894" s="3"/>
      <c r="I894" s="3"/>
      <c r="J894" s="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spans="1:40" ht="14.25" customHeight="1" x14ac:dyDescent="0.3">
      <c r="A895" s="1"/>
      <c r="B895" s="2"/>
      <c r="C895" s="2"/>
      <c r="D895" s="2"/>
      <c r="E895" s="2"/>
      <c r="F895" s="2"/>
      <c r="G895" s="2"/>
      <c r="H895" s="3"/>
      <c r="I895" s="3"/>
      <c r="J895" s="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spans="1:40" ht="14.25" customHeight="1" x14ac:dyDescent="0.3">
      <c r="A896" s="1"/>
      <c r="B896" s="2"/>
      <c r="C896" s="2"/>
      <c r="D896" s="2"/>
      <c r="E896" s="2"/>
      <c r="F896" s="2"/>
      <c r="G896" s="2"/>
      <c r="H896" s="3"/>
      <c r="I896" s="3"/>
      <c r="J896" s="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spans="1:40" ht="14.25" customHeight="1" x14ac:dyDescent="0.3">
      <c r="A897" s="1"/>
      <c r="B897" s="2"/>
      <c r="C897" s="2"/>
      <c r="D897" s="2"/>
      <c r="E897" s="2"/>
      <c r="F897" s="2"/>
      <c r="G897" s="2"/>
      <c r="H897" s="3"/>
      <c r="I897" s="3"/>
      <c r="J897" s="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spans="1:40" ht="14.25" customHeight="1" x14ac:dyDescent="0.3">
      <c r="A898" s="1"/>
      <c r="B898" s="2"/>
      <c r="C898" s="2"/>
      <c r="D898" s="2"/>
      <c r="E898" s="2"/>
      <c r="F898" s="2"/>
      <c r="G898" s="2"/>
      <c r="H898" s="3"/>
      <c r="I898" s="3"/>
      <c r="J898" s="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spans="1:40" ht="14.25" customHeight="1" x14ac:dyDescent="0.3">
      <c r="A899" s="1"/>
      <c r="B899" s="2"/>
      <c r="C899" s="2"/>
      <c r="D899" s="2"/>
      <c r="E899" s="2"/>
      <c r="F899" s="2"/>
      <c r="G899" s="2"/>
      <c r="H899" s="3"/>
      <c r="I899" s="3"/>
      <c r="J899" s="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spans="1:40" ht="14.25" customHeight="1" x14ac:dyDescent="0.3">
      <c r="A900" s="1"/>
      <c r="B900" s="2"/>
      <c r="C900" s="2"/>
      <c r="D900" s="2"/>
      <c r="E900" s="2"/>
      <c r="F900" s="2"/>
      <c r="G900" s="2"/>
      <c r="H900" s="3"/>
      <c r="I900" s="3"/>
      <c r="J900" s="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spans="1:40" ht="14.25" customHeight="1" x14ac:dyDescent="0.3">
      <c r="A901" s="1"/>
      <c r="B901" s="2"/>
      <c r="C901" s="2"/>
      <c r="D901" s="2"/>
      <c r="E901" s="2"/>
      <c r="F901" s="2"/>
      <c r="G901" s="2"/>
      <c r="H901" s="3"/>
      <c r="I901" s="3"/>
      <c r="J901" s="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spans="1:40" ht="14.25" customHeight="1" x14ac:dyDescent="0.3">
      <c r="A902" s="1"/>
      <c r="B902" s="2"/>
      <c r="C902" s="2"/>
      <c r="D902" s="2"/>
      <c r="E902" s="2"/>
      <c r="F902" s="2"/>
      <c r="G902" s="2"/>
      <c r="H902" s="3"/>
      <c r="I902" s="3"/>
      <c r="J902" s="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spans="1:40" ht="14.25" customHeight="1" x14ac:dyDescent="0.3">
      <c r="A903" s="1"/>
      <c r="B903" s="2"/>
      <c r="C903" s="2"/>
      <c r="D903" s="2"/>
      <c r="E903" s="2"/>
      <c r="F903" s="2"/>
      <c r="G903" s="2"/>
      <c r="H903" s="3"/>
      <c r="I903" s="3"/>
      <c r="J903" s="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spans="1:40" ht="14.25" customHeight="1" x14ac:dyDescent="0.3">
      <c r="A904" s="1"/>
      <c r="B904" s="2"/>
      <c r="C904" s="2"/>
      <c r="D904" s="2"/>
      <c r="E904" s="2"/>
      <c r="F904" s="2"/>
      <c r="G904" s="2"/>
      <c r="H904" s="3"/>
      <c r="I904" s="3"/>
      <c r="J904" s="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spans="1:40" ht="14.25" customHeight="1" x14ac:dyDescent="0.3">
      <c r="A905" s="1"/>
      <c r="B905" s="2"/>
      <c r="C905" s="2"/>
      <c r="D905" s="2"/>
      <c r="E905" s="2"/>
      <c r="F905" s="2"/>
      <c r="G905" s="2"/>
      <c r="H905" s="3"/>
      <c r="I905" s="3"/>
      <c r="J905" s="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spans="1:40" ht="14.25" customHeight="1" x14ac:dyDescent="0.3">
      <c r="A906" s="1"/>
      <c r="B906" s="2"/>
      <c r="C906" s="2"/>
      <c r="D906" s="2"/>
      <c r="E906" s="2"/>
      <c r="F906" s="2"/>
      <c r="G906" s="2"/>
      <c r="H906" s="3"/>
      <c r="I906" s="3"/>
      <c r="J906" s="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spans="1:40" ht="14.25" customHeight="1" x14ac:dyDescent="0.3">
      <c r="A907" s="1"/>
      <c r="B907" s="2"/>
      <c r="C907" s="2"/>
      <c r="D907" s="2"/>
      <c r="E907" s="2"/>
      <c r="F907" s="2"/>
      <c r="G907" s="2"/>
      <c r="H907" s="3"/>
      <c r="I907" s="3"/>
      <c r="J907" s="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spans="1:40" ht="14.25" customHeight="1" x14ac:dyDescent="0.3">
      <c r="A908" s="1"/>
      <c r="B908" s="2"/>
      <c r="C908" s="2"/>
      <c r="D908" s="2"/>
      <c r="E908" s="2"/>
      <c r="F908" s="2"/>
      <c r="G908" s="2"/>
      <c r="H908" s="3"/>
      <c r="I908" s="3"/>
      <c r="J908" s="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spans="1:40" ht="14.25" customHeight="1" x14ac:dyDescent="0.3">
      <c r="A909" s="1"/>
      <c r="B909" s="2"/>
      <c r="C909" s="2"/>
      <c r="D909" s="2"/>
      <c r="E909" s="2"/>
      <c r="F909" s="2"/>
      <c r="G909" s="2"/>
      <c r="H909" s="3"/>
      <c r="I909" s="3"/>
      <c r="J909" s="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spans="1:40" ht="14.25" customHeight="1" x14ac:dyDescent="0.3">
      <c r="A910" s="1"/>
      <c r="B910" s="2"/>
      <c r="C910" s="2"/>
      <c r="D910" s="2"/>
      <c r="E910" s="2"/>
      <c r="F910" s="2"/>
      <c r="G910" s="2"/>
      <c r="H910" s="3"/>
      <c r="I910" s="3"/>
      <c r="J910" s="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spans="1:40" ht="14.25" customHeight="1" x14ac:dyDescent="0.3">
      <c r="A911" s="1"/>
      <c r="B911" s="2"/>
      <c r="C911" s="2"/>
      <c r="D911" s="2"/>
      <c r="E911" s="2"/>
      <c r="F911" s="2"/>
      <c r="G911" s="2"/>
      <c r="H911" s="3"/>
      <c r="I911" s="3"/>
      <c r="J911" s="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spans="1:40" ht="14.25" customHeight="1" x14ac:dyDescent="0.3">
      <c r="A912" s="1"/>
      <c r="B912" s="2"/>
      <c r="C912" s="2"/>
      <c r="D912" s="2"/>
      <c r="E912" s="2"/>
      <c r="F912" s="2"/>
      <c r="G912" s="2"/>
      <c r="H912" s="3"/>
      <c r="I912" s="3"/>
      <c r="J912" s="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spans="1:40" ht="14.25" customHeight="1" x14ac:dyDescent="0.3">
      <c r="A913" s="1"/>
      <c r="B913" s="2"/>
      <c r="C913" s="2"/>
      <c r="D913" s="2"/>
      <c r="E913" s="2"/>
      <c r="F913" s="2"/>
      <c r="G913" s="2"/>
      <c r="H913" s="3"/>
      <c r="I913" s="3"/>
      <c r="J913" s="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spans="1:40" ht="14.25" customHeight="1" x14ac:dyDescent="0.3">
      <c r="A914" s="1"/>
      <c r="B914" s="2"/>
      <c r="C914" s="2"/>
      <c r="D914" s="2"/>
      <c r="E914" s="2"/>
      <c r="F914" s="2"/>
      <c r="G914" s="2"/>
      <c r="H914" s="3"/>
      <c r="I914" s="3"/>
      <c r="J914" s="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spans="1:40" ht="14.25" customHeight="1" x14ac:dyDescent="0.3">
      <c r="A915" s="1"/>
      <c r="B915" s="2"/>
      <c r="C915" s="2"/>
      <c r="D915" s="2"/>
      <c r="E915" s="2"/>
      <c r="F915" s="2"/>
      <c r="G915" s="2"/>
      <c r="H915" s="3"/>
      <c r="I915" s="3"/>
      <c r="J915" s="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spans="1:40" ht="14.25" customHeight="1" x14ac:dyDescent="0.3">
      <c r="A916" s="1"/>
      <c r="B916" s="2"/>
      <c r="C916" s="2"/>
      <c r="D916" s="2"/>
      <c r="E916" s="2"/>
      <c r="F916" s="2"/>
      <c r="G916" s="2"/>
      <c r="H916" s="3"/>
      <c r="I916" s="3"/>
      <c r="J916" s="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spans="1:40" ht="14.25" customHeight="1" x14ac:dyDescent="0.3">
      <c r="A917" s="1"/>
      <c r="B917" s="2"/>
      <c r="C917" s="2"/>
      <c r="D917" s="2"/>
      <c r="E917" s="2"/>
      <c r="F917" s="2"/>
      <c r="G917" s="2"/>
      <c r="H917" s="3"/>
      <c r="I917" s="3"/>
      <c r="J917" s="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spans="1:40" ht="14.25" customHeight="1" x14ac:dyDescent="0.3">
      <c r="A918" s="1"/>
      <c r="B918" s="2"/>
      <c r="C918" s="2"/>
      <c r="D918" s="2"/>
      <c r="E918" s="2"/>
      <c r="F918" s="2"/>
      <c r="G918" s="2"/>
      <c r="H918" s="3"/>
      <c r="I918" s="3"/>
      <c r="J918" s="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spans="1:40" ht="14.25" customHeight="1" x14ac:dyDescent="0.3">
      <c r="A919" s="1"/>
      <c r="B919" s="2"/>
      <c r="C919" s="2"/>
      <c r="D919" s="2"/>
      <c r="E919" s="2"/>
      <c r="F919" s="2"/>
      <c r="G919" s="2"/>
      <c r="H919" s="3"/>
      <c r="I919" s="3"/>
      <c r="J919" s="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spans="1:40" ht="14.25" customHeight="1" x14ac:dyDescent="0.3">
      <c r="A920" s="1"/>
      <c r="B920" s="2"/>
      <c r="C920" s="2"/>
      <c r="D920" s="2"/>
      <c r="E920" s="2"/>
      <c r="F920" s="2"/>
      <c r="G920" s="2"/>
      <c r="H920" s="3"/>
      <c r="I920" s="3"/>
      <c r="J920" s="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spans="1:40" ht="14.25" customHeight="1" x14ac:dyDescent="0.3">
      <c r="A921" s="1"/>
      <c r="B921" s="2"/>
      <c r="C921" s="2"/>
      <c r="D921" s="2"/>
      <c r="E921" s="2"/>
      <c r="F921" s="2"/>
      <c r="G921" s="2"/>
      <c r="H921" s="3"/>
      <c r="I921" s="3"/>
      <c r="J921" s="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spans="1:40" ht="14.25" customHeight="1" x14ac:dyDescent="0.3">
      <c r="A922" s="1"/>
      <c r="B922" s="2"/>
      <c r="C922" s="2"/>
      <c r="D922" s="2"/>
      <c r="E922" s="2"/>
      <c r="F922" s="2"/>
      <c r="G922" s="2"/>
      <c r="H922" s="3"/>
      <c r="I922" s="3"/>
      <c r="J922" s="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spans="1:40" ht="14.25" customHeight="1" x14ac:dyDescent="0.3">
      <c r="A923" s="1"/>
      <c r="B923" s="2"/>
      <c r="C923" s="2"/>
      <c r="D923" s="2"/>
      <c r="E923" s="2"/>
      <c r="F923" s="2"/>
      <c r="G923" s="2"/>
      <c r="H923" s="3"/>
      <c r="I923" s="3"/>
      <c r="J923" s="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spans="1:40" ht="14.25" customHeight="1" x14ac:dyDescent="0.3">
      <c r="A924" s="1"/>
      <c r="B924" s="2"/>
      <c r="C924" s="2"/>
      <c r="D924" s="2"/>
      <c r="E924" s="2"/>
      <c r="F924" s="2"/>
      <c r="G924" s="2"/>
      <c r="H924" s="3"/>
      <c r="I924" s="3"/>
      <c r="J924" s="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spans="1:40" ht="14.25" customHeight="1" x14ac:dyDescent="0.3">
      <c r="A925" s="1"/>
      <c r="B925" s="2"/>
      <c r="C925" s="2"/>
      <c r="D925" s="2"/>
      <c r="E925" s="2"/>
      <c r="F925" s="2"/>
      <c r="G925" s="2"/>
      <c r="H925" s="3"/>
      <c r="I925" s="3"/>
      <c r="J925" s="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spans="1:40" ht="14.25" customHeight="1" x14ac:dyDescent="0.3">
      <c r="A926" s="1"/>
      <c r="B926" s="2"/>
      <c r="C926" s="2"/>
      <c r="D926" s="2"/>
      <c r="E926" s="2"/>
      <c r="F926" s="2"/>
      <c r="G926" s="2"/>
      <c r="H926" s="3"/>
      <c r="I926" s="3"/>
      <c r="J926" s="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spans="1:40" ht="14.25" customHeight="1" x14ac:dyDescent="0.3">
      <c r="A927" s="1"/>
      <c r="B927" s="2"/>
      <c r="C927" s="2"/>
      <c r="D927" s="2"/>
      <c r="E927" s="2"/>
      <c r="F927" s="2"/>
      <c r="G927" s="2"/>
      <c r="H927" s="3"/>
      <c r="I927" s="3"/>
      <c r="J927" s="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spans="1:40" ht="14.25" customHeight="1" x14ac:dyDescent="0.3">
      <c r="A928" s="1"/>
      <c r="B928" s="2"/>
      <c r="C928" s="2"/>
      <c r="D928" s="2"/>
      <c r="E928" s="2"/>
      <c r="F928" s="2"/>
      <c r="G928" s="2"/>
      <c r="H928" s="3"/>
      <c r="I928" s="3"/>
      <c r="J928" s="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spans="1:40" ht="14.25" customHeight="1" x14ac:dyDescent="0.3">
      <c r="A929" s="1"/>
      <c r="B929" s="2"/>
      <c r="C929" s="2"/>
      <c r="D929" s="2"/>
      <c r="E929" s="2"/>
      <c r="F929" s="2"/>
      <c r="G929" s="2"/>
      <c r="H929" s="3"/>
      <c r="I929" s="3"/>
      <c r="J929" s="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spans="1:40" ht="14.25" customHeight="1" x14ac:dyDescent="0.3">
      <c r="A930" s="1"/>
      <c r="B930" s="2"/>
      <c r="C930" s="2"/>
      <c r="D930" s="2"/>
      <c r="E930" s="2"/>
      <c r="F930" s="2"/>
      <c r="G930" s="2"/>
      <c r="H930" s="3"/>
      <c r="I930" s="3"/>
      <c r="J930" s="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spans="1:40" ht="14.25" customHeight="1" x14ac:dyDescent="0.3">
      <c r="A931" s="1"/>
      <c r="B931" s="2"/>
      <c r="C931" s="2"/>
      <c r="D931" s="2"/>
      <c r="E931" s="2"/>
      <c r="F931" s="2"/>
      <c r="G931" s="2"/>
      <c r="H931" s="3"/>
      <c r="I931" s="3"/>
      <c r="J931" s="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spans="1:40" ht="14.25" customHeight="1" x14ac:dyDescent="0.3">
      <c r="A932" s="1"/>
      <c r="B932" s="2"/>
      <c r="C932" s="2"/>
      <c r="D932" s="2"/>
      <c r="E932" s="2"/>
      <c r="F932" s="2"/>
      <c r="G932" s="2"/>
      <c r="H932" s="3"/>
      <c r="I932" s="3"/>
      <c r="J932" s="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spans="1:40" ht="14.25" customHeight="1" x14ac:dyDescent="0.3">
      <c r="A933" s="1"/>
      <c r="B933" s="2"/>
      <c r="C933" s="2"/>
      <c r="D933" s="2"/>
      <c r="E933" s="2"/>
      <c r="F933" s="2"/>
      <c r="G933" s="2"/>
      <c r="H933" s="3"/>
      <c r="I933" s="3"/>
      <c r="J933" s="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spans="1:40" ht="14.25" customHeight="1" x14ac:dyDescent="0.3">
      <c r="A934" s="1"/>
      <c r="B934" s="2"/>
      <c r="C934" s="2"/>
      <c r="D934" s="2"/>
      <c r="E934" s="2"/>
      <c r="F934" s="2"/>
      <c r="G934" s="2"/>
      <c r="H934" s="3"/>
      <c r="I934" s="3"/>
      <c r="J934" s="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spans="1:40" ht="14.25" customHeight="1" x14ac:dyDescent="0.3">
      <c r="A935" s="1"/>
      <c r="B935" s="2"/>
      <c r="C935" s="2"/>
      <c r="D935" s="2"/>
      <c r="E935" s="2"/>
      <c r="F935" s="2"/>
      <c r="G935" s="2"/>
      <c r="H935" s="3"/>
      <c r="I935" s="3"/>
      <c r="J935" s="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spans="1:40" ht="14.25" customHeight="1" x14ac:dyDescent="0.3">
      <c r="A936" s="1"/>
      <c r="B936" s="2"/>
      <c r="C936" s="2"/>
      <c r="D936" s="2"/>
      <c r="E936" s="2"/>
      <c r="F936" s="2"/>
      <c r="G936" s="2"/>
      <c r="H936" s="3"/>
      <c r="I936" s="3"/>
      <c r="J936" s="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spans="1:40" ht="14.25" customHeight="1" x14ac:dyDescent="0.3">
      <c r="A937" s="1"/>
      <c r="B937" s="2"/>
      <c r="C937" s="2"/>
      <c r="D937" s="2"/>
      <c r="E937" s="2"/>
      <c r="F937" s="2"/>
      <c r="G937" s="2"/>
      <c r="H937" s="3"/>
      <c r="I937" s="3"/>
      <c r="J937" s="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spans="1:40" ht="14.25" customHeight="1" x14ac:dyDescent="0.3">
      <c r="A938" s="1"/>
      <c r="B938" s="2"/>
      <c r="C938" s="2"/>
      <c r="D938" s="2"/>
      <c r="E938" s="2"/>
      <c r="F938" s="2"/>
      <c r="G938" s="2"/>
      <c r="H938" s="3"/>
      <c r="I938" s="3"/>
      <c r="J938" s="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spans="1:40" ht="14.25" customHeight="1" x14ac:dyDescent="0.3">
      <c r="A939" s="1"/>
      <c r="B939" s="2"/>
      <c r="C939" s="2"/>
      <c r="D939" s="2"/>
      <c r="E939" s="2"/>
      <c r="F939" s="2"/>
      <c r="G939" s="2"/>
      <c r="H939" s="3"/>
      <c r="I939" s="3"/>
      <c r="J939" s="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spans="1:40" ht="14.25" customHeight="1" x14ac:dyDescent="0.3">
      <c r="A940" s="1"/>
      <c r="B940" s="2"/>
      <c r="C940" s="2"/>
      <c r="D940" s="2"/>
      <c r="E940" s="2"/>
      <c r="F940" s="2"/>
      <c r="G940" s="2"/>
      <c r="H940" s="3"/>
      <c r="I940" s="3"/>
      <c r="J940" s="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spans="1:40" ht="14.25" customHeight="1" x14ac:dyDescent="0.3">
      <c r="A941" s="1"/>
      <c r="B941" s="2"/>
      <c r="C941" s="2"/>
      <c r="D941" s="2"/>
      <c r="E941" s="2"/>
      <c r="F941" s="2"/>
      <c r="G941" s="2"/>
      <c r="H941" s="3"/>
      <c r="I941" s="3"/>
      <c r="J941" s="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spans="1:40" ht="14.25" customHeight="1" x14ac:dyDescent="0.3">
      <c r="A942" s="1"/>
      <c r="B942" s="2"/>
      <c r="C942" s="2"/>
      <c r="D942" s="2"/>
      <c r="E942" s="2"/>
      <c r="F942" s="2"/>
      <c r="G942" s="2"/>
      <c r="H942" s="3"/>
      <c r="I942" s="3"/>
      <c r="J942" s="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spans="1:40" ht="14.25" customHeight="1" x14ac:dyDescent="0.3">
      <c r="A943" s="1"/>
      <c r="B943" s="2"/>
      <c r="C943" s="2"/>
      <c r="D943" s="2"/>
      <c r="E943" s="2"/>
      <c r="F943" s="2"/>
      <c r="G943" s="2"/>
      <c r="H943" s="3"/>
      <c r="I943" s="3"/>
      <c r="J943" s="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spans="1:40" ht="14.25" customHeight="1" x14ac:dyDescent="0.3">
      <c r="A944" s="1"/>
      <c r="B944" s="2"/>
      <c r="C944" s="2"/>
      <c r="D944" s="2"/>
      <c r="E944" s="2"/>
      <c r="F944" s="2"/>
      <c r="G944" s="2"/>
      <c r="H944" s="3"/>
      <c r="I944" s="3"/>
      <c r="J944" s="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spans="1:40" ht="14.25" customHeight="1" x14ac:dyDescent="0.3">
      <c r="A945" s="1"/>
      <c r="B945" s="2"/>
      <c r="C945" s="2"/>
      <c r="D945" s="2"/>
      <c r="E945" s="2"/>
      <c r="F945" s="2"/>
      <c r="G945" s="2"/>
      <c r="H945" s="3"/>
      <c r="I945" s="3"/>
      <c r="J945" s="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spans="1:40" ht="14.25" customHeight="1" x14ac:dyDescent="0.3">
      <c r="A946" s="1"/>
      <c r="B946" s="2"/>
      <c r="C946" s="2"/>
      <c r="D946" s="2"/>
      <c r="E946" s="2"/>
      <c r="F946" s="2"/>
      <c r="G946" s="2"/>
      <c r="H946" s="3"/>
      <c r="I946" s="3"/>
      <c r="J946" s="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spans="1:40" ht="14.25" customHeight="1" x14ac:dyDescent="0.3">
      <c r="A947" s="1"/>
      <c r="B947" s="2"/>
      <c r="C947" s="2"/>
      <c r="D947" s="2"/>
      <c r="E947" s="2"/>
      <c r="F947" s="2"/>
      <c r="G947" s="2"/>
      <c r="H947" s="3"/>
      <c r="I947" s="3"/>
      <c r="J947" s="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spans="1:40" ht="14.25" customHeight="1" x14ac:dyDescent="0.3">
      <c r="A948" s="1"/>
      <c r="B948" s="2"/>
      <c r="C948" s="2"/>
      <c r="D948" s="2"/>
      <c r="E948" s="2"/>
      <c r="F948" s="2"/>
      <c r="G948" s="2"/>
      <c r="H948" s="3"/>
      <c r="I948" s="3"/>
      <c r="J948" s="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spans="1:40" ht="14.25" customHeight="1" x14ac:dyDescent="0.3">
      <c r="A949" s="1"/>
      <c r="B949" s="2"/>
      <c r="C949" s="2"/>
      <c r="D949" s="2"/>
      <c r="E949" s="2"/>
      <c r="F949" s="2"/>
      <c r="G949" s="2"/>
      <c r="H949" s="3"/>
      <c r="I949" s="3"/>
      <c r="J949" s="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spans="1:40" ht="14.25" customHeight="1" x14ac:dyDescent="0.3">
      <c r="A950" s="1"/>
      <c r="B950" s="2"/>
      <c r="C950" s="2"/>
      <c r="D950" s="2"/>
      <c r="E950" s="2"/>
      <c r="F950" s="2"/>
      <c r="G950" s="2"/>
      <c r="H950" s="3"/>
      <c r="I950" s="3"/>
      <c r="J950" s="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spans="1:40" ht="14.25" customHeight="1" x14ac:dyDescent="0.3">
      <c r="A951" s="1"/>
      <c r="B951" s="2"/>
      <c r="C951" s="2"/>
      <c r="D951" s="2"/>
      <c r="E951" s="2"/>
      <c r="F951" s="2"/>
      <c r="G951" s="2"/>
      <c r="H951" s="3"/>
      <c r="I951" s="3"/>
      <c r="J951" s="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spans="1:40" ht="14.25" customHeight="1" x14ac:dyDescent="0.3">
      <c r="A952" s="1"/>
      <c r="B952" s="2"/>
      <c r="C952" s="2"/>
      <c r="D952" s="2"/>
      <c r="E952" s="2"/>
      <c r="F952" s="2"/>
      <c r="G952" s="2"/>
      <c r="H952" s="3"/>
      <c r="I952" s="3"/>
      <c r="J952" s="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spans="1:40" ht="14.25" customHeight="1" x14ac:dyDescent="0.3">
      <c r="A953" s="1"/>
      <c r="B953" s="2"/>
      <c r="C953" s="2"/>
      <c r="D953" s="2"/>
      <c r="E953" s="2"/>
      <c r="F953" s="2"/>
      <c r="G953" s="2"/>
      <c r="H953" s="3"/>
      <c r="I953" s="3"/>
      <c r="J953" s="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spans="1:40" ht="14.25" customHeight="1" x14ac:dyDescent="0.3">
      <c r="A954" s="1"/>
      <c r="B954" s="2"/>
      <c r="C954" s="2"/>
      <c r="D954" s="2"/>
      <c r="E954" s="2"/>
      <c r="F954" s="2"/>
      <c r="G954" s="2"/>
      <c r="H954" s="3"/>
      <c r="I954" s="3"/>
      <c r="J954" s="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spans="1:40" ht="14.25" customHeight="1" x14ac:dyDescent="0.3">
      <c r="A955" s="1"/>
      <c r="B955" s="2"/>
      <c r="C955" s="2"/>
      <c r="D955" s="2"/>
      <c r="E955" s="2"/>
      <c r="F955" s="2"/>
      <c r="G955" s="2"/>
      <c r="H955" s="3"/>
      <c r="I955" s="3"/>
      <c r="J955" s="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spans="1:40" ht="14.25" customHeight="1" x14ac:dyDescent="0.3">
      <c r="A956" s="1"/>
      <c r="B956" s="2"/>
      <c r="C956" s="2"/>
      <c r="D956" s="2"/>
      <c r="E956" s="2"/>
      <c r="F956" s="2"/>
      <c r="G956" s="2"/>
      <c r="H956" s="3"/>
      <c r="I956" s="3"/>
      <c r="J956" s="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spans="1:40" ht="14.25" customHeight="1" x14ac:dyDescent="0.3">
      <c r="A957" s="1"/>
      <c r="B957" s="2"/>
      <c r="C957" s="2"/>
      <c r="D957" s="2"/>
      <c r="E957" s="2"/>
      <c r="F957" s="2"/>
      <c r="G957" s="2"/>
      <c r="H957" s="3"/>
      <c r="I957" s="3"/>
      <c r="J957" s="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spans="1:40" ht="14.25" customHeight="1" x14ac:dyDescent="0.3">
      <c r="A958" s="1"/>
      <c r="B958" s="2"/>
      <c r="C958" s="2"/>
      <c r="D958" s="2"/>
      <c r="E958" s="2"/>
      <c r="F958" s="2"/>
      <c r="G958" s="2"/>
      <c r="H958" s="3"/>
      <c r="I958" s="3"/>
      <c r="J958" s="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spans="1:40" ht="14.25" customHeight="1" x14ac:dyDescent="0.3">
      <c r="A959" s="1"/>
      <c r="B959" s="2"/>
      <c r="C959" s="2"/>
      <c r="D959" s="2"/>
      <c r="E959" s="2"/>
      <c r="F959" s="2"/>
      <c r="G959" s="2"/>
      <c r="H959" s="3"/>
      <c r="I959" s="3"/>
      <c r="J959" s="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spans="1:40" ht="14.25" customHeight="1" x14ac:dyDescent="0.3">
      <c r="A960" s="1"/>
      <c r="B960" s="2"/>
      <c r="C960" s="2"/>
      <c r="D960" s="2"/>
      <c r="E960" s="2"/>
      <c r="F960" s="2"/>
      <c r="G960" s="2"/>
      <c r="H960" s="3"/>
      <c r="I960" s="3"/>
      <c r="J960" s="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spans="1:40" ht="14.25" customHeight="1" x14ac:dyDescent="0.3">
      <c r="A961" s="1"/>
      <c r="B961" s="2"/>
      <c r="C961" s="2"/>
      <c r="D961" s="2"/>
      <c r="E961" s="2"/>
      <c r="F961" s="2"/>
      <c r="G961" s="2"/>
      <c r="H961" s="3"/>
      <c r="I961" s="3"/>
      <c r="J961" s="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spans="1:40" ht="14.25" customHeight="1" x14ac:dyDescent="0.3">
      <c r="A962" s="1"/>
      <c r="B962" s="2"/>
      <c r="C962" s="2"/>
      <c r="D962" s="2"/>
      <c r="E962" s="2"/>
      <c r="F962" s="2"/>
      <c r="G962" s="2"/>
      <c r="H962" s="3"/>
      <c r="I962" s="3"/>
      <c r="J962" s="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spans="1:40" ht="14.25" customHeight="1" x14ac:dyDescent="0.3">
      <c r="A963" s="1"/>
      <c r="B963" s="2"/>
      <c r="C963" s="2"/>
      <c r="D963" s="2"/>
      <c r="E963" s="2"/>
      <c r="F963" s="2"/>
      <c r="G963" s="2"/>
      <c r="H963" s="3"/>
      <c r="I963" s="3"/>
      <c r="J963" s="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spans="1:40" ht="14.25" customHeight="1" x14ac:dyDescent="0.3">
      <c r="A964" s="1"/>
      <c r="B964" s="2"/>
      <c r="C964" s="2"/>
      <c r="D964" s="2"/>
      <c r="E964" s="2"/>
      <c r="F964" s="2"/>
      <c r="G964" s="2"/>
      <c r="H964" s="3"/>
      <c r="I964" s="3"/>
      <c r="J964" s="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spans="1:40" ht="14.25" customHeight="1" x14ac:dyDescent="0.3">
      <c r="A965" s="1"/>
      <c r="B965" s="2"/>
      <c r="C965" s="2"/>
      <c r="D965" s="2"/>
      <c r="E965" s="2"/>
      <c r="F965" s="2"/>
      <c r="G965" s="2"/>
      <c r="H965" s="3"/>
      <c r="I965" s="3"/>
      <c r="J965" s="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spans="1:40" ht="14.25" customHeight="1" x14ac:dyDescent="0.3">
      <c r="A966" s="1"/>
      <c r="B966" s="2"/>
      <c r="C966" s="2"/>
      <c r="D966" s="2"/>
      <c r="E966" s="2"/>
      <c r="F966" s="2"/>
      <c r="G966" s="2"/>
      <c r="H966" s="3"/>
      <c r="I966" s="3"/>
      <c r="J966" s="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spans="1:40" ht="14.25" customHeight="1" x14ac:dyDescent="0.3">
      <c r="A967" s="1"/>
      <c r="B967" s="2"/>
      <c r="C967" s="2"/>
      <c r="D967" s="2"/>
      <c r="E967" s="2"/>
      <c r="F967" s="2"/>
      <c r="G967" s="2"/>
      <c r="H967" s="3"/>
      <c r="I967" s="3"/>
      <c r="J967" s="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spans="1:40" ht="14.25" customHeight="1" x14ac:dyDescent="0.3">
      <c r="A968" s="1"/>
      <c r="B968" s="2"/>
      <c r="C968" s="2"/>
      <c r="D968" s="2"/>
      <c r="E968" s="2"/>
      <c r="F968" s="2"/>
      <c r="G968" s="2"/>
      <c r="H968" s="3"/>
      <c r="I968" s="3"/>
      <c r="J968" s="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spans="1:40" ht="14.25" customHeight="1" x14ac:dyDescent="0.3">
      <c r="A969" s="1"/>
      <c r="B969" s="2"/>
      <c r="C969" s="2"/>
      <c r="D969" s="2"/>
      <c r="E969" s="2"/>
      <c r="F969" s="2"/>
      <c r="G969" s="2"/>
      <c r="H969" s="3"/>
      <c r="I969" s="3"/>
      <c r="J969" s="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spans="1:40" ht="14.25" customHeight="1" x14ac:dyDescent="0.3">
      <c r="A970" s="1"/>
      <c r="B970" s="2"/>
      <c r="C970" s="2"/>
      <c r="D970" s="2"/>
      <c r="E970" s="2"/>
      <c r="F970" s="2"/>
      <c r="G970" s="2"/>
      <c r="H970" s="3"/>
      <c r="I970" s="3"/>
      <c r="J970" s="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spans="1:40" ht="14.25" customHeight="1" x14ac:dyDescent="0.3">
      <c r="A971" s="1"/>
      <c r="B971" s="2"/>
      <c r="C971" s="2"/>
      <c r="D971" s="2"/>
      <c r="E971" s="2"/>
      <c r="F971" s="2"/>
      <c r="G971" s="2"/>
      <c r="H971" s="3"/>
      <c r="I971" s="3"/>
      <c r="J971" s="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spans="1:40" ht="14.25" customHeight="1" x14ac:dyDescent="0.3">
      <c r="A972" s="1"/>
      <c r="B972" s="2"/>
      <c r="C972" s="2"/>
      <c r="D972" s="2"/>
      <c r="E972" s="2"/>
      <c r="F972" s="2"/>
      <c r="G972" s="2"/>
      <c r="H972" s="3"/>
      <c r="I972" s="3"/>
      <c r="J972" s="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spans="1:40" ht="14.25" customHeight="1" x14ac:dyDescent="0.3">
      <c r="A973" s="1"/>
      <c r="B973" s="2"/>
      <c r="C973" s="2"/>
      <c r="D973" s="2"/>
      <c r="E973" s="2"/>
      <c r="F973" s="2"/>
      <c r="G973" s="2"/>
      <c r="H973" s="3"/>
      <c r="I973" s="3"/>
      <c r="J973" s="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spans="1:40" ht="14.25" customHeight="1" x14ac:dyDescent="0.3">
      <c r="A974" s="1"/>
      <c r="B974" s="2"/>
      <c r="C974" s="2"/>
      <c r="D974" s="2"/>
      <c r="E974" s="2"/>
      <c r="F974" s="2"/>
      <c r="G974" s="2"/>
      <c r="H974" s="3"/>
      <c r="I974" s="3"/>
      <c r="J974" s="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spans="1:40" ht="14.25" customHeight="1" x14ac:dyDescent="0.3">
      <c r="A975" s="1"/>
      <c r="B975" s="2"/>
      <c r="C975" s="2"/>
      <c r="D975" s="2"/>
      <c r="E975" s="2"/>
      <c r="F975" s="2"/>
      <c r="G975" s="2"/>
      <c r="H975" s="3"/>
      <c r="I975" s="3"/>
      <c r="J975" s="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spans="1:40" ht="14.25" customHeight="1" x14ac:dyDescent="0.3">
      <c r="A976" s="1"/>
      <c r="B976" s="2"/>
      <c r="C976" s="2"/>
      <c r="D976" s="2"/>
      <c r="E976" s="2"/>
      <c r="F976" s="2"/>
      <c r="G976" s="2"/>
      <c r="H976" s="3"/>
      <c r="I976" s="3"/>
      <c r="J976" s="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spans="1:40" ht="14.25" customHeight="1" x14ac:dyDescent="0.3">
      <c r="A977" s="1"/>
      <c r="B977" s="2"/>
      <c r="C977" s="2"/>
      <c r="D977" s="2"/>
      <c r="E977" s="2"/>
      <c r="F977" s="2"/>
      <c r="G977" s="2"/>
      <c r="H977" s="3"/>
      <c r="I977" s="3"/>
      <c r="J977" s="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spans="1:40" ht="14.25" customHeight="1" x14ac:dyDescent="0.3">
      <c r="A978" s="1"/>
      <c r="B978" s="2"/>
      <c r="C978" s="2"/>
      <c r="D978" s="2"/>
      <c r="E978" s="2"/>
      <c r="F978" s="2"/>
      <c r="G978" s="2"/>
      <c r="H978" s="3"/>
      <c r="I978" s="3"/>
      <c r="J978" s="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spans="1:40" ht="14.25" customHeight="1" x14ac:dyDescent="0.3">
      <c r="A979" s="1"/>
      <c r="B979" s="2"/>
      <c r="C979" s="2"/>
      <c r="D979" s="2"/>
      <c r="E979" s="2"/>
      <c r="F979" s="2"/>
      <c r="G979" s="2"/>
      <c r="H979" s="3"/>
      <c r="I979" s="3"/>
      <c r="J979" s="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spans="1:40" ht="14.25" customHeight="1" x14ac:dyDescent="0.3">
      <c r="A980" s="1"/>
      <c r="B980" s="2"/>
      <c r="C980" s="2"/>
      <c r="D980" s="2"/>
      <c r="E980" s="2"/>
      <c r="F980" s="2"/>
      <c r="G980" s="2"/>
      <c r="H980" s="3"/>
      <c r="I980" s="3"/>
      <c r="J980" s="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spans="1:40" ht="14.25" customHeight="1" x14ac:dyDescent="0.3">
      <c r="A981" s="1"/>
      <c r="B981" s="2"/>
      <c r="C981" s="2"/>
      <c r="D981" s="2"/>
      <c r="E981" s="2"/>
      <c r="F981" s="2"/>
      <c r="G981" s="2"/>
      <c r="H981" s="3"/>
      <c r="I981" s="3"/>
      <c r="J981" s="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spans="1:40" ht="14.25" customHeight="1" x14ac:dyDescent="0.3">
      <c r="A982" s="1"/>
      <c r="B982" s="2"/>
      <c r="C982" s="2"/>
      <c r="D982" s="2"/>
      <c r="E982" s="2"/>
      <c r="F982" s="2"/>
      <c r="G982" s="2"/>
      <c r="H982" s="3"/>
      <c r="I982" s="3"/>
      <c r="J982" s="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spans="1:40" ht="14.25" customHeight="1" x14ac:dyDescent="0.3">
      <c r="A983" s="1"/>
      <c r="B983" s="2"/>
      <c r="C983" s="2"/>
      <c r="D983" s="2"/>
      <c r="E983" s="2"/>
      <c r="F983" s="2"/>
      <c r="G983" s="2"/>
      <c r="H983" s="3"/>
      <c r="I983" s="3"/>
      <c r="J983" s="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spans="1:40" ht="14.25" customHeight="1" x14ac:dyDescent="0.3">
      <c r="A984" s="1"/>
      <c r="B984" s="2"/>
      <c r="C984" s="2"/>
      <c r="D984" s="2"/>
      <c r="E984" s="2"/>
      <c r="F984" s="2"/>
      <c r="G984" s="2"/>
      <c r="H984" s="3"/>
      <c r="I984" s="3"/>
      <c r="J984" s="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spans="1:40" ht="14.25" customHeight="1" x14ac:dyDescent="0.3">
      <c r="A985" s="1"/>
      <c r="B985" s="2"/>
      <c r="C985" s="2"/>
      <c r="D985" s="2"/>
      <c r="E985" s="2"/>
      <c r="F985" s="2"/>
      <c r="G985" s="2"/>
      <c r="H985" s="3"/>
      <c r="I985" s="3"/>
      <c r="J985" s="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spans="1:40" ht="14.25" customHeight="1" x14ac:dyDescent="0.3">
      <c r="A986" s="1"/>
      <c r="B986" s="2"/>
      <c r="C986" s="2"/>
      <c r="D986" s="2"/>
      <c r="E986" s="2"/>
      <c r="F986" s="2"/>
      <c r="G986" s="2"/>
      <c r="H986" s="3"/>
      <c r="I986" s="3"/>
      <c r="J986" s="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spans="1:40" ht="14.25" customHeight="1" x14ac:dyDescent="0.3">
      <c r="A987" s="1"/>
      <c r="B987" s="2"/>
      <c r="C987" s="2"/>
      <c r="D987" s="2"/>
      <c r="E987" s="2"/>
      <c r="F987" s="2"/>
      <c r="G987" s="2"/>
      <c r="H987" s="3"/>
      <c r="I987" s="3"/>
      <c r="J987" s="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spans="1:40" ht="14.25" customHeight="1" x14ac:dyDescent="0.3">
      <c r="A988" s="1"/>
      <c r="B988" s="2"/>
      <c r="C988" s="2"/>
      <c r="D988" s="2"/>
      <c r="E988" s="2"/>
      <c r="F988" s="2"/>
      <c r="G988" s="2"/>
      <c r="H988" s="3"/>
      <c r="I988" s="3"/>
      <c r="J988" s="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spans="1:40" ht="14.25" customHeight="1" x14ac:dyDescent="0.3">
      <c r="A989" s="1"/>
      <c r="B989" s="2"/>
      <c r="C989" s="2"/>
      <c r="D989" s="2"/>
      <c r="E989" s="2"/>
      <c r="F989" s="2"/>
      <c r="G989" s="2"/>
      <c r="H989" s="3"/>
      <c r="I989" s="3"/>
      <c r="J989" s="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spans="1:40" ht="14.25" customHeight="1" x14ac:dyDescent="0.3">
      <c r="A990" s="1"/>
      <c r="B990" s="2"/>
      <c r="C990" s="2"/>
      <c r="D990" s="2"/>
      <c r="E990" s="2"/>
      <c r="F990" s="2"/>
      <c r="G990" s="2"/>
      <c r="H990" s="3"/>
      <c r="I990" s="3"/>
      <c r="J990" s="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spans="1:40" ht="14.25" customHeight="1" x14ac:dyDescent="0.3">
      <c r="A991" s="1"/>
      <c r="B991" s="2"/>
      <c r="C991" s="2"/>
      <c r="D991" s="2"/>
      <c r="E991" s="2"/>
      <c r="F991" s="2"/>
      <c r="G991" s="2"/>
      <c r="H991" s="3"/>
      <c r="I991" s="3"/>
      <c r="J991" s="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spans="1:40" ht="14.25" customHeight="1" x14ac:dyDescent="0.3">
      <c r="A992" s="1"/>
      <c r="B992" s="2"/>
      <c r="C992" s="2"/>
      <c r="D992" s="2"/>
      <c r="E992" s="2"/>
      <c r="F992" s="2"/>
      <c r="G992" s="2"/>
      <c r="H992" s="3"/>
      <c r="I992" s="3"/>
      <c r="J992" s="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spans="1:40" ht="14.25" customHeight="1" x14ac:dyDescent="0.3">
      <c r="A993" s="1"/>
      <c r="B993" s="2"/>
      <c r="C993" s="2"/>
      <c r="D993" s="2"/>
      <c r="E993" s="2"/>
      <c r="F993" s="2"/>
      <c r="G993" s="2"/>
      <c r="H993" s="3"/>
      <c r="I993" s="3"/>
      <c r="J993" s="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spans="1:40" ht="14.25" customHeight="1" x14ac:dyDescent="0.3">
      <c r="A994" s="1"/>
      <c r="B994" s="2"/>
      <c r="C994" s="2"/>
      <c r="D994" s="2"/>
      <c r="E994" s="2"/>
      <c r="F994" s="2"/>
      <c r="G994" s="2"/>
      <c r="H994" s="3"/>
      <c r="I994" s="3"/>
      <c r="J994" s="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spans="1:40" ht="14.25" customHeight="1" x14ac:dyDescent="0.3">
      <c r="A995" s="1"/>
      <c r="B995" s="2"/>
      <c r="C995" s="2"/>
      <c r="D995" s="2"/>
      <c r="E995" s="2"/>
      <c r="F995" s="2"/>
      <c r="G995" s="2"/>
      <c r="H995" s="3"/>
      <c r="I995" s="3"/>
      <c r="J995" s="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spans="1:40" ht="14.25" customHeight="1" x14ac:dyDescent="0.3">
      <c r="A996" s="1"/>
      <c r="B996" s="2"/>
      <c r="C996" s="2"/>
      <c r="D996" s="2"/>
      <c r="E996" s="2"/>
      <c r="F996" s="2"/>
      <c r="G996" s="2"/>
      <c r="H996" s="3"/>
      <c r="I996" s="3"/>
      <c r="J996" s="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spans="1:40" ht="14.25" customHeight="1" x14ac:dyDescent="0.3">
      <c r="A997" s="1"/>
      <c r="B997" s="2"/>
      <c r="C997" s="2"/>
      <c r="D997" s="2"/>
      <c r="E997" s="2"/>
      <c r="F997" s="2"/>
      <c r="G997" s="2"/>
      <c r="H997" s="3"/>
      <c r="I997" s="3"/>
      <c r="J997" s="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spans="1:40" ht="14.25" customHeight="1" x14ac:dyDescent="0.3">
      <c r="A998" s="1"/>
      <c r="B998" s="2"/>
      <c r="C998" s="2"/>
      <c r="D998" s="2"/>
      <c r="E998" s="2"/>
      <c r="F998" s="2"/>
      <c r="G998" s="2"/>
      <c r="H998" s="3"/>
      <c r="I998" s="3"/>
      <c r="J998" s="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spans="1:40" ht="14.25" customHeight="1" x14ac:dyDescent="0.3">
      <c r="A999" s="1"/>
      <c r="B999" s="2"/>
      <c r="C999" s="2"/>
      <c r="D999" s="2"/>
      <c r="E999" s="2"/>
      <c r="F999" s="2"/>
      <c r="G999" s="2"/>
      <c r="H999" s="3"/>
      <c r="I999" s="3"/>
      <c r="J999" s="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spans="1:40" ht="14.25" customHeight="1" x14ac:dyDescent="0.3">
      <c r="A1000" s="1"/>
      <c r="B1000" s="2"/>
      <c r="C1000" s="2"/>
      <c r="D1000" s="2"/>
      <c r="E1000" s="2"/>
      <c r="F1000" s="2"/>
      <c r="G1000" s="2"/>
      <c r="H1000" s="3"/>
      <c r="I1000" s="3"/>
      <c r="J1000" s="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</sheetData>
  <mergeCells count="7">
    <mergeCell ref="B25:H25"/>
    <mergeCell ref="B27:H27"/>
    <mergeCell ref="B2:B5"/>
    <mergeCell ref="C2:AH3"/>
    <mergeCell ref="C4:AH4"/>
    <mergeCell ref="D7:AH7"/>
    <mergeCell ref="B24:H24"/>
  </mergeCells>
  <pageMargins left="0.51180555555555496" right="0.51180555555555496" top="0.78749999999999998" bottom="0.78749999999999998" header="0" footer="0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N1000"/>
  <sheetViews>
    <sheetView workbookViewId="0"/>
  </sheetViews>
  <sheetFormatPr defaultColWidth="14.44140625" defaultRowHeight="15" customHeight="1" x14ac:dyDescent="0.3"/>
  <cols>
    <col min="1" max="1" width="3" customWidth="1"/>
    <col min="2" max="2" width="27.6640625" customWidth="1"/>
    <col min="3" max="3" width="11.109375" customWidth="1"/>
    <col min="4" max="5" width="11.6640625" customWidth="1"/>
    <col min="6" max="6" width="10.109375" customWidth="1"/>
    <col min="7" max="7" width="14.33203125" customWidth="1"/>
    <col min="8" max="8" width="11.5546875" customWidth="1"/>
    <col min="9" max="9" width="10.6640625" customWidth="1"/>
    <col min="10" max="10" width="11.88671875" customWidth="1"/>
    <col min="11" max="11" width="9.109375" customWidth="1"/>
    <col min="12" max="12" width="11" customWidth="1"/>
    <col min="13" max="13" width="10" customWidth="1"/>
    <col min="14" max="14" width="10.33203125" customWidth="1"/>
    <col min="15" max="15" width="8.88671875" customWidth="1"/>
    <col min="16" max="16" width="9" customWidth="1"/>
    <col min="17" max="17" width="10.109375" customWidth="1"/>
    <col min="18" max="18" width="10.5546875" customWidth="1"/>
    <col min="19" max="19" width="9" customWidth="1"/>
    <col min="20" max="20" width="9.109375" customWidth="1"/>
    <col min="21" max="21" width="8.44140625" customWidth="1"/>
    <col min="22" max="22" width="8.5546875" customWidth="1"/>
    <col min="23" max="23" width="8.44140625" customWidth="1"/>
    <col min="24" max="24" width="8.33203125" customWidth="1"/>
    <col min="25" max="25" width="9.6640625" customWidth="1"/>
    <col min="26" max="26" width="8.44140625" customWidth="1"/>
    <col min="27" max="27" width="7.44140625" customWidth="1"/>
    <col min="28" max="28" width="9.5546875" customWidth="1"/>
    <col min="29" max="29" width="8.44140625" customWidth="1"/>
    <col min="30" max="30" width="8.109375" customWidth="1"/>
    <col min="31" max="31" width="8.88671875" customWidth="1"/>
    <col min="32" max="32" width="9.109375" customWidth="1"/>
    <col min="33" max="33" width="10.44140625" customWidth="1"/>
    <col min="34" max="34" width="11.5546875" customWidth="1"/>
    <col min="35" max="35" width="11.33203125" customWidth="1"/>
    <col min="36" max="36" width="14.44140625" customWidth="1"/>
    <col min="37" max="40" width="9.109375" customWidth="1"/>
  </cols>
  <sheetData>
    <row r="1" spans="1:40" ht="14.25" customHeight="1" x14ac:dyDescent="0.3">
      <c r="A1" s="1"/>
      <c r="B1" s="2"/>
      <c r="C1" s="2"/>
      <c r="D1" s="2"/>
      <c r="E1" s="2"/>
      <c r="F1" s="2"/>
      <c r="G1" s="2"/>
      <c r="H1" s="3"/>
      <c r="I1" s="3"/>
      <c r="J1" s="3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spans="1:40" ht="14.25" customHeight="1" x14ac:dyDescent="0.3">
      <c r="A2" s="1"/>
      <c r="B2" s="369" t="s">
        <v>285</v>
      </c>
      <c r="C2" s="372" t="s">
        <v>261</v>
      </c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  <c r="V2" s="373"/>
      <c r="W2" s="373"/>
      <c r="X2" s="373"/>
      <c r="Y2" s="373"/>
      <c r="Z2" s="373"/>
      <c r="AA2" s="373"/>
      <c r="AB2" s="373"/>
      <c r="AC2" s="373"/>
      <c r="AD2" s="373"/>
      <c r="AE2" s="373"/>
      <c r="AF2" s="373"/>
      <c r="AG2" s="373"/>
      <c r="AH2" s="374"/>
      <c r="AI2" s="2"/>
      <c r="AJ2" s="2"/>
      <c r="AK2" s="2"/>
      <c r="AL2" s="2"/>
      <c r="AM2" s="2"/>
      <c r="AN2" s="2"/>
    </row>
    <row r="3" spans="1:40" ht="14.25" customHeight="1" x14ac:dyDescent="0.3">
      <c r="A3" s="1"/>
      <c r="B3" s="370"/>
      <c r="C3" s="371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  <c r="V3" s="375"/>
      <c r="W3" s="375"/>
      <c r="X3" s="375"/>
      <c r="Y3" s="375"/>
      <c r="Z3" s="375"/>
      <c r="AA3" s="375"/>
      <c r="AB3" s="375"/>
      <c r="AC3" s="375"/>
      <c r="AD3" s="375"/>
      <c r="AE3" s="375"/>
      <c r="AF3" s="375"/>
      <c r="AG3" s="375"/>
      <c r="AH3" s="376"/>
      <c r="AI3" s="2"/>
      <c r="AJ3" s="2"/>
      <c r="AK3" s="2"/>
      <c r="AL3" s="2"/>
      <c r="AM3" s="2"/>
      <c r="AN3" s="2"/>
    </row>
    <row r="4" spans="1:40" ht="14.25" customHeight="1" x14ac:dyDescent="0.3">
      <c r="A4" s="1"/>
      <c r="B4" s="370"/>
      <c r="C4" s="377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  <c r="P4" s="363"/>
      <c r="Q4" s="363"/>
      <c r="R4" s="363"/>
      <c r="S4" s="363"/>
      <c r="T4" s="363"/>
      <c r="U4" s="363"/>
      <c r="V4" s="363"/>
      <c r="W4" s="363"/>
      <c r="X4" s="363"/>
      <c r="Y4" s="363"/>
      <c r="Z4" s="363"/>
      <c r="AA4" s="363"/>
      <c r="AB4" s="363"/>
      <c r="AC4" s="363"/>
      <c r="AD4" s="363"/>
      <c r="AE4" s="363"/>
      <c r="AF4" s="363"/>
      <c r="AG4" s="363"/>
      <c r="AH4" s="364"/>
      <c r="AI4" s="2"/>
      <c r="AJ4" s="2"/>
      <c r="AK4" s="2"/>
      <c r="AL4" s="2"/>
      <c r="AM4" s="2"/>
      <c r="AN4" s="2"/>
    </row>
    <row r="5" spans="1:40" ht="14.25" customHeight="1" x14ac:dyDescent="0.3">
      <c r="A5" s="1"/>
      <c r="B5" s="371"/>
      <c r="C5" s="112" t="s">
        <v>0</v>
      </c>
      <c r="D5" s="113"/>
      <c r="E5" s="113"/>
      <c r="F5" s="113"/>
      <c r="G5" s="113"/>
      <c r="H5" s="113"/>
      <c r="I5" s="113"/>
      <c r="J5" s="114"/>
      <c r="K5" s="115" t="s">
        <v>1</v>
      </c>
      <c r="L5" s="116"/>
      <c r="M5" s="116"/>
      <c r="N5" s="117"/>
      <c r="O5" s="118" t="s">
        <v>2</v>
      </c>
      <c r="P5" s="119"/>
      <c r="Q5" s="119"/>
      <c r="R5" s="120"/>
      <c r="S5" s="121" t="s">
        <v>3</v>
      </c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3"/>
      <c r="AH5" s="4"/>
      <c r="AI5" s="2"/>
      <c r="AJ5" s="2"/>
      <c r="AK5" s="2"/>
      <c r="AL5" s="2"/>
      <c r="AM5" s="2"/>
      <c r="AN5" s="2"/>
    </row>
    <row r="6" spans="1:40" ht="14.25" customHeight="1" x14ac:dyDescent="0.3">
      <c r="A6" s="1"/>
      <c r="B6" s="5" t="s">
        <v>4</v>
      </c>
      <c r="C6" s="124" t="s">
        <v>262</v>
      </c>
      <c r="D6" s="37" t="s">
        <v>5</v>
      </c>
      <c r="E6" s="38" t="s">
        <v>6</v>
      </c>
      <c r="F6" s="6" t="s">
        <v>7</v>
      </c>
      <c r="G6" s="7" t="s">
        <v>8</v>
      </c>
      <c r="H6" s="8" t="s">
        <v>9</v>
      </c>
      <c r="I6" s="8" t="s">
        <v>10</v>
      </c>
      <c r="J6" s="9" t="s">
        <v>11</v>
      </c>
      <c r="K6" s="10" t="s">
        <v>12</v>
      </c>
      <c r="L6" s="11" t="s">
        <v>13</v>
      </c>
      <c r="M6" s="11" t="s">
        <v>14</v>
      </c>
      <c r="N6" s="12" t="s">
        <v>15</v>
      </c>
      <c r="O6" s="13" t="s">
        <v>16</v>
      </c>
      <c r="P6" s="13" t="s">
        <v>17</v>
      </c>
      <c r="Q6" s="14" t="s">
        <v>18</v>
      </c>
      <c r="R6" s="15" t="s">
        <v>19</v>
      </c>
      <c r="S6" s="16" t="s">
        <v>20</v>
      </c>
      <c r="T6" s="17" t="s">
        <v>21</v>
      </c>
      <c r="U6" s="17" t="s">
        <v>22</v>
      </c>
      <c r="V6" s="17" t="s">
        <v>23</v>
      </c>
      <c r="W6" s="17" t="s">
        <v>24</v>
      </c>
      <c r="X6" s="17" t="s">
        <v>25</v>
      </c>
      <c r="Y6" s="17" t="s">
        <v>26</v>
      </c>
      <c r="Z6" s="17" t="s">
        <v>27</v>
      </c>
      <c r="AA6" s="17" t="s">
        <v>28</v>
      </c>
      <c r="AB6" s="17" t="s">
        <v>29</v>
      </c>
      <c r="AC6" s="17" t="s">
        <v>30</v>
      </c>
      <c r="AD6" s="17" t="s">
        <v>41</v>
      </c>
      <c r="AE6" s="17" t="s">
        <v>31</v>
      </c>
      <c r="AF6" s="18" t="s">
        <v>32</v>
      </c>
      <c r="AG6" s="19" t="s">
        <v>33</v>
      </c>
      <c r="AH6" s="20" t="s">
        <v>34</v>
      </c>
      <c r="AI6" s="2"/>
      <c r="AJ6" s="2"/>
      <c r="AK6" s="2"/>
      <c r="AL6" s="2"/>
      <c r="AM6" s="2"/>
      <c r="AN6" s="2"/>
    </row>
    <row r="7" spans="1:40" ht="14.25" customHeight="1" x14ac:dyDescent="0.3">
      <c r="A7" s="1"/>
      <c r="B7" s="21" t="s">
        <v>263</v>
      </c>
      <c r="C7" s="172"/>
      <c r="D7" s="381">
        <v>998</v>
      </c>
      <c r="E7" s="382"/>
      <c r="F7" s="382"/>
      <c r="G7" s="382"/>
      <c r="H7" s="382"/>
      <c r="I7" s="382"/>
      <c r="J7" s="382"/>
      <c r="K7" s="382"/>
      <c r="L7" s="382"/>
      <c r="M7" s="382"/>
      <c r="N7" s="382"/>
      <c r="O7" s="382"/>
      <c r="P7" s="382"/>
      <c r="Q7" s="382"/>
      <c r="R7" s="382"/>
      <c r="S7" s="382"/>
      <c r="T7" s="382"/>
      <c r="U7" s="382"/>
      <c r="V7" s="382"/>
      <c r="W7" s="382"/>
      <c r="X7" s="382"/>
      <c r="Y7" s="382"/>
      <c r="Z7" s="382"/>
      <c r="AA7" s="382"/>
      <c r="AB7" s="382"/>
      <c r="AC7" s="382"/>
      <c r="AD7" s="382"/>
      <c r="AE7" s="382"/>
      <c r="AF7" s="382"/>
      <c r="AG7" s="382"/>
      <c r="AH7" s="383"/>
      <c r="AI7" s="2"/>
      <c r="AJ7" s="2"/>
      <c r="AK7" s="2"/>
      <c r="AL7" s="2"/>
      <c r="AM7" s="2"/>
      <c r="AN7" s="2"/>
    </row>
    <row r="8" spans="1:40" ht="14.25" customHeight="1" x14ac:dyDescent="0.3">
      <c r="A8" s="22"/>
      <c r="B8" s="173" t="s">
        <v>264</v>
      </c>
      <c r="C8" s="174"/>
      <c r="D8" s="175">
        <v>0</v>
      </c>
      <c r="E8" s="175">
        <v>40</v>
      </c>
      <c r="F8" s="176">
        <v>1550</v>
      </c>
      <c r="G8" s="177">
        <f t="shared" ref="G8:G15" si="0">F8*D8</f>
        <v>0</v>
      </c>
      <c r="H8" s="177"/>
      <c r="I8" s="178">
        <f t="shared" ref="I8:I9" si="1">440*D8</f>
        <v>0</v>
      </c>
      <c r="J8" s="179">
        <f t="shared" ref="J8:J15" si="2">G8+H8+I8</f>
        <v>0</v>
      </c>
      <c r="K8" s="177">
        <f t="shared" ref="K8:K15" si="3">150*D8</f>
        <v>0</v>
      </c>
      <c r="L8" s="180">
        <f t="shared" ref="L8:L15" si="4">IF((8.8*2*22*D8)&gt;(G8*6%),((8.8*2*22*D8)-(G8*6%)),0)</f>
        <v>0</v>
      </c>
      <c r="M8" s="177">
        <f t="shared" ref="M8:M15" si="5">20*22*D8</f>
        <v>0</v>
      </c>
      <c r="N8" s="181">
        <f t="shared" ref="N8:N15" si="6">K8+L8+M8</f>
        <v>0</v>
      </c>
      <c r="O8" s="177">
        <f t="shared" ref="O8:O15" si="7">J8*1%</f>
        <v>0</v>
      </c>
      <c r="P8" s="177">
        <f t="shared" ref="P8:P15" si="8">J8*8%</f>
        <v>0</v>
      </c>
      <c r="Q8" s="177">
        <f t="shared" ref="Q8:Q15" si="9">J8*27.8%</f>
        <v>0</v>
      </c>
      <c r="R8" s="182">
        <f t="shared" ref="R8:R15" si="10">O8+P8+Q8</f>
        <v>0</v>
      </c>
      <c r="S8" s="177">
        <f t="shared" ref="S8:S15" si="11">J8/12</f>
        <v>0</v>
      </c>
      <c r="T8" s="177">
        <f t="shared" ref="T8:T15" si="12">S8*33.33%</f>
        <v>0</v>
      </c>
      <c r="U8" s="177">
        <f t="shared" ref="U8:U15" si="13">(S8+T8)*8%</f>
        <v>0</v>
      </c>
      <c r="V8" s="177">
        <f t="shared" ref="V8:V15" si="14">(S8+T8)*1%</f>
        <v>0</v>
      </c>
      <c r="W8" s="177">
        <f t="shared" ref="W8:X8" si="15">S8/12</f>
        <v>0</v>
      </c>
      <c r="X8" s="177">
        <f t="shared" si="15"/>
        <v>0</v>
      </c>
      <c r="Y8" s="177">
        <f t="shared" ref="Y8:Y15" si="16">J8/12</f>
        <v>0</v>
      </c>
      <c r="Z8" s="177">
        <f t="shared" ref="Z8:Z15" si="17">Y8*8%</f>
        <v>0</v>
      </c>
      <c r="AA8" s="177">
        <f t="shared" ref="AA8:AA15" si="18">Y8*1%</f>
        <v>0</v>
      </c>
      <c r="AB8" s="177">
        <f t="shared" ref="AB8:AB15" si="19">(J8/12)</f>
        <v>0</v>
      </c>
      <c r="AC8" s="177">
        <f t="shared" ref="AC8:AC15" si="20">AB8/12</f>
        <v>0</v>
      </c>
      <c r="AD8" s="177">
        <f t="shared" ref="AD8:AD15" si="21">(AB8+AC8)*8%</f>
        <v>0</v>
      </c>
      <c r="AE8" s="177">
        <f t="shared" ref="AE8:AE15" si="22">(J8+S8+T8+Y8)*8%*40%</f>
        <v>0</v>
      </c>
      <c r="AF8" s="177">
        <f t="shared" ref="AF8:AF15" si="23">(S8+T8+Y8+AB8)*27.8%</f>
        <v>0</v>
      </c>
      <c r="AG8" s="183">
        <f t="shared" ref="AG8:AG15" si="24">S8+T8+U8+Y8+Z8+AB8+AE8+AA8+AC8+AF8</f>
        <v>0</v>
      </c>
      <c r="AH8" s="184">
        <f t="shared" ref="AH8:AH15" si="25">J8+N8+R8+AG8</f>
        <v>0</v>
      </c>
      <c r="AI8" s="2"/>
      <c r="AJ8" s="2"/>
      <c r="AK8" s="2"/>
      <c r="AL8" s="2"/>
      <c r="AM8" s="2"/>
      <c r="AN8" s="2"/>
    </row>
    <row r="9" spans="1:40" ht="14.25" customHeight="1" x14ac:dyDescent="0.3">
      <c r="A9" s="22"/>
      <c r="B9" s="185" t="s">
        <v>35</v>
      </c>
      <c r="C9" s="186"/>
      <c r="D9" s="187">
        <v>0</v>
      </c>
      <c r="E9" s="187">
        <v>40</v>
      </c>
      <c r="F9" s="188">
        <v>3500</v>
      </c>
      <c r="G9" s="26">
        <f t="shared" si="0"/>
        <v>0</v>
      </c>
      <c r="H9" s="26"/>
      <c r="I9" s="27">
        <f t="shared" si="1"/>
        <v>0</v>
      </c>
      <c r="J9" s="46">
        <f t="shared" si="2"/>
        <v>0</v>
      </c>
      <c r="K9" s="26">
        <f t="shared" si="3"/>
        <v>0</v>
      </c>
      <c r="L9" s="189">
        <f t="shared" si="4"/>
        <v>0</v>
      </c>
      <c r="M9" s="26">
        <f t="shared" si="5"/>
        <v>0</v>
      </c>
      <c r="N9" s="49">
        <f t="shared" si="6"/>
        <v>0</v>
      </c>
      <c r="O9" s="26">
        <f t="shared" si="7"/>
        <v>0</v>
      </c>
      <c r="P9" s="26">
        <f t="shared" si="8"/>
        <v>0</v>
      </c>
      <c r="Q9" s="26">
        <f t="shared" si="9"/>
        <v>0</v>
      </c>
      <c r="R9" s="50">
        <f t="shared" si="10"/>
        <v>0</v>
      </c>
      <c r="S9" s="26">
        <f t="shared" si="11"/>
        <v>0</v>
      </c>
      <c r="T9" s="26">
        <f t="shared" si="12"/>
        <v>0</v>
      </c>
      <c r="U9" s="26">
        <f t="shared" si="13"/>
        <v>0</v>
      </c>
      <c r="V9" s="26">
        <f t="shared" si="14"/>
        <v>0</v>
      </c>
      <c r="W9" s="26">
        <f t="shared" ref="W9:X9" si="26">S9/12</f>
        <v>0</v>
      </c>
      <c r="X9" s="26">
        <f t="shared" si="26"/>
        <v>0</v>
      </c>
      <c r="Y9" s="26">
        <f t="shared" si="16"/>
        <v>0</v>
      </c>
      <c r="Z9" s="26">
        <f t="shared" si="17"/>
        <v>0</v>
      </c>
      <c r="AA9" s="26">
        <f t="shared" si="18"/>
        <v>0</v>
      </c>
      <c r="AB9" s="26">
        <f t="shared" si="19"/>
        <v>0</v>
      </c>
      <c r="AC9" s="26">
        <f t="shared" si="20"/>
        <v>0</v>
      </c>
      <c r="AD9" s="26">
        <f t="shared" si="21"/>
        <v>0</v>
      </c>
      <c r="AE9" s="26">
        <f t="shared" si="22"/>
        <v>0</v>
      </c>
      <c r="AF9" s="26">
        <f t="shared" si="23"/>
        <v>0</v>
      </c>
      <c r="AG9" s="52">
        <f t="shared" si="24"/>
        <v>0</v>
      </c>
      <c r="AH9" s="190">
        <f t="shared" si="25"/>
        <v>0</v>
      </c>
      <c r="AI9" s="2"/>
      <c r="AJ9" s="2"/>
      <c r="AK9" s="2"/>
      <c r="AL9" s="2"/>
      <c r="AM9" s="2"/>
      <c r="AN9" s="2"/>
    </row>
    <row r="10" spans="1:40" ht="14.25" customHeight="1" x14ac:dyDescent="0.3">
      <c r="A10" s="22"/>
      <c r="B10" s="185" t="s">
        <v>265</v>
      </c>
      <c r="C10" s="186"/>
      <c r="D10" s="187">
        <v>1</v>
      </c>
      <c r="E10" s="187">
        <v>40</v>
      </c>
      <c r="F10" s="188">
        <v>2100</v>
      </c>
      <c r="G10" s="26">
        <f t="shared" si="0"/>
        <v>2100</v>
      </c>
      <c r="H10" s="26"/>
      <c r="I10" s="27">
        <f t="shared" ref="I10:I15" si="27">220*D10</f>
        <v>220</v>
      </c>
      <c r="J10" s="46">
        <f t="shared" si="2"/>
        <v>2320</v>
      </c>
      <c r="K10" s="26">
        <f t="shared" si="3"/>
        <v>150</v>
      </c>
      <c r="L10" s="189">
        <f t="shared" si="4"/>
        <v>261.20000000000005</v>
      </c>
      <c r="M10" s="26">
        <f t="shared" si="5"/>
        <v>440</v>
      </c>
      <c r="N10" s="49">
        <f t="shared" si="6"/>
        <v>851.2</v>
      </c>
      <c r="O10" s="26">
        <f t="shared" si="7"/>
        <v>23.2</v>
      </c>
      <c r="P10" s="26">
        <f t="shared" si="8"/>
        <v>185.6</v>
      </c>
      <c r="Q10" s="26">
        <f t="shared" si="9"/>
        <v>644.96</v>
      </c>
      <c r="R10" s="50">
        <f t="shared" si="10"/>
        <v>853.76</v>
      </c>
      <c r="S10" s="26">
        <f t="shared" si="11"/>
        <v>193.33333333333334</v>
      </c>
      <c r="T10" s="26">
        <f t="shared" si="12"/>
        <v>64.438000000000002</v>
      </c>
      <c r="U10" s="26">
        <f t="shared" si="13"/>
        <v>20.621706666666668</v>
      </c>
      <c r="V10" s="26">
        <f t="shared" si="14"/>
        <v>2.5777133333333335</v>
      </c>
      <c r="W10" s="26">
        <f t="shared" ref="W10:X10" si="28">S10/12</f>
        <v>16.111111111111111</v>
      </c>
      <c r="X10" s="26">
        <f t="shared" si="28"/>
        <v>5.3698333333333332</v>
      </c>
      <c r="Y10" s="26">
        <f t="shared" si="16"/>
        <v>193.33333333333334</v>
      </c>
      <c r="Z10" s="26">
        <f t="shared" si="17"/>
        <v>15.466666666666669</v>
      </c>
      <c r="AA10" s="26">
        <f t="shared" si="18"/>
        <v>1.9333333333333336</v>
      </c>
      <c r="AB10" s="26">
        <f t="shared" si="19"/>
        <v>193.33333333333334</v>
      </c>
      <c r="AC10" s="26">
        <f t="shared" si="20"/>
        <v>16.111111111111111</v>
      </c>
      <c r="AD10" s="26">
        <f t="shared" si="21"/>
        <v>16.755555555555556</v>
      </c>
      <c r="AE10" s="26">
        <f t="shared" si="22"/>
        <v>88.675349333333358</v>
      </c>
      <c r="AF10" s="26">
        <f t="shared" si="23"/>
        <v>179.15376400000005</v>
      </c>
      <c r="AG10" s="52">
        <f t="shared" si="24"/>
        <v>966.39993111111119</v>
      </c>
      <c r="AH10" s="190">
        <f t="shared" si="25"/>
        <v>4991.3599311111111</v>
      </c>
      <c r="AI10" s="2"/>
      <c r="AJ10" s="2"/>
      <c r="AK10" s="2"/>
      <c r="AL10" s="2"/>
      <c r="AM10" s="2"/>
      <c r="AN10" s="2"/>
    </row>
    <row r="11" spans="1:40" ht="14.25" customHeight="1" x14ac:dyDescent="0.3">
      <c r="A11" s="22"/>
      <c r="B11" s="185" t="s">
        <v>266</v>
      </c>
      <c r="C11" s="186"/>
      <c r="D11" s="187">
        <v>0</v>
      </c>
      <c r="E11" s="187">
        <v>40</v>
      </c>
      <c r="F11" s="188">
        <v>5000</v>
      </c>
      <c r="G11" s="26">
        <f t="shared" si="0"/>
        <v>0</v>
      </c>
      <c r="H11" s="26"/>
      <c r="I11" s="27">
        <f t="shared" si="27"/>
        <v>0</v>
      </c>
      <c r="J11" s="46">
        <f t="shared" si="2"/>
        <v>0</v>
      </c>
      <c r="K11" s="26">
        <f t="shared" si="3"/>
        <v>0</v>
      </c>
      <c r="L11" s="189">
        <f t="shared" si="4"/>
        <v>0</v>
      </c>
      <c r="M11" s="26">
        <f t="shared" si="5"/>
        <v>0</v>
      </c>
      <c r="N11" s="49">
        <f t="shared" si="6"/>
        <v>0</v>
      </c>
      <c r="O11" s="26">
        <f t="shared" si="7"/>
        <v>0</v>
      </c>
      <c r="P11" s="26">
        <f t="shared" si="8"/>
        <v>0</v>
      </c>
      <c r="Q11" s="26">
        <f t="shared" si="9"/>
        <v>0</v>
      </c>
      <c r="R11" s="50">
        <f t="shared" si="10"/>
        <v>0</v>
      </c>
      <c r="S11" s="26">
        <f t="shared" si="11"/>
        <v>0</v>
      </c>
      <c r="T11" s="26">
        <f t="shared" si="12"/>
        <v>0</v>
      </c>
      <c r="U11" s="26">
        <f t="shared" si="13"/>
        <v>0</v>
      </c>
      <c r="V11" s="26">
        <f t="shared" si="14"/>
        <v>0</v>
      </c>
      <c r="W11" s="26">
        <f t="shared" ref="W11:X11" si="29">S11/12</f>
        <v>0</v>
      </c>
      <c r="X11" s="26">
        <f t="shared" si="29"/>
        <v>0</v>
      </c>
      <c r="Y11" s="26">
        <f t="shared" si="16"/>
        <v>0</v>
      </c>
      <c r="Z11" s="26">
        <f t="shared" si="17"/>
        <v>0</v>
      </c>
      <c r="AA11" s="26">
        <f t="shared" si="18"/>
        <v>0</v>
      </c>
      <c r="AB11" s="26">
        <f t="shared" si="19"/>
        <v>0</v>
      </c>
      <c r="AC11" s="26">
        <f t="shared" si="20"/>
        <v>0</v>
      </c>
      <c r="AD11" s="26">
        <f t="shared" si="21"/>
        <v>0</v>
      </c>
      <c r="AE11" s="26">
        <f t="shared" si="22"/>
        <v>0</v>
      </c>
      <c r="AF11" s="26">
        <f t="shared" si="23"/>
        <v>0</v>
      </c>
      <c r="AG11" s="52">
        <f t="shared" si="24"/>
        <v>0</v>
      </c>
      <c r="AH11" s="190">
        <f t="shared" si="25"/>
        <v>0</v>
      </c>
      <c r="AI11" s="2"/>
      <c r="AJ11" s="2"/>
      <c r="AK11" s="2"/>
      <c r="AL11" s="2"/>
      <c r="AM11" s="2"/>
      <c r="AN11" s="2"/>
    </row>
    <row r="12" spans="1:40" ht="14.25" customHeight="1" x14ac:dyDescent="0.3">
      <c r="A12" s="22"/>
      <c r="B12" s="185" t="s">
        <v>267</v>
      </c>
      <c r="C12" s="186"/>
      <c r="D12" s="187">
        <v>0</v>
      </c>
      <c r="E12" s="187">
        <v>40</v>
      </c>
      <c r="F12" s="188">
        <v>1502</v>
      </c>
      <c r="G12" s="26">
        <f t="shared" si="0"/>
        <v>0</v>
      </c>
      <c r="H12" s="26"/>
      <c r="I12" s="27">
        <f t="shared" si="27"/>
        <v>0</v>
      </c>
      <c r="J12" s="46">
        <f t="shared" si="2"/>
        <v>0</v>
      </c>
      <c r="K12" s="26">
        <f t="shared" si="3"/>
        <v>0</v>
      </c>
      <c r="L12" s="189">
        <f t="shared" si="4"/>
        <v>0</v>
      </c>
      <c r="M12" s="26">
        <f t="shared" si="5"/>
        <v>0</v>
      </c>
      <c r="N12" s="49">
        <f t="shared" si="6"/>
        <v>0</v>
      </c>
      <c r="O12" s="26">
        <f t="shared" si="7"/>
        <v>0</v>
      </c>
      <c r="P12" s="26">
        <f t="shared" si="8"/>
        <v>0</v>
      </c>
      <c r="Q12" s="26">
        <f t="shared" si="9"/>
        <v>0</v>
      </c>
      <c r="R12" s="50">
        <f t="shared" si="10"/>
        <v>0</v>
      </c>
      <c r="S12" s="26">
        <f t="shared" si="11"/>
        <v>0</v>
      </c>
      <c r="T12" s="26">
        <f t="shared" si="12"/>
        <v>0</v>
      </c>
      <c r="U12" s="26">
        <f t="shared" si="13"/>
        <v>0</v>
      </c>
      <c r="V12" s="26">
        <f t="shared" si="14"/>
        <v>0</v>
      </c>
      <c r="W12" s="26">
        <f t="shared" ref="W12:X12" si="30">S12/12</f>
        <v>0</v>
      </c>
      <c r="X12" s="26">
        <f t="shared" si="30"/>
        <v>0</v>
      </c>
      <c r="Y12" s="26">
        <f t="shared" si="16"/>
        <v>0</v>
      </c>
      <c r="Z12" s="26">
        <f t="shared" si="17"/>
        <v>0</v>
      </c>
      <c r="AA12" s="26">
        <f t="shared" si="18"/>
        <v>0</v>
      </c>
      <c r="AB12" s="26">
        <f t="shared" si="19"/>
        <v>0</v>
      </c>
      <c r="AC12" s="26">
        <f t="shared" si="20"/>
        <v>0</v>
      </c>
      <c r="AD12" s="26">
        <f t="shared" si="21"/>
        <v>0</v>
      </c>
      <c r="AE12" s="26">
        <f t="shared" si="22"/>
        <v>0</v>
      </c>
      <c r="AF12" s="26">
        <f t="shared" si="23"/>
        <v>0</v>
      </c>
      <c r="AG12" s="52">
        <f t="shared" si="24"/>
        <v>0</v>
      </c>
      <c r="AH12" s="190">
        <f t="shared" si="25"/>
        <v>0</v>
      </c>
      <c r="AI12" s="2"/>
      <c r="AJ12" s="2"/>
      <c r="AK12" s="2"/>
      <c r="AL12" s="2"/>
      <c r="AM12" s="2"/>
      <c r="AN12" s="2"/>
    </row>
    <row r="13" spans="1:40" ht="14.25" customHeight="1" x14ac:dyDescent="0.3">
      <c r="A13" s="22"/>
      <c r="B13" s="185" t="s">
        <v>268</v>
      </c>
      <c r="C13" s="186"/>
      <c r="D13" s="187">
        <v>1</v>
      </c>
      <c r="E13" s="187">
        <v>40</v>
      </c>
      <c r="F13" s="188">
        <v>3700</v>
      </c>
      <c r="G13" s="26">
        <f t="shared" si="0"/>
        <v>3700</v>
      </c>
      <c r="H13" s="26"/>
      <c r="I13" s="27">
        <f t="shared" si="27"/>
        <v>220</v>
      </c>
      <c r="J13" s="46">
        <f t="shared" si="2"/>
        <v>3920</v>
      </c>
      <c r="K13" s="26">
        <f t="shared" si="3"/>
        <v>150</v>
      </c>
      <c r="L13" s="189">
        <f t="shared" si="4"/>
        <v>165.20000000000005</v>
      </c>
      <c r="M13" s="26">
        <f t="shared" si="5"/>
        <v>440</v>
      </c>
      <c r="N13" s="49">
        <f t="shared" si="6"/>
        <v>755.2</v>
      </c>
      <c r="O13" s="26">
        <f t="shared" si="7"/>
        <v>39.200000000000003</v>
      </c>
      <c r="P13" s="26">
        <f t="shared" si="8"/>
        <v>313.60000000000002</v>
      </c>
      <c r="Q13" s="26">
        <f t="shared" si="9"/>
        <v>1089.76</v>
      </c>
      <c r="R13" s="50">
        <f t="shared" si="10"/>
        <v>1442.56</v>
      </c>
      <c r="S13" s="26">
        <f t="shared" si="11"/>
        <v>326.66666666666669</v>
      </c>
      <c r="T13" s="26">
        <f t="shared" si="12"/>
        <v>108.878</v>
      </c>
      <c r="U13" s="26">
        <f t="shared" si="13"/>
        <v>34.843573333333332</v>
      </c>
      <c r="V13" s="26">
        <f t="shared" si="14"/>
        <v>4.3554466666666665</v>
      </c>
      <c r="W13" s="26">
        <f t="shared" ref="W13:X13" si="31">S13/12</f>
        <v>27.222222222222225</v>
      </c>
      <c r="X13" s="26">
        <f t="shared" si="31"/>
        <v>9.0731666666666673</v>
      </c>
      <c r="Y13" s="26">
        <f t="shared" si="16"/>
        <v>326.66666666666669</v>
      </c>
      <c r="Z13" s="26">
        <f t="shared" si="17"/>
        <v>26.133333333333336</v>
      </c>
      <c r="AA13" s="26">
        <f t="shared" si="18"/>
        <v>3.2666666666666671</v>
      </c>
      <c r="AB13" s="26">
        <f t="shared" si="19"/>
        <v>326.66666666666669</v>
      </c>
      <c r="AC13" s="26">
        <f t="shared" si="20"/>
        <v>27.222222222222225</v>
      </c>
      <c r="AD13" s="26">
        <f t="shared" si="21"/>
        <v>28.311111111111114</v>
      </c>
      <c r="AE13" s="26">
        <f t="shared" si="22"/>
        <v>149.83076266666669</v>
      </c>
      <c r="AF13" s="26">
        <f t="shared" si="23"/>
        <v>302.7080840000001</v>
      </c>
      <c r="AG13" s="52">
        <f t="shared" si="24"/>
        <v>1632.8826422222223</v>
      </c>
      <c r="AH13" s="190">
        <f t="shared" si="25"/>
        <v>7750.642642222223</v>
      </c>
      <c r="AI13" s="2"/>
      <c r="AJ13" s="2"/>
      <c r="AK13" s="2"/>
      <c r="AL13" s="2"/>
      <c r="AM13" s="2"/>
      <c r="AN13" s="2"/>
    </row>
    <row r="14" spans="1:40" ht="14.25" customHeight="1" x14ac:dyDescent="0.3">
      <c r="A14" s="22"/>
      <c r="B14" s="185" t="s">
        <v>269</v>
      </c>
      <c r="C14" s="186"/>
      <c r="D14" s="187">
        <v>0</v>
      </c>
      <c r="E14" s="187">
        <v>40</v>
      </c>
      <c r="F14" s="188">
        <v>3100</v>
      </c>
      <c r="G14" s="26">
        <f t="shared" si="0"/>
        <v>0</v>
      </c>
      <c r="H14" s="26"/>
      <c r="I14" s="27">
        <f t="shared" si="27"/>
        <v>0</v>
      </c>
      <c r="J14" s="46">
        <f t="shared" si="2"/>
        <v>0</v>
      </c>
      <c r="K14" s="26">
        <f t="shared" si="3"/>
        <v>0</v>
      </c>
      <c r="L14" s="189">
        <f t="shared" si="4"/>
        <v>0</v>
      </c>
      <c r="M14" s="26">
        <f t="shared" si="5"/>
        <v>0</v>
      </c>
      <c r="N14" s="49">
        <f t="shared" si="6"/>
        <v>0</v>
      </c>
      <c r="O14" s="26">
        <f t="shared" si="7"/>
        <v>0</v>
      </c>
      <c r="P14" s="26">
        <f t="shared" si="8"/>
        <v>0</v>
      </c>
      <c r="Q14" s="26">
        <f t="shared" si="9"/>
        <v>0</v>
      </c>
      <c r="R14" s="50">
        <f t="shared" si="10"/>
        <v>0</v>
      </c>
      <c r="S14" s="26">
        <f t="shared" si="11"/>
        <v>0</v>
      </c>
      <c r="T14" s="26">
        <f t="shared" si="12"/>
        <v>0</v>
      </c>
      <c r="U14" s="26">
        <f t="shared" si="13"/>
        <v>0</v>
      </c>
      <c r="V14" s="26">
        <f t="shared" si="14"/>
        <v>0</v>
      </c>
      <c r="W14" s="26">
        <f t="shared" ref="W14:X14" si="32">S14/12</f>
        <v>0</v>
      </c>
      <c r="X14" s="26">
        <f t="shared" si="32"/>
        <v>0</v>
      </c>
      <c r="Y14" s="26">
        <f t="shared" si="16"/>
        <v>0</v>
      </c>
      <c r="Z14" s="26">
        <f t="shared" si="17"/>
        <v>0</v>
      </c>
      <c r="AA14" s="26">
        <f t="shared" si="18"/>
        <v>0</v>
      </c>
      <c r="AB14" s="26">
        <f t="shared" si="19"/>
        <v>0</v>
      </c>
      <c r="AC14" s="26">
        <f t="shared" si="20"/>
        <v>0</v>
      </c>
      <c r="AD14" s="26">
        <f t="shared" si="21"/>
        <v>0</v>
      </c>
      <c r="AE14" s="26">
        <f t="shared" si="22"/>
        <v>0</v>
      </c>
      <c r="AF14" s="26">
        <f t="shared" si="23"/>
        <v>0</v>
      </c>
      <c r="AG14" s="52">
        <f t="shared" si="24"/>
        <v>0</v>
      </c>
      <c r="AH14" s="190">
        <f t="shared" si="25"/>
        <v>0</v>
      </c>
      <c r="AI14" s="2"/>
      <c r="AJ14" s="2"/>
      <c r="AK14" s="2"/>
      <c r="AL14" s="2"/>
      <c r="AM14" s="2"/>
      <c r="AN14" s="2"/>
    </row>
    <row r="15" spans="1:40" ht="14.25" customHeight="1" x14ac:dyDescent="0.3">
      <c r="A15" s="22"/>
      <c r="B15" s="191" t="s">
        <v>270</v>
      </c>
      <c r="C15" s="192"/>
      <c r="D15" s="193">
        <v>0</v>
      </c>
      <c r="E15" s="193">
        <v>40</v>
      </c>
      <c r="F15" s="194">
        <v>1100</v>
      </c>
      <c r="G15" s="195">
        <f t="shared" si="0"/>
        <v>0</v>
      </c>
      <c r="H15" s="195"/>
      <c r="I15" s="196">
        <f t="shared" si="27"/>
        <v>0</v>
      </c>
      <c r="J15" s="197">
        <f t="shared" si="2"/>
        <v>0</v>
      </c>
      <c r="K15" s="195">
        <f t="shared" si="3"/>
        <v>0</v>
      </c>
      <c r="L15" s="198">
        <f t="shared" si="4"/>
        <v>0</v>
      </c>
      <c r="M15" s="195">
        <f t="shared" si="5"/>
        <v>0</v>
      </c>
      <c r="N15" s="199">
        <f t="shared" si="6"/>
        <v>0</v>
      </c>
      <c r="O15" s="195">
        <f t="shared" si="7"/>
        <v>0</v>
      </c>
      <c r="P15" s="195">
        <f t="shared" si="8"/>
        <v>0</v>
      </c>
      <c r="Q15" s="195">
        <f t="shared" si="9"/>
        <v>0</v>
      </c>
      <c r="R15" s="200">
        <f t="shared" si="10"/>
        <v>0</v>
      </c>
      <c r="S15" s="195">
        <f t="shared" si="11"/>
        <v>0</v>
      </c>
      <c r="T15" s="195">
        <f t="shared" si="12"/>
        <v>0</v>
      </c>
      <c r="U15" s="195">
        <f t="shared" si="13"/>
        <v>0</v>
      </c>
      <c r="V15" s="195">
        <f t="shared" si="14"/>
        <v>0</v>
      </c>
      <c r="W15" s="195">
        <f t="shared" ref="W15:X15" si="33">S15/12</f>
        <v>0</v>
      </c>
      <c r="X15" s="195">
        <f t="shared" si="33"/>
        <v>0</v>
      </c>
      <c r="Y15" s="195">
        <f t="shared" si="16"/>
        <v>0</v>
      </c>
      <c r="Z15" s="195">
        <f t="shared" si="17"/>
        <v>0</v>
      </c>
      <c r="AA15" s="195">
        <f t="shared" si="18"/>
        <v>0</v>
      </c>
      <c r="AB15" s="195">
        <f t="shared" si="19"/>
        <v>0</v>
      </c>
      <c r="AC15" s="195">
        <f t="shared" si="20"/>
        <v>0</v>
      </c>
      <c r="AD15" s="195">
        <f t="shared" si="21"/>
        <v>0</v>
      </c>
      <c r="AE15" s="195">
        <f t="shared" si="22"/>
        <v>0</v>
      </c>
      <c r="AF15" s="195">
        <f t="shared" si="23"/>
        <v>0</v>
      </c>
      <c r="AG15" s="201">
        <f t="shared" si="24"/>
        <v>0</v>
      </c>
      <c r="AH15" s="202">
        <f t="shared" si="25"/>
        <v>0</v>
      </c>
      <c r="AI15" s="2"/>
      <c r="AJ15" s="2"/>
      <c r="AK15" s="2"/>
      <c r="AL15" s="2"/>
      <c r="AM15" s="2"/>
      <c r="AN15" s="2"/>
    </row>
    <row r="16" spans="1:40" ht="14.25" customHeight="1" x14ac:dyDescent="0.3">
      <c r="A16" s="1"/>
      <c r="B16" s="28" t="s">
        <v>40</v>
      </c>
      <c r="C16" s="203"/>
      <c r="D16" s="29">
        <f>SUM(D8:D15)</f>
        <v>2</v>
      </c>
      <c r="E16" s="204"/>
      <c r="F16" s="205">
        <f t="shared" ref="F16:AH16" si="34">SUM(F8:F15)</f>
        <v>21552</v>
      </c>
      <c r="G16" s="205">
        <f t="shared" si="34"/>
        <v>5800</v>
      </c>
      <c r="H16" s="205">
        <f t="shared" si="34"/>
        <v>0</v>
      </c>
      <c r="I16" s="205">
        <f t="shared" si="34"/>
        <v>440</v>
      </c>
      <c r="J16" s="205">
        <f t="shared" si="34"/>
        <v>6240</v>
      </c>
      <c r="K16" s="206">
        <f t="shared" si="34"/>
        <v>300</v>
      </c>
      <c r="L16" s="206">
        <f t="shared" si="34"/>
        <v>426.40000000000009</v>
      </c>
      <c r="M16" s="206">
        <f t="shared" si="34"/>
        <v>880</v>
      </c>
      <c r="N16" s="207">
        <f t="shared" si="34"/>
        <v>1606.4</v>
      </c>
      <c r="O16" s="206">
        <f t="shared" si="34"/>
        <v>62.400000000000006</v>
      </c>
      <c r="P16" s="206">
        <f t="shared" si="34"/>
        <v>499.20000000000005</v>
      </c>
      <c r="Q16" s="206">
        <f t="shared" si="34"/>
        <v>1734.72</v>
      </c>
      <c r="R16" s="208">
        <f t="shared" si="34"/>
        <v>2296.3199999999997</v>
      </c>
      <c r="S16" s="209">
        <f t="shared" si="34"/>
        <v>520</v>
      </c>
      <c r="T16" s="209">
        <f t="shared" si="34"/>
        <v>173.316</v>
      </c>
      <c r="U16" s="209">
        <f t="shared" si="34"/>
        <v>55.46528</v>
      </c>
      <c r="V16" s="209">
        <f t="shared" si="34"/>
        <v>6.93316</v>
      </c>
      <c r="W16" s="209">
        <f t="shared" si="34"/>
        <v>43.333333333333336</v>
      </c>
      <c r="X16" s="209">
        <f t="shared" si="34"/>
        <v>14.443000000000001</v>
      </c>
      <c r="Y16" s="209">
        <f t="shared" si="34"/>
        <v>520</v>
      </c>
      <c r="Z16" s="209">
        <f t="shared" si="34"/>
        <v>41.600000000000009</v>
      </c>
      <c r="AA16" s="209">
        <f t="shared" si="34"/>
        <v>5.2000000000000011</v>
      </c>
      <c r="AB16" s="209">
        <f t="shared" si="34"/>
        <v>520</v>
      </c>
      <c r="AC16" s="209">
        <f t="shared" si="34"/>
        <v>43.333333333333336</v>
      </c>
      <c r="AD16" s="209">
        <f t="shared" si="34"/>
        <v>45.06666666666667</v>
      </c>
      <c r="AE16" s="209">
        <f t="shared" si="34"/>
        <v>238.50611200000003</v>
      </c>
      <c r="AF16" s="209">
        <f t="shared" si="34"/>
        <v>481.86184800000012</v>
      </c>
      <c r="AG16" s="209">
        <f t="shared" si="34"/>
        <v>2599.2825733333334</v>
      </c>
      <c r="AH16" s="210">
        <f t="shared" si="34"/>
        <v>12742.002573333335</v>
      </c>
      <c r="AI16" s="3"/>
      <c r="AJ16" s="2"/>
      <c r="AK16" s="2"/>
      <c r="AL16" s="2"/>
      <c r="AM16" s="2"/>
      <c r="AN16" s="2"/>
    </row>
    <row r="17" spans="1:40" ht="14.25" customHeight="1" x14ac:dyDescent="0.3">
      <c r="A17" s="1"/>
      <c r="B17" s="2"/>
      <c r="C17" s="2"/>
      <c r="D17" s="2"/>
      <c r="E17" s="2"/>
      <c r="F17" s="2"/>
      <c r="G17" s="2"/>
      <c r="H17" s="2"/>
      <c r="I17" s="2"/>
      <c r="J17" s="35"/>
      <c r="K17" s="35"/>
      <c r="L17" s="2"/>
      <c r="M17" s="2"/>
      <c r="N17" s="35"/>
      <c r="O17" s="35"/>
      <c r="P17" s="2"/>
      <c r="Q17" s="2"/>
      <c r="R17" s="35"/>
      <c r="S17" s="36"/>
      <c r="T17" s="2"/>
      <c r="U17" s="2"/>
      <c r="V17" s="2"/>
      <c r="W17" s="2"/>
      <c r="X17" s="2"/>
      <c r="Y17" s="36"/>
      <c r="Z17" s="36"/>
      <c r="AA17" s="36"/>
      <c r="AB17" s="2"/>
      <c r="AC17" s="2"/>
      <c r="AD17" s="2"/>
      <c r="AE17" s="36"/>
      <c r="AF17" s="36"/>
      <c r="AG17" s="2"/>
      <c r="AH17" s="2"/>
      <c r="AI17" s="2"/>
      <c r="AJ17" s="2"/>
      <c r="AK17" s="2"/>
      <c r="AL17" s="2"/>
      <c r="AM17" s="2"/>
      <c r="AN17" s="2"/>
    </row>
    <row r="18" spans="1:40" ht="14.25" customHeight="1" x14ac:dyDescent="0.3">
      <c r="A18" s="1"/>
      <c r="B18" s="2"/>
      <c r="C18" s="2"/>
      <c r="D18" s="2"/>
      <c r="E18" s="2"/>
      <c r="F18" s="2"/>
      <c r="G18" s="3"/>
      <c r="H18" s="3"/>
      <c r="I18" s="3"/>
      <c r="J18" s="3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3"/>
      <c r="AI18" s="3"/>
      <c r="AJ18" s="2"/>
      <c r="AK18" s="2"/>
      <c r="AL18" s="2"/>
      <c r="AM18" s="2"/>
      <c r="AN18" s="2"/>
    </row>
    <row r="19" spans="1:40" ht="14.25" customHeight="1" x14ac:dyDescent="0.3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40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3"/>
      <c r="AI19" s="2"/>
      <c r="AJ19" s="149"/>
      <c r="AK19" s="150"/>
      <c r="AL19" s="151"/>
      <c r="AM19" s="152"/>
      <c r="AN19" s="152"/>
    </row>
    <row r="20" spans="1:40" ht="14.25" customHeight="1" x14ac:dyDescent="0.3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3"/>
      <c r="AI20" s="2"/>
      <c r="AJ20" s="149"/>
      <c r="AK20" s="150"/>
      <c r="AL20" s="151"/>
      <c r="AM20" s="152"/>
      <c r="AN20" s="152"/>
    </row>
    <row r="21" spans="1:40" ht="14.25" customHeight="1" x14ac:dyDescent="0.3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149"/>
      <c r="AK21" s="150"/>
      <c r="AL21" s="151"/>
      <c r="AM21" s="152"/>
      <c r="AN21" s="152"/>
    </row>
    <row r="22" spans="1:40" ht="14.25" customHeight="1" x14ac:dyDescent="0.3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spans="1:40" ht="14.25" customHeight="1" x14ac:dyDescent="0.3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spans="1:40" ht="14.25" customHeight="1" x14ac:dyDescent="0.3">
      <c r="A24" s="1"/>
      <c r="B24" s="362" t="s">
        <v>271</v>
      </c>
      <c r="C24" s="363"/>
      <c r="D24" s="363"/>
      <c r="E24" s="363"/>
      <c r="F24" s="363"/>
      <c r="G24" s="363"/>
      <c r="H24" s="364"/>
      <c r="I24" s="15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spans="1:40" ht="15.75" customHeight="1" x14ac:dyDescent="0.3">
      <c r="A25" s="1"/>
      <c r="B25" s="365" t="s">
        <v>272</v>
      </c>
      <c r="C25" s="363"/>
      <c r="D25" s="363"/>
      <c r="E25" s="363"/>
      <c r="F25" s="363"/>
      <c r="G25" s="363"/>
      <c r="H25" s="364"/>
      <c r="I25" s="154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spans="1:40" ht="51.75" customHeight="1" x14ac:dyDescent="0.3">
      <c r="A26" s="1"/>
      <c r="B26" s="155" t="s">
        <v>242</v>
      </c>
      <c r="C26" s="124" t="s">
        <v>262</v>
      </c>
      <c r="D26" s="156" t="s">
        <v>273</v>
      </c>
      <c r="E26" s="157"/>
      <c r="F26" s="157" t="s">
        <v>274</v>
      </c>
      <c r="G26" s="157" t="s">
        <v>245</v>
      </c>
      <c r="H26" s="157" t="s">
        <v>246</v>
      </c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spans="1:40" ht="15" customHeight="1" x14ac:dyDescent="0.3">
      <c r="A27" s="1"/>
      <c r="B27" s="368" t="s">
        <v>247</v>
      </c>
      <c r="C27" s="363"/>
      <c r="D27" s="363"/>
      <c r="E27" s="363"/>
      <c r="F27" s="363"/>
      <c r="G27" s="363"/>
      <c r="H27" s="364"/>
      <c r="I27" s="158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spans="1:40" ht="14.25" customHeight="1" x14ac:dyDescent="0.3">
      <c r="A28" s="1"/>
      <c r="B28" s="104" t="s">
        <v>275</v>
      </c>
      <c r="C28" s="159"/>
      <c r="D28" s="160">
        <v>0</v>
      </c>
      <c r="E28" s="160" t="s">
        <v>256</v>
      </c>
      <c r="F28" s="161">
        <v>1300</v>
      </c>
      <c r="G28" s="106">
        <f>F28*22</f>
        <v>28600</v>
      </c>
      <c r="H28" s="106">
        <f t="shared" ref="H28:H30" si="35">G28*D28</f>
        <v>0</v>
      </c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spans="1:40" ht="14.25" customHeight="1" x14ac:dyDescent="0.3">
      <c r="A29" s="1"/>
      <c r="B29" s="104" t="s">
        <v>276</v>
      </c>
      <c r="C29" s="159"/>
      <c r="D29" s="160">
        <v>1</v>
      </c>
      <c r="E29" s="160" t="s">
        <v>256</v>
      </c>
      <c r="F29" s="161">
        <v>1300</v>
      </c>
      <c r="G29" s="106">
        <f t="shared" ref="G29:G30" si="36">F29*5</f>
        <v>6500</v>
      </c>
      <c r="H29" s="106">
        <f t="shared" si="35"/>
        <v>6500</v>
      </c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spans="1:40" ht="14.25" customHeight="1" x14ac:dyDescent="0.3">
      <c r="A30" s="1"/>
      <c r="B30" s="104" t="s">
        <v>277</v>
      </c>
      <c r="C30" s="159"/>
      <c r="D30" s="160">
        <v>1</v>
      </c>
      <c r="E30" s="160" t="s">
        <v>256</v>
      </c>
      <c r="F30" s="161">
        <v>1300</v>
      </c>
      <c r="G30" s="106">
        <f t="shared" si="36"/>
        <v>6500</v>
      </c>
      <c r="H30" s="106">
        <f t="shared" si="35"/>
        <v>6500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spans="1:40" ht="14.25" customHeight="1" x14ac:dyDescent="0.3">
      <c r="A31" s="1"/>
      <c r="B31" s="102" t="s">
        <v>257</v>
      </c>
      <c r="C31" s="162"/>
      <c r="D31" s="160"/>
      <c r="E31" s="104"/>
      <c r="F31" s="104"/>
      <c r="G31" s="106"/>
      <c r="H31" s="106">
        <f>SUM(H28:H30)</f>
        <v>13000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spans="1:40" ht="14.25" customHeight="1" x14ac:dyDescent="0.3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spans="1:40" ht="14.25" customHeight="1" x14ac:dyDescent="0.3">
      <c r="A33" s="1"/>
      <c r="B33" s="67"/>
      <c r="C33" s="67" t="s">
        <v>278</v>
      </c>
      <c r="D33" s="67" t="s">
        <v>279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spans="1:40" ht="14.25" customHeight="1" x14ac:dyDescent="0.3">
      <c r="A34" s="1"/>
      <c r="B34" s="163" t="s">
        <v>264</v>
      </c>
      <c r="C34" s="67">
        <v>1113.76</v>
      </c>
      <c r="D34" s="67">
        <v>1100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spans="1:40" ht="14.25" customHeight="1" x14ac:dyDescent="0.3">
      <c r="A35" s="1"/>
      <c r="B35" s="163" t="s">
        <v>35</v>
      </c>
      <c r="C35" s="67">
        <v>2984.58</v>
      </c>
      <c r="D35" s="67">
        <v>4102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spans="1:40" ht="14.25" customHeight="1" x14ac:dyDescent="0.3">
      <c r="A36" s="1"/>
      <c r="B36" s="163" t="s">
        <v>265</v>
      </c>
      <c r="C36" s="67">
        <v>1795.22</v>
      </c>
      <c r="D36" s="67">
        <v>1883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spans="1:40" ht="14.25" customHeight="1" x14ac:dyDescent="0.3">
      <c r="A37" s="1"/>
      <c r="B37" s="163" t="s">
        <v>266</v>
      </c>
      <c r="C37" s="67">
        <v>5307.26</v>
      </c>
      <c r="D37" s="67">
        <v>2923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spans="1:40" ht="14.25" customHeight="1" x14ac:dyDescent="0.3">
      <c r="A38" s="1"/>
      <c r="B38" s="163" t="s">
        <v>267</v>
      </c>
      <c r="C38" s="67">
        <v>1502.19</v>
      </c>
      <c r="D38" s="67">
        <v>1393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spans="1:40" ht="14.25" customHeight="1" x14ac:dyDescent="0.3">
      <c r="A39" s="1"/>
      <c r="B39" s="163" t="s">
        <v>268</v>
      </c>
      <c r="C39" s="67">
        <v>2603.73</v>
      </c>
      <c r="D39" s="67">
        <v>3456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spans="1:40" ht="14.25" customHeight="1" x14ac:dyDescent="0.3">
      <c r="A40" s="1"/>
      <c r="B40" s="163" t="s">
        <v>269</v>
      </c>
      <c r="C40" s="67">
        <v>2271.48</v>
      </c>
      <c r="D40" s="67">
        <v>3201</v>
      </c>
      <c r="E40" s="2"/>
      <c r="F40" s="2"/>
      <c r="G40" s="2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spans="1:40" ht="14.25" customHeight="1" x14ac:dyDescent="0.3">
      <c r="A41" s="1"/>
      <c r="B41" s="163" t="s">
        <v>270</v>
      </c>
      <c r="C41" s="67">
        <v>1104.3800000000001</v>
      </c>
      <c r="D41" s="67">
        <v>1100</v>
      </c>
      <c r="E41" s="2"/>
      <c r="F41" s="2"/>
      <c r="G41" s="2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spans="1:40" ht="14.25" customHeight="1" x14ac:dyDescent="0.3">
      <c r="A42" s="1"/>
      <c r="B42" s="2"/>
      <c r="C42" s="2"/>
      <c r="D42" s="2"/>
      <c r="E42" s="2"/>
      <c r="F42" s="2"/>
      <c r="G42" s="2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spans="1:40" ht="14.25" customHeight="1" x14ac:dyDescent="0.3">
      <c r="A43" s="1"/>
      <c r="B43" s="2"/>
      <c r="C43" s="2"/>
      <c r="D43" s="2"/>
      <c r="E43" s="2"/>
      <c r="F43" s="2"/>
      <c r="G43" s="2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spans="1:40" ht="14.25" customHeight="1" x14ac:dyDescent="0.3">
      <c r="A44" s="1"/>
      <c r="B44" s="2"/>
      <c r="C44" s="2"/>
      <c r="D44" s="2"/>
      <c r="E44" s="2"/>
      <c r="F44" s="2"/>
      <c r="G44" s="2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spans="1:40" ht="14.25" customHeight="1" x14ac:dyDescent="0.3">
      <c r="A45" s="1"/>
      <c r="B45" s="2"/>
      <c r="C45" s="2"/>
      <c r="D45" s="2"/>
      <c r="E45" s="2"/>
      <c r="F45" s="2"/>
      <c r="G45" s="2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spans="1:40" ht="14.25" customHeight="1" x14ac:dyDescent="0.3">
      <c r="A46" s="1"/>
      <c r="B46" s="2"/>
      <c r="C46" s="2"/>
      <c r="D46" s="2"/>
      <c r="E46" s="2"/>
      <c r="F46" s="2"/>
      <c r="G46" s="2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spans="1:40" ht="14.25" customHeight="1" x14ac:dyDescent="0.3">
      <c r="A47" s="1"/>
      <c r="B47" s="2"/>
      <c r="C47" s="2"/>
      <c r="D47" s="2"/>
      <c r="E47" s="2"/>
      <c r="F47" s="2"/>
      <c r="G47" s="2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spans="1:40" ht="14.25" customHeight="1" x14ac:dyDescent="0.3">
      <c r="A48" s="1"/>
      <c r="B48" s="2"/>
      <c r="C48" s="2"/>
      <c r="D48" s="2"/>
      <c r="E48" s="2"/>
      <c r="F48" s="2"/>
      <c r="G48" s="2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spans="1:40" ht="14.25" customHeight="1" x14ac:dyDescent="0.3">
      <c r="A49" s="1"/>
      <c r="B49" s="2"/>
      <c r="C49" s="2"/>
      <c r="D49" s="2"/>
      <c r="E49" s="2"/>
      <c r="F49" s="2"/>
      <c r="G49" s="2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spans="1:40" ht="14.25" customHeight="1" x14ac:dyDescent="0.3">
      <c r="A50" s="1"/>
      <c r="B50" s="2"/>
      <c r="C50" s="2"/>
      <c r="D50" s="2"/>
      <c r="E50" s="2"/>
      <c r="F50" s="2"/>
      <c r="G50" s="2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spans="1:40" ht="14.25" customHeight="1" x14ac:dyDescent="0.3">
      <c r="A51" s="1"/>
      <c r="B51" s="2"/>
      <c r="C51" s="2"/>
      <c r="D51" s="2"/>
      <c r="E51" s="2"/>
      <c r="F51" s="2"/>
      <c r="G51" s="2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spans="1:40" ht="14.25" customHeight="1" x14ac:dyDescent="0.3">
      <c r="A52" s="1"/>
      <c r="B52" s="2"/>
      <c r="C52" s="2"/>
      <c r="D52" s="2"/>
      <c r="E52" s="2"/>
      <c r="F52" s="2"/>
      <c r="G52" s="2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spans="1:40" ht="14.25" customHeight="1" x14ac:dyDescent="0.3">
      <c r="A53" s="1"/>
      <c r="B53" s="2"/>
      <c r="C53" s="2"/>
      <c r="D53" s="2"/>
      <c r="E53" s="2"/>
      <c r="F53" s="2"/>
      <c r="G53" s="2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spans="1:40" ht="14.25" customHeight="1" x14ac:dyDescent="0.3">
      <c r="A54" s="1"/>
      <c r="B54" s="2"/>
      <c r="C54" s="2"/>
      <c r="D54" s="2"/>
      <c r="E54" s="2"/>
      <c r="F54" s="2"/>
      <c r="G54" s="2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spans="1:40" ht="14.25" customHeight="1" x14ac:dyDescent="0.3">
      <c r="A55" s="1"/>
      <c r="B55" s="2"/>
      <c r="C55" s="2"/>
      <c r="D55" s="2"/>
      <c r="E55" s="2"/>
      <c r="F55" s="2"/>
      <c r="G55" s="2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spans="1:40" ht="14.25" customHeight="1" x14ac:dyDescent="0.3">
      <c r="A56" s="1"/>
      <c r="B56" s="2"/>
      <c r="C56" s="2"/>
      <c r="D56" s="2"/>
      <c r="E56" s="2"/>
      <c r="F56" s="2"/>
      <c r="G56" s="2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spans="1:40" ht="14.25" customHeight="1" x14ac:dyDescent="0.3">
      <c r="A57" s="1"/>
      <c r="B57" s="2"/>
      <c r="C57" s="2"/>
      <c r="D57" s="2"/>
      <c r="E57" s="2"/>
      <c r="F57" s="2"/>
      <c r="G57" s="2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spans="1:40" ht="14.25" customHeight="1" x14ac:dyDescent="0.3">
      <c r="A58" s="1"/>
      <c r="B58" s="2"/>
      <c r="C58" s="2"/>
      <c r="D58" s="2"/>
      <c r="E58" s="2"/>
      <c r="F58" s="2"/>
      <c r="G58" s="2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spans="1:40" ht="14.25" customHeight="1" x14ac:dyDescent="0.3">
      <c r="A59" s="1"/>
      <c r="B59" s="2"/>
      <c r="C59" s="2"/>
      <c r="D59" s="2"/>
      <c r="E59" s="2"/>
      <c r="F59" s="2"/>
      <c r="G59" s="2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spans="1:40" ht="14.25" customHeight="1" x14ac:dyDescent="0.3">
      <c r="A60" s="1"/>
      <c r="B60" s="2"/>
      <c r="C60" s="2"/>
      <c r="D60" s="2"/>
      <c r="E60" s="2"/>
      <c r="F60" s="2"/>
      <c r="G60" s="2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spans="1:40" ht="14.25" customHeight="1" x14ac:dyDescent="0.3">
      <c r="A61" s="1"/>
      <c r="B61" s="2"/>
      <c r="C61" s="2"/>
      <c r="D61" s="2"/>
      <c r="E61" s="2"/>
      <c r="F61" s="2"/>
      <c r="G61" s="2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spans="1:40" ht="14.25" customHeight="1" x14ac:dyDescent="0.3">
      <c r="A62" s="1"/>
      <c r="B62" s="2"/>
      <c r="C62" s="2"/>
      <c r="D62" s="2"/>
      <c r="E62" s="2"/>
      <c r="F62" s="2"/>
      <c r="G62" s="2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spans="1:40" ht="14.25" customHeight="1" x14ac:dyDescent="0.3">
      <c r="A63" s="1"/>
      <c r="B63" s="2"/>
      <c r="C63" s="2"/>
      <c r="D63" s="2"/>
      <c r="E63" s="2"/>
      <c r="F63" s="2"/>
      <c r="G63" s="2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spans="1:40" ht="14.25" customHeight="1" x14ac:dyDescent="0.3">
      <c r="A64" s="1"/>
      <c r="B64" s="2"/>
      <c r="C64" s="2"/>
      <c r="D64" s="2"/>
      <c r="E64" s="2"/>
      <c r="F64" s="2"/>
      <c r="G64" s="2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spans="1:40" ht="14.25" customHeight="1" x14ac:dyDescent="0.3">
      <c r="A65" s="1"/>
      <c r="B65" s="2"/>
      <c r="C65" s="2"/>
      <c r="D65" s="2"/>
      <c r="E65" s="2"/>
      <c r="F65" s="2"/>
      <c r="G65" s="2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spans="1:40" ht="14.25" customHeight="1" x14ac:dyDescent="0.3">
      <c r="A66" s="1"/>
      <c r="B66" s="2"/>
      <c r="C66" s="2"/>
      <c r="D66" s="2"/>
      <c r="E66" s="2"/>
      <c r="F66" s="2"/>
      <c r="G66" s="2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spans="1:40" ht="14.25" customHeight="1" x14ac:dyDescent="0.3">
      <c r="A67" s="1"/>
      <c r="B67" s="2"/>
      <c r="C67" s="2"/>
      <c r="D67" s="2"/>
      <c r="E67" s="2"/>
      <c r="F67" s="2"/>
      <c r="G67" s="2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spans="1:40" ht="14.25" customHeight="1" x14ac:dyDescent="0.3">
      <c r="A68" s="1"/>
      <c r="B68" s="2"/>
      <c r="C68" s="2"/>
      <c r="D68" s="2"/>
      <c r="E68" s="2"/>
      <c r="F68" s="2"/>
      <c r="G68" s="2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spans="1:40" ht="14.25" customHeight="1" x14ac:dyDescent="0.3">
      <c r="A69" s="1"/>
      <c r="B69" s="2"/>
      <c r="C69" s="2"/>
      <c r="D69" s="2"/>
      <c r="E69" s="2"/>
      <c r="F69" s="2"/>
      <c r="G69" s="2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spans="1:40" ht="14.25" customHeight="1" x14ac:dyDescent="0.3">
      <c r="A70" s="1"/>
      <c r="B70" s="2"/>
      <c r="C70" s="2"/>
      <c r="D70" s="2"/>
      <c r="E70" s="2"/>
      <c r="F70" s="2"/>
      <c r="G70" s="2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spans="1:40" ht="14.25" customHeight="1" x14ac:dyDescent="0.3">
      <c r="A71" s="1"/>
      <c r="B71" s="2"/>
      <c r="C71" s="2"/>
      <c r="D71" s="2"/>
      <c r="E71" s="2"/>
      <c r="F71" s="2"/>
      <c r="G71" s="2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spans="1:40" ht="14.25" customHeight="1" x14ac:dyDescent="0.3">
      <c r="A72" s="1"/>
      <c r="B72" s="2"/>
      <c r="C72" s="2"/>
      <c r="D72" s="2"/>
      <c r="E72" s="2"/>
      <c r="F72" s="2"/>
      <c r="G72" s="2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spans="1:40" ht="14.25" customHeight="1" x14ac:dyDescent="0.3">
      <c r="A73" s="1"/>
      <c r="B73" s="2"/>
      <c r="C73" s="2"/>
      <c r="D73" s="2"/>
      <c r="E73" s="2"/>
      <c r="F73" s="2"/>
      <c r="G73" s="2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spans="1:40" ht="14.25" customHeight="1" x14ac:dyDescent="0.3">
      <c r="A74" s="1"/>
      <c r="B74" s="2"/>
      <c r="C74" s="2"/>
      <c r="D74" s="2"/>
      <c r="E74" s="2"/>
      <c r="F74" s="2"/>
      <c r="G74" s="2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spans="1:40" ht="14.25" customHeight="1" x14ac:dyDescent="0.3">
      <c r="A75" s="1"/>
      <c r="B75" s="2"/>
      <c r="C75" s="2"/>
      <c r="D75" s="2"/>
      <c r="E75" s="2"/>
      <c r="F75" s="2"/>
      <c r="G75" s="2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spans="1:40" ht="14.25" customHeight="1" x14ac:dyDescent="0.3">
      <c r="A76" s="1"/>
      <c r="B76" s="2"/>
      <c r="C76" s="2"/>
      <c r="D76" s="2"/>
      <c r="E76" s="2"/>
      <c r="F76" s="2"/>
      <c r="G76" s="2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spans="1:40" ht="14.25" customHeight="1" x14ac:dyDescent="0.3">
      <c r="A77" s="1"/>
      <c r="B77" s="2"/>
      <c r="C77" s="2"/>
      <c r="D77" s="2"/>
      <c r="E77" s="2"/>
      <c r="F77" s="2"/>
      <c r="G77" s="2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spans="1:40" ht="14.25" customHeight="1" x14ac:dyDescent="0.3">
      <c r="A78" s="1"/>
      <c r="B78" s="2"/>
      <c r="C78" s="2"/>
      <c r="D78" s="2"/>
      <c r="E78" s="2"/>
      <c r="F78" s="2"/>
      <c r="G78" s="2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spans="1:40" ht="14.25" customHeight="1" x14ac:dyDescent="0.3">
      <c r="A79" s="1"/>
      <c r="B79" s="2"/>
      <c r="C79" s="2"/>
      <c r="D79" s="2"/>
      <c r="E79" s="2"/>
      <c r="F79" s="2"/>
      <c r="G79" s="2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spans="1:40" ht="14.25" customHeight="1" x14ac:dyDescent="0.3">
      <c r="A80" s="1"/>
      <c r="B80" s="2"/>
      <c r="C80" s="2"/>
      <c r="D80" s="2"/>
      <c r="E80" s="2"/>
      <c r="F80" s="2"/>
      <c r="G80" s="2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spans="1:40" ht="14.25" customHeight="1" x14ac:dyDescent="0.3">
      <c r="A81" s="1"/>
      <c r="B81" s="2"/>
      <c r="C81" s="2"/>
      <c r="D81" s="2"/>
      <c r="E81" s="2"/>
      <c r="F81" s="2"/>
      <c r="G81" s="2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spans="1:40" ht="14.25" customHeight="1" x14ac:dyDescent="0.3">
      <c r="A82" s="1"/>
      <c r="B82" s="2"/>
      <c r="C82" s="2"/>
      <c r="D82" s="2"/>
      <c r="E82" s="2"/>
      <c r="F82" s="2"/>
      <c r="G82" s="2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spans="1:40" ht="14.25" customHeight="1" x14ac:dyDescent="0.3">
      <c r="A83" s="1"/>
      <c r="B83" s="2"/>
      <c r="C83" s="2"/>
      <c r="D83" s="2"/>
      <c r="E83" s="2"/>
      <c r="F83" s="2"/>
      <c r="G83" s="2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spans="1:40" ht="14.25" customHeight="1" x14ac:dyDescent="0.3">
      <c r="A84" s="1"/>
      <c r="B84" s="2"/>
      <c r="C84" s="2"/>
      <c r="D84" s="2"/>
      <c r="E84" s="2"/>
      <c r="F84" s="2"/>
      <c r="G84" s="2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spans="1:40" ht="14.25" customHeight="1" x14ac:dyDescent="0.3">
      <c r="A85" s="1"/>
      <c r="B85" s="2"/>
      <c r="C85" s="2"/>
      <c r="D85" s="2"/>
      <c r="E85" s="2"/>
      <c r="F85" s="2"/>
      <c r="G85" s="2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spans="1:40" ht="14.25" customHeight="1" x14ac:dyDescent="0.3">
      <c r="A86" s="1"/>
      <c r="B86" s="2"/>
      <c r="C86" s="2"/>
      <c r="D86" s="2"/>
      <c r="E86" s="2"/>
      <c r="F86" s="2"/>
      <c r="G86" s="2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spans="1:40" ht="14.25" customHeight="1" x14ac:dyDescent="0.3">
      <c r="A87" s="1"/>
      <c r="B87" s="2"/>
      <c r="C87" s="2"/>
      <c r="D87" s="2"/>
      <c r="E87" s="2"/>
      <c r="F87" s="2"/>
      <c r="G87" s="2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spans="1:40" ht="14.25" customHeight="1" x14ac:dyDescent="0.3">
      <c r="A88" s="1"/>
      <c r="B88" s="2"/>
      <c r="C88" s="2"/>
      <c r="D88" s="2"/>
      <c r="E88" s="2"/>
      <c r="F88" s="2"/>
      <c r="G88" s="2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spans="1:40" ht="14.25" customHeight="1" x14ac:dyDescent="0.3">
      <c r="A89" s="1"/>
      <c r="B89" s="2"/>
      <c r="C89" s="2"/>
      <c r="D89" s="2"/>
      <c r="E89" s="2"/>
      <c r="F89" s="2"/>
      <c r="G89" s="2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spans="1:40" ht="14.25" customHeight="1" x14ac:dyDescent="0.3">
      <c r="A90" s="1"/>
      <c r="B90" s="2"/>
      <c r="C90" s="2"/>
      <c r="D90" s="2"/>
      <c r="E90" s="2"/>
      <c r="F90" s="2"/>
      <c r="G90" s="2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spans="1:40" ht="14.25" customHeight="1" x14ac:dyDescent="0.3">
      <c r="A91" s="1"/>
      <c r="B91" s="2"/>
      <c r="C91" s="2"/>
      <c r="D91" s="2"/>
      <c r="E91" s="2"/>
      <c r="F91" s="2"/>
      <c r="G91" s="2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spans="1:40" ht="14.25" customHeight="1" x14ac:dyDescent="0.3">
      <c r="A92" s="1"/>
      <c r="B92" s="2"/>
      <c r="C92" s="2"/>
      <c r="D92" s="2"/>
      <c r="E92" s="2"/>
      <c r="F92" s="2"/>
      <c r="G92" s="2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spans="1:40" ht="14.25" customHeight="1" x14ac:dyDescent="0.3">
      <c r="A93" s="1"/>
      <c r="B93" s="2"/>
      <c r="C93" s="2"/>
      <c r="D93" s="2"/>
      <c r="E93" s="2"/>
      <c r="F93" s="2"/>
      <c r="G93" s="2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spans="1:40" ht="14.25" customHeight="1" x14ac:dyDescent="0.3">
      <c r="A94" s="1"/>
      <c r="B94" s="2"/>
      <c r="C94" s="2"/>
      <c r="D94" s="2"/>
      <c r="E94" s="2"/>
      <c r="F94" s="2"/>
      <c r="G94" s="2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spans="1:40" ht="14.25" customHeight="1" x14ac:dyDescent="0.3">
      <c r="A95" s="1"/>
      <c r="B95" s="2"/>
      <c r="C95" s="2"/>
      <c r="D95" s="2"/>
      <c r="E95" s="2"/>
      <c r="F95" s="2"/>
      <c r="G95" s="2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spans="1:40" ht="14.25" customHeight="1" x14ac:dyDescent="0.3">
      <c r="A96" s="1"/>
      <c r="B96" s="2"/>
      <c r="C96" s="2"/>
      <c r="D96" s="2"/>
      <c r="E96" s="2"/>
      <c r="F96" s="2"/>
      <c r="G96" s="2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spans="1:40" ht="14.25" customHeight="1" x14ac:dyDescent="0.3">
      <c r="A97" s="1"/>
      <c r="B97" s="2"/>
      <c r="C97" s="2"/>
      <c r="D97" s="2"/>
      <c r="E97" s="2"/>
      <c r="F97" s="2"/>
      <c r="G97" s="2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spans="1:40" ht="14.25" customHeight="1" x14ac:dyDescent="0.3">
      <c r="A98" s="1"/>
      <c r="B98" s="2"/>
      <c r="C98" s="2"/>
      <c r="D98" s="2"/>
      <c r="E98" s="2"/>
      <c r="F98" s="2"/>
      <c r="G98" s="2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spans="1:40" ht="14.25" customHeight="1" x14ac:dyDescent="0.3">
      <c r="A99" s="1"/>
      <c r="B99" s="2"/>
      <c r="C99" s="2"/>
      <c r="D99" s="2"/>
      <c r="E99" s="2"/>
      <c r="F99" s="2"/>
      <c r="G99" s="2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spans="1:40" ht="14.25" customHeight="1" x14ac:dyDescent="0.3">
      <c r="A100" s="1"/>
      <c r="B100" s="2"/>
      <c r="C100" s="2"/>
      <c r="D100" s="2"/>
      <c r="E100" s="2"/>
      <c r="F100" s="2"/>
      <c r="G100" s="2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spans="1:40" ht="14.25" customHeight="1" x14ac:dyDescent="0.3">
      <c r="A101" s="1"/>
      <c r="B101" s="2"/>
      <c r="C101" s="2"/>
      <c r="D101" s="2"/>
      <c r="E101" s="2"/>
      <c r="F101" s="2"/>
      <c r="G101" s="2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spans="1:40" ht="14.25" customHeight="1" x14ac:dyDescent="0.3">
      <c r="A102" s="1"/>
      <c r="B102" s="2"/>
      <c r="C102" s="2"/>
      <c r="D102" s="2"/>
      <c r="E102" s="2"/>
      <c r="F102" s="2"/>
      <c r="G102" s="2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spans="1:40" ht="14.25" customHeight="1" x14ac:dyDescent="0.3">
      <c r="A103" s="1"/>
      <c r="B103" s="2"/>
      <c r="C103" s="2"/>
      <c r="D103" s="2"/>
      <c r="E103" s="2"/>
      <c r="F103" s="2"/>
      <c r="G103" s="2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spans="1:40" ht="14.25" customHeight="1" x14ac:dyDescent="0.3">
      <c r="A104" s="1"/>
      <c r="B104" s="2"/>
      <c r="C104" s="2"/>
      <c r="D104" s="2"/>
      <c r="E104" s="2"/>
      <c r="F104" s="2"/>
      <c r="G104" s="2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spans="1:40" ht="14.25" customHeight="1" x14ac:dyDescent="0.3">
      <c r="A105" s="1"/>
      <c r="B105" s="2"/>
      <c r="C105" s="2"/>
      <c r="D105" s="2"/>
      <c r="E105" s="2"/>
      <c r="F105" s="2"/>
      <c r="G105" s="2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spans="1:40" ht="14.25" customHeight="1" x14ac:dyDescent="0.3">
      <c r="A106" s="1"/>
      <c r="B106" s="2"/>
      <c r="C106" s="2"/>
      <c r="D106" s="2"/>
      <c r="E106" s="2"/>
      <c r="F106" s="2"/>
      <c r="G106" s="2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spans="1:40" ht="14.25" customHeight="1" x14ac:dyDescent="0.3">
      <c r="A107" s="1"/>
      <c r="B107" s="2"/>
      <c r="C107" s="2"/>
      <c r="D107" s="2"/>
      <c r="E107" s="2"/>
      <c r="F107" s="2"/>
      <c r="G107" s="2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spans="1:40" ht="14.25" customHeight="1" x14ac:dyDescent="0.3">
      <c r="A108" s="1"/>
      <c r="B108" s="2"/>
      <c r="C108" s="2"/>
      <c r="D108" s="2"/>
      <c r="E108" s="2"/>
      <c r="F108" s="2"/>
      <c r="G108" s="2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spans="1:40" ht="14.25" customHeight="1" x14ac:dyDescent="0.3">
      <c r="A109" s="1"/>
      <c r="B109" s="2"/>
      <c r="C109" s="2"/>
      <c r="D109" s="2"/>
      <c r="E109" s="2"/>
      <c r="F109" s="2"/>
      <c r="G109" s="2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spans="1:40" ht="14.25" customHeight="1" x14ac:dyDescent="0.3">
      <c r="A110" s="1"/>
      <c r="B110" s="2"/>
      <c r="C110" s="2"/>
      <c r="D110" s="2"/>
      <c r="E110" s="2"/>
      <c r="F110" s="2"/>
      <c r="G110" s="2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spans="1:40" ht="14.25" customHeight="1" x14ac:dyDescent="0.3">
      <c r="A111" s="1"/>
      <c r="B111" s="2"/>
      <c r="C111" s="2"/>
      <c r="D111" s="2"/>
      <c r="E111" s="2"/>
      <c r="F111" s="2"/>
      <c r="G111" s="2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1:40" ht="14.25" customHeight="1" x14ac:dyDescent="0.3">
      <c r="A112" s="1"/>
      <c r="B112" s="2"/>
      <c r="C112" s="2"/>
      <c r="D112" s="2"/>
      <c r="E112" s="2"/>
      <c r="F112" s="2"/>
      <c r="G112" s="2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spans="1:40" ht="14.25" customHeight="1" x14ac:dyDescent="0.3">
      <c r="A113" s="1"/>
      <c r="B113" s="2"/>
      <c r="C113" s="2"/>
      <c r="D113" s="2"/>
      <c r="E113" s="2"/>
      <c r="F113" s="2"/>
      <c r="G113" s="2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spans="1:40" ht="14.25" customHeight="1" x14ac:dyDescent="0.3">
      <c r="A114" s="1"/>
      <c r="B114" s="2"/>
      <c r="C114" s="2"/>
      <c r="D114" s="2"/>
      <c r="E114" s="2"/>
      <c r="F114" s="2"/>
      <c r="G114" s="2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spans="1:40" ht="14.25" customHeight="1" x14ac:dyDescent="0.3">
      <c r="A115" s="1"/>
      <c r="B115" s="2"/>
      <c r="C115" s="2"/>
      <c r="D115" s="2"/>
      <c r="E115" s="2"/>
      <c r="F115" s="2"/>
      <c r="G115" s="2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spans="1:40" ht="14.25" customHeight="1" x14ac:dyDescent="0.3">
      <c r="A116" s="1"/>
      <c r="B116" s="2"/>
      <c r="C116" s="2"/>
      <c r="D116" s="2"/>
      <c r="E116" s="2"/>
      <c r="F116" s="2"/>
      <c r="G116" s="2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spans="1:40" ht="14.25" customHeight="1" x14ac:dyDescent="0.3">
      <c r="A117" s="1"/>
      <c r="B117" s="2"/>
      <c r="C117" s="2"/>
      <c r="D117" s="2"/>
      <c r="E117" s="2"/>
      <c r="F117" s="2"/>
      <c r="G117" s="2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spans="1:40" ht="14.25" customHeight="1" x14ac:dyDescent="0.3">
      <c r="A118" s="1"/>
      <c r="B118" s="2"/>
      <c r="C118" s="2"/>
      <c r="D118" s="2"/>
      <c r="E118" s="2"/>
      <c r="F118" s="2"/>
      <c r="G118" s="2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spans="1:40" ht="14.25" customHeight="1" x14ac:dyDescent="0.3">
      <c r="A119" s="1"/>
      <c r="B119" s="2"/>
      <c r="C119" s="2"/>
      <c r="D119" s="2"/>
      <c r="E119" s="2"/>
      <c r="F119" s="2"/>
      <c r="G119" s="2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spans="1:40" ht="14.25" customHeight="1" x14ac:dyDescent="0.3">
      <c r="A120" s="1"/>
      <c r="B120" s="2"/>
      <c r="C120" s="2"/>
      <c r="D120" s="2"/>
      <c r="E120" s="2"/>
      <c r="F120" s="2"/>
      <c r="G120" s="2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spans="1:40" ht="14.25" customHeight="1" x14ac:dyDescent="0.3">
      <c r="A121" s="1"/>
      <c r="B121" s="2"/>
      <c r="C121" s="2"/>
      <c r="D121" s="2"/>
      <c r="E121" s="2"/>
      <c r="F121" s="2"/>
      <c r="G121" s="2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spans="1:40" ht="14.25" customHeight="1" x14ac:dyDescent="0.3">
      <c r="A122" s="1"/>
      <c r="B122" s="2"/>
      <c r="C122" s="2"/>
      <c r="D122" s="2"/>
      <c r="E122" s="2"/>
      <c r="F122" s="2"/>
      <c r="G122" s="2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spans="1:40" ht="14.25" customHeight="1" x14ac:dyDescent="0.3">
      <c r="A123" s="1"/>
      <c r="B123" s="2"/>
      <c r="C123" s="2"/>
      <c r="D123" s="2"/>
      <c r="E123" s="2"/>
      <c r="F123" s="2"/>
      <c r="G123" s="2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spans="1:40" ht="14.25" customHeight="1" x14ac:dyDescent="0.3">
      <c r="A124" s="1"/>
      <c r="B124" s="2"/>
      <c r="C124" s="2"/>
      <c r="D124" s="2"/>
      <c r="E124" s="2"/>
      <c r="F124" s="2"/>
      <c r="G124" s="2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spans="1:40" ht="14.25" customHeight="1" x14ac:dyDescent="0.3">
      <c r="A125" s="1"/>
      <c r="B125" s="2"/>
      <c r="C125" s="2"/>
      <c r="D125" s="2"/>
      <c r="E125" s="2"/>
      <c r="F125" s="2"/>
      <c r="G125" s="2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spans="1:40" ht="14.25" customHeight="1" x14ac:dyDescent="0.3">
      <c r="A126" s="1"/>
      <c r="B126" s="2"/>
      <c r="C126" s="2"/>
      <c r="D126" s="2"/>
      <c r="E126" s="2"/>
      <c r="F126" s="2"/>
      <c r="G126" s="2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spans="1:40" ht="14.25" customHeight="1" x14ac:dyDescent="0.3">
      <c r="A127" s="1"/>
      <c r="B127" s="2"/>
      <c r="C127" s="2"/>
      <c r="D127" s="2"/>
      <c r="E127" s="2"/>
      <c r="F127" s="2"/>
      <c r="G127" s="2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spans="1:40" ht="14.25" customHeight="1" x14ac:dyDescent="0.3">
      <c r="A128" s="1"/>
      <c r="B128" s="2"/>
      <c r="C128" s="2"/>
      <c r="D128" s="2"/>
      <c r="E128" s="2"/>
      <c r="F128" s="2"/>
      <c r="G128" s="2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spans="1:40" ht="14.25" customHeight="1" x14ac:dyDescent="0.3">
      <c r="A129" s="1"/>
      <c r="B129" s="2"/>
      <c r="C129" s="2"/>
      <c r="D129" s="2"/>
      <c r="E129" s="2"/>
      <c r="F129" s="2"/>
      <c r="G129" s="2"/>
      <c r="H129" s="3"/>
      <c r="I129" s="3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spans="1:40" ht="14.25" customHeight="1" x14ac:dyDescent="0.3">
      <c r="A130" s="1"/>
      <c r="B130" s="2"/>
      <c r="C130" s="2"/>
      <c r="D130" s="2"/>
      <c r="E130" s="2"/>
      <c r="F130" s="2"/>
      <c r="G130" s="2"/>
      <c r="H130" s="3"/>
      <c r="I130" s="3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spans="1:40" ht="14.25" customHeight="1" x14ac:dyDescent="0.3">
      <c r="A131" s="1"/>
      <c r="B131" s="2"/>
      <c r="C131" s="2"/>
      <c r="D131" s="2"/>
      <c r="E131" s="2"/>
      <c r="F131" s="2"/>
      <c r="G131" s="2"/>
      <c r="H131" s="3"/>
      <c r="I131" s="3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spans="1:40" ht="14.25" customHeight="1" x14ac:dyDescent="0.3">
      <c r="A132" s="1"/>
      <c r="B132" s="2"/>
      <c r="C132" s="2"/>
      <c r="D132" s="2"/>
      <c r="E132" s="2"/>
      <c r="F132" s="2"/>
      <c r="G132" s="2"/>
      <c r="H132" s="3"/>
      <c r="I132" s="3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spans="1:40" ht="14.25" customHeight="1" x14ac:dyDescent="0.3">
      <c r="A133" s="1"/>
      <c r="B133" s="2"/>
      <c r="C133" s="2"/>
      <c r="D133" s="2"/>
      <c r="E133" s="2"/>
      <c r="F133" s="2"/>
      <c r="G133" s="2"/>
      <c r="H133" s="3"/>
      <c r="I133" s="3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spans="1:40" ht="14.25" customHeight="1" x14ac:dyDescent="0.3">
      <c r="A134" s="1"/>
      <c r="B134" s="2"/>
      <c r="C134" s="2"/>
      <c r="D134" s="2"/>
      <c r="E134" s="2"/>
      <c r="F134" s="2"/>
      <c r="G134" s="2"/>
      <c r="H134" s="3"/>
      <c r="I134" s="3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spans="1:40" ht="14.25" customHeight="1" x14ac:dyDescent="0.3">
      <c r="A135" s="1"/>
      <c r="B135" s="2"/>
      <c r="C135" s="2"/>
      <c r="D135" s="2"/>
      <c r="E135" s="2"/>
      <c r="F135" s="2"/>
      <c r="G135" s="2"/>
      <c r="H135" s="3"/>
      <c r="I135" s="3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spans="1:40" ht="14.25" customHeight="1" x14ac:dyDescent="0.3">
      <c r="A136" s="1"/>
      <c r="B136" s="2"/>
      <c r="C136" s="2"/>
      <c r="D136" s="2"/>
      <c r="E136" s="2"/>
      <c r="F136" s="2"/>
      <c r="G136" s="2"/>
      <c r="H136" s="3"/>
      <c r="I136" s="3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spans="1:40" ht="14.25" customHeight="1" x14ac:dyDescent="0.3">
      <c r="A137" s="1"/>
      <c r="B137" s="2"/>
      <c r="C137" s="2"/>
      <c r="D137" s="2"/>
      <c r="E137" s="2"/>
      <c r="F137" s="2"/>
      <c r="G137" s="2"/>
      <c r="H137" s="3"/>
      <c r="I137" s="3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spans="1:40" ht="14.25" customHeight="1" x14ac:dyDescent="0.3">
      <c r="A138" s="1"/>
      <c r="B138" s="2"/>
      <c r="C138" s="2"/>
      <c r="D138" s="2"/>
      <c r="E138" s="2"/>
      <c r="F138" s="2"/>
      <c r="G138" s="2"/>
      <c r="H138" s="3"/>
      <c r="I138" s="3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spans="1:40" ht="14.25" customHeight="1" x14ac:dyDescent="0.3">
      <c r="A139" s="1"/>
      <c r="B139" s="2"/>
      <c r="C139" s="2"/>
      <c r="D139" s="2"/>
      <c r="E139" s="2"/>
      <c r="F139" s="2"/>
      <c r="G139" s="2"/>
      <c r="H139" s="3"/>
      <c r="I139" s="3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spans="1:40" ht="14.25" customHeight="1" x14ac:dyDescent="0.3">
      <c r="A140" s="1"/>
      <c r="B140" s="2"/>
      <c r="C140" s="2"/>
      <c r="D140" s="2"/>
      <c r="E140" s="2"/>
      <c r="F140" s="2"/>
      <c r="G140" s="2"/>
      <c r="H140" s="3"/>
      <c r="I140" s="3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spans="1:40" ht="14.25" customHeight="1" x14ac:dyDescent="0.3">
      <c r="A141" s="1"/>
      <c r="B141" s="2"/>
      <c r="C141" s="2"/>
      <c r="D141" s="2"/>
      <c r="E141" s="2"/>
      <c r="F141" s="2"/>
      <c r="G141" s="2"/>
      <c r="H141" s="3"/>
      <c r="I141" s="3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spans="1:40" ht="14.25" customHeight="1" x14ac:dyDescent="0.3">
      <c r="A142" s="1"/>
      <c r="B142" s="2"/>
      <c r="C142" s="2"/>
      <c r="D142" s="2"/>
      <c r="E142" s="2"/>
      <c r="F142" s="2"/>
      <c r="G142" s="2"/>
      <c r="H142" s="3"/>
      <c r="I142" s="3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spans="1:40" ht="14.25" customHeight="1" x14ac:dyDescent="0.3">
      <c r="A143" s="1"/>
      <c r="B143" s="2"/>
      <c r="C143" s="2"/>
      <c r="D143" s="2"/>
      <c r="E143" s="2"/>
      <c r="F143" s="2"/>
      <c r="G143" s="2"/>
      <c r="H143" s="3"/>
      <c r="I143" s="3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spans="1:40" ht="14.25" customHeight="1" x14ac:dyDescent="0.3">
      <c r="A144" s="1"/>
      <c r="B144" s="2"/>
      <c r="C144" s="2"/>
      <c r="D144" s="2"/>
      <c r="E144" s="2"/>
      <c r="F144" s="2"/>
      <c r="G144" s="2"/>
      <c r="H144" s="3"/>
      <c r="I144" s="3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spans="1:40" ht="14.25" customHeight="1" x14ac:dyDescent="0.3">
      <c r="A145" s="1"/>
      <c r="B145" s="2"/>
      <c r="C145" s="2"/>
      <c r="D145" s="2"/>
      <c r="E145" s="2"/>
      <c r="F145" s="2"/>
      <c r="G145" s="2"/>
      <c r="H145" s="3"/>
      <c r="I145" s="3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spans="1:40" ht="14.25" customHeight="1" x14ac:dyDescent="0.3">
      <c r="A146" s="1"/>
      <c r="B146" s="2"/>
      <c r="C146" s="2"/>
      <c r="D146" s="2"/>
      <c r="E146" s="2"/>
      <c r="F146" s="2"/>
      <c r="G146" s="2"/>
      <c r="H146" s="3"/>
      <c r="I146" s="3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spans="1:40" ht="14.25" customHeight="1" x14ac:dyDescent="0.3">
      <c r="A147" s="1"/>
      <c r="B147" s="2"/>
      <c r="C147" s="2"/>
      <c r="D147" s="2"/>
      <c r="E147" s="2"/>
      <c r="F147" s="2"/>
      <c r="G147" s="2"/>
      <c r="H147" s="3"/>
      <c r="I147" s="3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spans="1:40" ht="14.25" customHeight="1" x14ac:dyDescent="0.3">
      <c r="A148" s="1"/>
      <c r="B148" s="2"/>
      <c r="C148" s="2"/>
      <c r="D148" s="2"/>
      <c r="E148" s="2"/>
      <c r="F148" s="2"/>
      <c r="G148" s="2"/>
      <c r="H148" s="3"/>
      <c r="I148" s="3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spans="1:40" ht="14.25" customHeight="1" x14ac:dyDescent="0.3">
      <c r="A149" s="1"/>
      <c r="B149" s="2"/>
      <c r="C149" s="2"/>
      <c r="D149" s="2"/>
      <c r="E149" s="2"/>
      <c r="F149" s="2"/>
      <c r="G149" s="2"/>
      <c r="H149" s="3"/>
      <c r="I149" s="3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spans="1:40" ht="14.25" customHeight="1" x14ac:dyDescent="0.3">
      <c r="A150" s="1"/>
      <c r="B150" s="2"/>
      <c r="C150" s="2"/>
      <c r="D150" s="2"/>
      <c r="E150" s="2"/>
      <c r="F150" s="2"/>
      <c r="G150" s="2"/>
      <c r="H150" s="3"/>
      <c r="I150" s="3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spans="1:40" ht="14.25" customHeight="1" x14ac:dyDescent="0.3">
      <c r="A151" s="1"/>
      <c r="B151" s="2"/>
      <c r="C151" s="2"/>
      <c r="D151" s="2"/>
      <c r="E151" s="2"/>
      <c r="F151" s="2"/>
      <c r="G151" s="2"/>
      <c r="H151" s="3"/>
      <c r="I151" s="3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spans="1:40" ht="14.25" customHeight="1" x14ac:dyDescent="0.3">
      <c r="A152" s="1"/>
      <c r="B152" s="2"/>
      <c r="C152" s="2"/>
      <c r="D152" s="2"/>
      <c r="E152" s="2"/>
      <c r="F152" s="2"/>
      <c r="G152" s="2"/>
      <c r="H152" s="3"/>
      <c r="I152" s="3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spans="1:40" ht="14.25" customHeight="1" x14ac:dyDescent="0.3">
      <c r="A153" s="1"/>
      <c r="B153" s="2"/>
      <c r="C153" s="2"/>
      <c r="D153" s="2"/>
      <c r="E153" s="2"/>
      <c r="F153" s="2"/>
      <c r="G153" s="2"/>
      <c r="H153" s="3"/>
      <c r="I153" s="3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spans="1:40" ht="14.25" customHeight="1" x14ac:dyDescent="0.3">
      <c r="A154" s="1"/>
      <c r="B154" s="2"/>
      <c r="C154" s="2"/>
      <c r="D154" s="2"/>
      <c r="E154" s="2"/>
      <c r="F154" s="2"/>
      <c r="G154" s="2"/>
      <c r="H154" s="3"/>
      <c r="I154" s="3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spans="1:40" ht="14.25" customHeight="1" x14ac:dyDescent="0.3">
      <c r="A155" s="1"/>
      <c r="B155" s="2"/>
      <c r="C155" s="2"/>
      <c r="D155" s="2"/>
      <c r="E155" s="2"/>
      <c r="F155" s="2"/>
      <c r="G155" s="2"/>
      <c r="H155" s="3"/>
      <c r="I155" s="3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spans="1:40" ht="14.25" customHeight="1" x14ac:dyDescent="0.3">
      <c r="A156" s="1"/>
      <c r="B156" s="2"/>
      <c r="C156" s="2"/>
      <c r="D156" s="2"/>
      <c r="E156" s="2"/>
      <c r="F156" s="2"/>
      <c r="G156" s="2"/>
      <c r="H156" s="3"/>
      <c r="I156" s="3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spans="1:40" ht="14.25" customHeight="1" x14ac:dyDescent="0.3">
      <c r="A157" s="1"/>
      <c r="B157" s="2"/>
      <c r="C157" s="2"/>
      <c r="D157" s="2"/>
      <c r="E157" s="2"/>
      <c r="F157" s="2"/>
      <c r="G157" s="2"/>
      <c r="H157" s="3"/>
      <c r="I157" s="3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spans="1:40" ht="14.25" customHeight="1" x14ac:dyDescent="0.3">
      <c r="A158" s="1"/>
      <c r="B158" s="2"/>
      <c r="C158" s="2"/>
      <c r="D158" s="2"/>
      <c r="E158" s="2"/>
      <c r="F158" s="2"/>
      <c r="G158" s="2"/>
      <c r="H158" s="3"/>
      <c r="I158" s="3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spans="1:40" ht="14.25" customHeight="1" x14ac:dyDescent="0.3">
      <c r="A159" s="1"/>
      <c r="B159" s="2"/>
      <c r="C159" s="2"/>
      <c r="D159" s="2"/>
      <c r="E159" s="2"/>
      <c r="F159" s="2"/>
      <c r="G159" s="2"/>
      <c r="H159" s="3"/>
      <c r="I159" s="3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spans="1:40" ht="14.25" customHeight="1" x14ac:dyDescent="0.3">
      <c r="A160" s="1"/>
      <c r="B160" s="2"/>
      <c r="C160" s="2"/>
      <c r="D160" s="2"/>
      <c r="E160" s="2"/>
      <c r="F160" s="2"/>
      <c r="G160" s="2"/>
      <c r="H160" s="3"/>
      <c r="I160" s="3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spans="1:40" ht="14.25" customHeight="1" x14ac:dyDescent="0.3">
      <c r="A161" s="1"/>
      <c r="B161" s="2"/>
      <c r="C161" s="2"/>
      <c r="D161" s="2"/>
      <c r="E161" s="2"/>
      <c r="F161" s="2"/>
      <c r="G161" s="2"/>
      <c r="H161" s="3"/>
      <c r="I161" s="3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spans="1:40" ht="14.25" customHeight="1" x14ac:dyDescent="0.3">
      <c r="A162" s="1"/>
      <c r="B162" s="2"/>
      <c r="C162" s="2"/>
      <c r="D162" s="2"/>
      <c r="E162" s="2"/>
      <c r="F162" s="2"/>
      <c r="G162" s="2"/>
      <c r="H162" s="3"/>
      <c r="I162" s="3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spans="1:40" ht="14.25" customHeight="1" x14ac:dyDescent="0.3">
      <c r="A163" s="1"/>
      <c r="B163" s="2"/>
      <c r="C163" s="2"/>
      <c r="D163" s="2"/>
      <c r="E163" s="2"/>
      <c r="F163" s="2"/>
      <c r="G163" s="2"/>
      <c r="H163" s="3"/>
      <c r="I163" s="3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spans="1:40" ht="14.25" customHeight="1" x14ac:dyDescent="0.3">
      <c r="A164" s="1"/>
      <c r="B164" s="2"/>
      <c r="C164" s="2"/>
      <c r="D164" s="2"/>
      <c r="E164" s="2"/>
      <c r="F164" s="2"/>
      <c r="G164" s="2"/>
      <c r="H164" s="3"/>
      <c r="I164" s="3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spans="1:40" ht="14.25" customHeight="1" x14ac:dyDescent="0.3">
      <c r="A165" s="1"/>
      <c r="B165" s="2"/>
      <c r="C165" s="2"/>
      <c r="D165" s="2"/>
      <c r="E165" s="2"/>
      <c r="F165" s="2"/>
      <c r="G165" s="2"/>
      <c r="H165" s="3"/>
      <c r="I165" s="3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spans="1:40" ht="14.25" customHeight="1" x14ac:dyDescent="0.3">
      <c r="A166" s="1"/>
      <c r="B166" s="2"/>
      <c r="C166" s="2"/>
      <c r="D166" s="2"/>
      <c r="E166" s="2"/>
      <c r="F166" s="2"/>
      <c r="G166" s="2"/>
      <c r="H166" s="3"/>
      <c r="I166" s="3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spans="1:40" ht="14.25" customHeight="1" x14ac:dyDescent="0.3">
      <c r="A167" s="1"/>
      <c r="B167" s="2"/>
      <c r="C167" s="2"/>
      <c r="D167" s="2"/>
      <c r="E167" s="2"/>
      <c r="F167" s="2"/>
      <c r="G167" s="2"/>
      <c r="H167" s="3"/>
      <c r="I167" s="3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spans="1:40" ht="14.25" customHeight="1" x14ac:dyDescent="0.3">
      <c r="A168" s="1"/>
      <c r="B168" s="2"/>
      <c r="C168" s="2"/>
      <c r="D168" s="2"/>
      <c r="E168" s="2"/>
      <c r="F168" s="2"/>
      <c r="G168" s="2"/>
      <c r="H168" s="3"/>
      <c r="I168" s="3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spans="1:40" ht="14.25" customHeight="1" x14ac:dyDescent="0.3">
      <c r="A169" s="1"/>
      <c r="B169" s="2"/>
      <c r="C169" s="2"/>
      <c r="D169" s="2"/>
      <c r="E169" s="2"/>
      <c r="F169" s="2"/>
      <c r="G169" s="2"/>
      <c r="H169" s="3"/>
      <c r="I169" s="3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spans="1:40" ht="14.25" customHeight="1" x14ac:dyDescent="0.3">
      <c r="A170" s="1"/>
      <c r="B170" s="2"/>
      <c r="C170" s="2"/>
      <c r="D170" s="2"/>
      <c r="E170" s="2"/>
      <c r="F170" s="2"/>
      <c r="G170" s="2"/>
      <c r="H170" s="3"/>
      <c r="I170" s="3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spans="1:40" ht="14.25" customHeight="1" x14ac:dyDescent="0.3">
      <c r="A171" s="1"/>
      <c r="B171" s="2"/>
      <c r="C171" s="2"/>
      <c r="D171" s="2"/>
      <c r="E171" s="2"/>
      <c r="F171" s="2"/>
      <c r="G171" s="2"/>
      <c r="H171" s="3"/>
      <c r="I171" s="3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spans="1:40" ht="14.25" customHeight="1" x14ac:dyDescent="0.3">
      <c r="A172" s="1"/>
      <c r="B172" s="2"/>
      <c r="C172" s="2"/>
      <c r="D172" s="2"/>
      <c r="E172" s="2"/>
      <c r="F172" s="2"/>
      <c r="G172" s="2"/>
      <c r="H172" s="3"/>
      <c r="I172" s="3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spans="1:40" ht="14.25" customHeight="1" x14ac:dyDescent="0.3">
      <c r="A173" s="1"/>
      <c r="B173" s="2"/>
      <c r="C173" s="2"/>
      <c r="D173" s="2"/>
      <c r="E173" s="2"/>
      <c r="F173" s="2"/>
      <c r="G173" s="2"/>
      <c r="H173" s="3"/>
      <c r="I173" s="3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spans="1:40" ht="14.25" customHeight="1" x14ac:dyDescent="0.3">
      <c r="A174" s="1"/>
      <c r="B174" s="2"/>
      <c r="C174" s="2"/>
      <c r="D174" s="2"/>
      <c r="E174" s="2"/>
      <c r="F174" s="2"/>
      <c r="G174" s="2"/>
      <c r="H174" s="3"/>
      <c r="I174" s="3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spans="1:40" ht="14.25" customHeight="1" x14ac:dyDescent="0.3">
      <c r="A175" s="1"/>
      <c r="B175" s="2"/>
      <c r="C175" s="2"/>
      <c r="D175" s="2"/>
      <c r="E175" s="2"/>
      <c r="F175" s="2"/>
      <c r="G175" s="2"/>
      <c r="H175" s="3"/>
      <c r="I175" s="3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spans="1:40" ht="14.25" customHeight="1" x14ac:dyDescent="0.3">
      <c r="A176" s="1"/>
      <c r="B176" s="2"/>
      <c r="C176" s="2"/>
      <c r="D176" s="2"/>
      <c r="E176" s="2"/>
      <c r="F176" s="2"/>
      <c r="G176" s="2"/>
      <c r="H176" s="3"/>
      <c r="I176" s="3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spans="1:40" ht="14.25" customHeight="1" x14ac:dyDescent="0.3">
      <c r="A177" s="1"/>
      <c r="B177" s="2"/>
      <c r="C177" s="2"/>
      <c r="D177" s="2"/>
      <c r="E177" s="2"/>
      <c r="F177" s="2"/>
      <c r="G177" s="2"/>
      <c r="H177" s="3"/>
      <c r="I177" s="3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spans="1:40" ht="14.25" customHeight="1" x14ac:dyDescent="0.3">
      <c r="A178" s="1"/>
      <c r="B178" s="2"/>
      <c r="C178" s="2"/>
      <c r="D178" s="2"/>
      <c r="E178" s="2"/>
      <c r="F178" s="2"/>
      <c r="G178" s="2"/>
      <c r="H178" s="3"/>
      <c r="I178" s="3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spans="1:40" ht="14.25" customHeight="1" x14ac:dyDescent="0.3">
      <c r="A179" s="1"/>
      <c r="B179" s="2"/>
      <c r="C179" s="2"/>
      <c r="D179" s="2"/>
      <c r="E179" s="2"/>
      <c r="F179" s="2"/>
      <c r="G179" s="2"/>
      <c r="H179" s="3"/>
      <c r="I179" s="3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spans="1:40" ht="14.25" customHeight="1" x14ac:dyDescent="0.3">
      <c r="A180" s="1"/>
      <c r="B180" s="2"/>
      <c r="C180" s="2"/>
      <c r="D180" s="2"/>
      <c r="E180" s="2"/>
      <c r="F180" s="2"/>
      <c r="G180" s="2"/>
      <c r="H180" s="3"/>
      <c r="I180" s="3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spans="1:40" ht="14.25" customHeight="1" x14ac:dyDescent="0.3">
      <c r="A181" s="1"/>
      <c r="B181" s="2"/>
      <c r="C181" s="2"/>
      <c r="D181" s="2"/>
      <c r="E181" s="2"/>
      <c r="F181" s="2"/>
      <c r="G181" s="2"/>
      <c r="H181" s="3"/>
      <c r="I181" s="3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spans="1:40" ht="14.25" customHeight="1" x14ac:dyDescent="0.3">
      <c r="A182" s="1"/>
      <c r="B182" s="2"/>
      <c r="C182" s="2"/>
      <c r="D182" s="2"/>
      <c r="E182" s="2"/>
      <c r="F182" s="2"/>
      <c r="G182" s="2"/>
      <c r="H182" s="3"/>
      <c r="I182" s="3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spans="1:40" ht="14.25" customHeight="1" x14ac:dyDescent="0.3">
      <c r="A183" s="1"/>
      <c r="B183" s="2"/>
      <c r="C183" s="2"/>
      <c r="D183" s="2"/>
      <c r="E183" s="2"/>
      <c r="F183" s="2"/>
      <c r="G183" s="2"/>
      <c r="H183" s="3"/>
      <c r="I183" s="3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spans="1:40" ht="14.25" customHeight="1" x14ac:dyDescent="0.3">
      <c r="A184" s="1"/>
      <c r="B184" s="2"/>
      <c r="C184" s="2"/>
      <c r="D184" s="2"/>
      <c r="E184" s="2"/>
      <c r="F184" s="2"/>
      <c r="G184" s="2"/>
      <c r="H184" s="3"/>
      <c r="I184" s="3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spans="1:40" ht="14.25" customHeight="1" x14ac:dyDescent="0.3">
      <c r="A185" s="1"/>
      <c r="B185" s="2"/>
      <c r="C185" s="2"/>
      <c r="D185" s="2"/>
      <c r="E185" s="2"/>
      <c r="F185" s="2"/>
      <c r="G185" s="2"/>
      <c r="H185" s="3"/>
      <c r="I185" s="3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spans="1:40" ht="14.25" customHeight="1" x14ac:dyDescent="0.3">
      <c r="A186" s="1"/>
      <c r="B186" s="2"/>
      <c r="C186" s="2"/>
      <c r="D186" s="2"/>
      <c r="E186" s="2"/>
      <c r="F186" s="2"/>
      <c r="G186" s="2"/>
      <c r="H186" s="3"/>
      <c r="I186" s="3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spans="1:40" ht="14.25" customHeight="1" x14ac:dyDescent="0.3">
      <c r="A187" s="1"/>
      <c r="B187" s="2"/>
      <c r="C187" s="2"/>
      <c r="D187" s="2"/>
      <c r="E187" s="2"/>
      <c r="F187" s="2"/>
      <c r="G187" s="2"/>
      <c r="H187" s="3"/>
      <c r="I187" s="3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spans="1:40" ht="14.25" customHeight="1" x14ac:dyDescent="0.3">
      <c r="A188" s="1"/>
      <c r="B188" s="2"/>
      <c r="C188" s="2"/>
      <c r="D188" s="2"/>
      <c r="E188" s="2"/>
      <c r="F188" s="2"/>
      <c r="G188" s="2"/>
      <c r="H188" s="3"/>
      <c r="I188" s="3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spans="1:40" ht="14.25" customHeight="1" x14ac:dyDescent="0.3">
      <c r="A189" s="1"/>
      <c r="B189" s="2"/>
      <c r="C189" s="2"/>
      <c r="D189" s="2"/>
      <c r="E189" s="2"/>
      <c r="F189" s="2"/>
      <c r="G189" s="2"/>
      <c r="H189" s="3"/>
      <c r="I189" s="3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spans="1:40" ht="14.25" customHeight="1" x14ac:dyDescent="0.3">
      <c r="A190" s="1"/>
      <c r="B190" s="2"/>
      <c r="C190" s="2"/>
      <c r="D190" s="2"/>
      <c r="E190" s="2"/>
      <c r="F190" s="2"/>
      <c r="G190" s="2"/>
      <c r="H190" s="3"/>
      <c r="I190" s="3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spans="1:40" ht="14.25" customHeight="1" x14ac:dyDescent="0.3">
      <c r="A191" s="1"/>
      <c r="B191" s="2"/>
      <c r="C191" s="2"/>
      <c r="D191" s="2"/>
      <c r="E191" s="2"/>
      <c r="F191" s="2"/>
      <c r="G191" s="2"/>
      <c r="H191" s="3"/>
      <c r="I191" s="3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spans="1:40" ht="14.25" customHeight="1" x14ac:dyDescent="0.3">
      <c r="A192" s="1"/>
      <c r="B192" s="2"/>
      <c r="C192" s="2"/>
      <c r="D192" s="2"/>
      <c r="E192" s="2"/>
      <c r="F192" s="2"/>
      <c r="G192" s="2"/>
      <c r="H192" s="3"/>
      <c r="I192" s="3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spans="1:40" ht="14.25" customHeight="1" x14ac:dyDescent="0.3">
      <c r="A193" s="1"/>
      <c r="B193" s="2"/>
      <c r="C193" s="2"/>
      <c r="D193" s="2"/>
      <c r="E193" s="2"/>
      <c r="F193" s="2"/>
      <c r="G193" s="2"/>
      <c r="H193" s="3"/>
      <c r="I193" s="3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spans="1:40" ht="14.25" customHeight="1" x14ac:dyDescent="0.3">
      <c r="A194" s="1"/>
      <c r="B194" s="2"/>
      <c r="C194" s="2"/>
      <c r="D194" s="2"/>
      <c r="E194" s="2"/>
      <c r="F194" s="2"/>
      <c r="G194" s="2"/>
      <c r="H194" s="3"/>
      <c r="I194" s="3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spans="1:40" ht="14.25" customHeight="1" x14ac:dyDescent="0.3">
      <c r="A195" s="1"/>
      <c r="B195" s="2"/>
      <c r="C195" s="2"/>
      <c r="D195" s="2"/>
      <c r="E195" s="2"/>
      <c r="F195" s="2"/>
      <c r="G195" s="2"/>
      <c r="H195" s="3"/>
      <c r="I195" s="3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spans="1:40" ht="14.25" customHeight="1" x14ac:dyDescent="0.3">
      <c r="A196" s="1"/>
      <c r="B196" s="2"/>
      <c r="C196" s="2"/>
      <c r="D196" s="2"/>
      <c r="E196" s="2"/>
      <c r="F196" s="2"/>
      <c r="G196" s="2"/>
      <c r="H196" s="3"/>
      <c r="I196" s="3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spans="1:40" ht="14.25" customHeight="1" x14ac:dyDescent="0.3">
      <c r="A197" s="1"/>
      <c r="B197" s="2"/>
      <c r="C197" s="2"/>
      <c r="D197" s="2"/>
      <c r="E197" s="2"/>
      <c r="F197" s="2"/>
      <c r="G197" s="2"/>
      <c r="H197" s="3"/>
      <c r="I197" s="3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spans="1:40" ht="14.25" customHeight="1" x14ac:dyDescent="0.3">
      <c r="A198" s="1"/>
      <c r="B198" s="2"/>
      <c r="C198" s="2"/>
      <c r="D198" s="2"/>
      <c r="E198" s="2"/>
      <c r="F198" s="2"/>
      <c r="G198" s="2"/>
      <c r="H198" s="3"/>
      <c r="I198" s="3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spans="1:40" ht="14.25" customHeight="1" x14ac:dyDescent="0.3">
      <c r="A199" s="1"/>
      <c r="B199" s="2"/>
      <c r="C199" s="2"/>
      <c r="D199" s="2"/>
      <c r="E199" s="2"/>
      <c r="F199" s="2"/>
      <c r="G199" s="2"/>
      <c r="H199" s="3"/>
      <c r="I199" s="3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spans="1:40" ht="14.25" customHeight="1" x14ac:dyDescent="0.3">
      <c r="A200" s="1"/>
      <c r="B200" s="2"/>
      <c r="C200" s="2"/>
      <c r="D200" s="2"/>
      <c r="E200" s="2"/>
      <c r="F200" s="2"/>
      <c r="G200" s="2"/>
      <c r="H200" s="3"/>
      <c r="I200" s="3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spans="1:40" ht="14.25" customHeight="1" x14ac:dyDescent="0.3">
      <c r="A201" s="1"/>
      <c r="B201" s="2"/>
      <c r="C201" s="2"/>
      <c r="D201" s="2"/>
      <c r="E201" s="2"/>
      <c r="F201" s="2"/>
      <c r="G201" s="2"/>
      <c r="H201" s="3"/>
      <c r="I201" s="3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spans="1:40" ht="14.25" customHeight="1" x14ac:dyDescent="0.3">
      <c r="A202" s="1"/>
      <c r="B202" s="2"/>
      <c r="C202" s="2"/>
      <c r="D202" s="2"/>
      <c r="E202" s="2"/>
      <c r="F202" s="2"/>
      <c r="G202" s="2"/>
      <c r="H202" s="3"/>
      <c r="I202" s="3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spans="1:40" ht="14.25" customHeight="1" x14ac:dyDescent="0.3">
      <c r="A203" s="1"/>
      <c r="B203" s="2"/>
      <c r="C203" s="2"/>
      <c r="D203" s="2"/>
      <c r="E203" s="2"/>
      <c r="F203" s="2"/>
      <c r="G203" s="2"/>
      <c r="H203" s="3"/>
      <c r="I203" s="3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spans="1:40" ht="14.25" customHeight="1" x14ac:dyDescent="0.3">
      <c r="A204" s="1"/>
      <c r="B204" s="2"/>
      <c r="C204" s="2"/>
      <c r="D204" s="2"/>
      <c r="E204" s="2"/>
      <c r="F204" s="2"/>
      <c r="G204" s="2"/>
      <c r="H204" s="3"/>
      <c r="I204" s="3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spans="1:40" ht="14.25" customHeight="1" x14ac:dyDescent="0.3">
      <c r="A205" s="1"/>
      <c r="B205" s="2"/>
      <c r="C205" s="2"/>
      <c r="D205" s="2"/>
      <c r="E205" s="2"/>
      <c r="F205" s="2"/>
      <c r="G205" s="2"/>
      <c r="H205" s="3"/>
      <c r="I205" s="3"/>
      <c r="J205" s="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spans="1:40" ht="14.25" customHeight="1" x14ac:dyDescent="0.3">
      <c r="A206" s="1"/>
      <c r="B206" s="2"/>
      <c r="C206" s="2"/>
      <c r="D206" s="2"/>
      <c r="E206" s="2"/>
      <c r="F206" s="2"/>
      <c r="G206" s="2"/>
      <c r="H206" s="3"/>
      <c r="I206" s="3"/>
      <c r="J206" s="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spans="1:40" ht="14.25" customHeight="1" x14ac:dyDescent="0.3">
      <c r="A207" s="1"/>
      <c r="B207" s="2"/>
      <c r="C207" s="2"/>
      <c r="D207" s="2"/>
      <c r="E207" s="2"/>
      <c r="F207" s="2"/>
      <c r="G207" s="2"/>
      <c r="H207" s="3"/>
      <c r="I207" s="3"/>
      <c r="J207" s="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spans="1:40" ht="14.25" customHeight="1" x14ac:dyDescent="0.3">
      <c r="A208" s="1"/>
      <c r="B208" s="2"/>
      <c r="C208" s="2"/>
      <c r="D208" s="2"/>
      <c r="E208" s="2"/>
      <c r="F208" s="2"/>
      <c r="G208" s="2"/>
      <c r="H208" s="3"/>
      <c r="I208" s="3"/>
      <c r="J208" s="3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spans="1:40" ht="14.25" customHeight="1" x14ac:dyDescent="0.3">
      <c r="A209" s="1"/>
      <c r="B209" s="2"/>
      <c r="C209" s="2"/>
      <c r="D209" s="2"/>
      <c r="E209" s="2"/>
      <c r="F209" s="2"/>
      <c r="G209" s="2"/>
      <c r="H209" s="3"/>
      <c r="I209" s="3"/>
      <c r="J209" s="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spans="1:40" ht="14.25" customHeight="1" x14ac:dyDescent="0.3">
      <c r="A210" s="1"/>
      <c r="B210" s="2"/>
      <c r="C210" s="2"/>
      <c r="D210" s="2"/>
      <c r="E210" s="2"/>
      <c r="F210" s="2"/>
      <c r="G210" s="2"/>
      <c r="H210" s="3"/>
      <c r="I210" s="3"/>
      <c r="J210" s="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spans="1:40" ht="14.25" customHeight="1" x14ac:dyDescent="0.3">
      <c r="A211" s="1"/>
      <c r="B211" s="2"/>
      <c r="C211" s="2"/>
      <c r="D211" s="2"/>
      <c r="E211" s="2"/>
      <c r="F211" s="2"/>
      <c r="G211" s="2"/>
      <c r="H211" s="3"/>
      <c r="I211" s="3"/>
      <c r="J211" s="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spans="1:40" ht="14.25" customHeight="1" x14ac:dyDescent="0.3">
      <c r="A212" s="1"/>
      <c r="B212" s="2"/>
      <c r="C212" s="2"/>
      <c r="D212" s="2"/>
      <c r="E212" s="2"/>
      <c r="F212" s="2"/>
      <c r="G212" s="2"/>
      <c r="H212" s="3"/>
      <c r="I212" s="3"/>
      <c r="J212" s="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spans="1:40" ht="14.25" customHeight="1" x14ac:dyDescent="0.3">
      <c r="A213" s="1"/>
      <c r="B213" s="2"/>
      <c r="C213" s="2"/>
      <c r="D213" s="2"/>
      <c r="E213" s="2"/>
      <c r="F213" s="2"/>
      <c r="G213" s="2"/>
      <c r="H213" s="3"/>
      <c r="I213" s="3"/>
      <c r="J213" s="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spans="1:40" ht="14.25" customHeight="1" x14ac:dyDescent="0.3">
      <c r="A214" s="1"/>
      <c r="B214" s="2"/>
      <c r="C214" s="2"/>
      <c r="D214" s="2"/>
      <c r="E214" s="2"/>
      <c r="F214" s="2"/>
      <c r="G214" s="2"/>
      <c r="H214" s="3"/>
      <c r="I214" s="3"/>
      <c r="J214" s="3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spans="1:40" ht="14.25" customHeight="1" x14ac:dyDescent="0.3">
      <c r="A215" s="1"/>
      <c r="B215" s="2"/>
      <c r="C215" s="2"/>
      <c r="D215" s="2"/>
      <c r="E215" s="2"/>
      <c r="F215" s="2"/>
      <c r="G215" s="2"/>
      <c r="H215" s="3"/>
      <c r="I215" s="3"/>
      <c r="J215" s="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spans="1:40" ht="14.25" customHeight="1" x14ac:dyDescent="0.3">
      <c r="A216" s="1"/>
      <c r="B216" s="2"/>
      <c r="C216" s="2"/>
      <c r="D216" s="2"/>
      <c r="E216" s="2"/>
      <c r="F216" s="2"/>
      <c r="G216" s="2"/>
      <c r="H216" s="3"/>
      <c r="I216" s="3"/>
      <c r="J216" s="3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spans="1:40" ht="14.25" customHeight="1" x14ac:dyDescent="0.3">
      <c r="A217" s="1"/>
      <c r="B217" s="2"/>
      <c r="C217" s="2"/>
      <c r="D217" s="2"/>
      <c r="E217" s="2"/>
      <c r="F217" s="2"/>
      <c r="G217" s="2"/>
      <c r="H217" s="3"/>
      <c r="I217" s="3"/>
      <c r="J217" s="3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spans="1:40" ht="14.25" customHeight="1" x14ac:dyDescent="0.3">
      <c r="A218" s="1"/>
      <c r="B218" s="2"/>
      <c r="C218" s="2"/>
      <c r="D218" s="2"/>
      <c r="E218" s="2"/>
      <c r="F218" s="2"/>
      <c r="G218" s="2"/>
      <c r="H218" s="3"/>
      <c r="I218" s="3"/>
      <c r="J218" s="3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spans="1:40" ht="14.25" customHeight="1" x14ac:dyDescent="0.3">
      <c r="A219" s="1"/>
      <c r="B219" s="2"/>
      <c r="C219" s="2"/>
      <c r="D219" s="2"/>
      <c r="E219" s="2"/>
      <c r="F219" s="2"/>
      <c r="G219" s="2"/>
      <c r="H219" s="3"/>
      <c r="I219" s="3"/>
      <c r="J219" s="3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spans="1:40" ht="14.25" customHeight="1" x14ac:dyDescent="0.3">
      <c r="A220" s="1"/>
      <c r="B220" s="2"/>
      <c r="C220" s="2"/>
      <c r="D220" s="2"/>
      <c r="E220" s="2"/>
      <c r="F220" s="2"/>
      <c r="G220" s="2"/>
      <c r="H220" s="3"/>
      <c r="I220" s="3"/>
      <c r="J220" s="3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spans="1:40" ht="14.25" customHeight="1" x14ac:dyDescent="0.3">
      <c r="A221" s="1"/>
      <c r="B221" s="2"/>
      <c r="C221" s="2"/>
      <c r="D221" s="2"/>
      <c r="E221" s="2"/>
      <c r="F221" s="2"/>
      <c r="G221" s="2"/>
      <c r="H221" s="3"/>
      <c r="I221" s="3"/>
      <c r="J221" s="3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spans="1:40" ht="14.25" customHeight="1" x14ac:dyDescent="0.3">
      <c r="A222" s="1"/>
      <c r="B222" s="2"/>
      <c r="C222" s="2"/>
      <c r="D222" s="2"/>
      <c r="E222" s="2"/>
      <c r="F222" s="2"/>
      <c r="G222" s="2"/>
      <c r="H222" s="3"/>
      <c r="I222" s="3"/>
      <c r="J222" s="3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spans="1:40" ht="14.25" customHeight="1" x14ac:dyDescent="0.3">
      <c r="A223" s="1"/>
      <c r="B223" s="2"/>
      <c r="C223" s="2"/>
      <c r="D223" s="2"/>
      <c r="E223" s="2"/>
      <c r="F223" s="2"/>
      <c r="G223" s="2"/>
      <c r="H223" s="3"/>
      <c r="I223" s="3"/>
      <c r="J223" s="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spans="1:40" ht="14.25" customHeight="1" x14ac:dyDescent="0.3">
      <c r="A224" s="1"/>
      <c r="B224" s="2"/>
      <c r="C224" s="2"/>
      <c r="D224" s="2"/>
      <c r="E224" s="2"/>
      <c r="F224" s="2"/>
      <c r="G224" s="2"/>
      <c r="H224" s="3"/>
      <c r="I224" s="3"/>
      <c r="J224" s="3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spans="1:40" ht="14.25" customHeight="1" x14ac:dyDescent="0.3">
      <c r="A225" s="1"/>
      <c r="B225" s="2"/>
      <c r="C225" s="2"/>
      <c r="D225" s="2"/>
      <c r="E225" s="2"/>
      <c r="F225" s="2"/>
      <c r="G225" s="2"/>
      <c r="H225" s="3"/>
      <c r="I225" s="3"/>
      <c r="J225" s="3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spans="1:40" ht="14.25" customHeight="1" x14ac:dyDescent="0.3">
      <c r="A226" s="1"/>
      <c r="B226" s="2"/>
      <c r="C226" s="2"/>
      <c r="D226" s="2"/>
      <c r="E226" s="2"/>
      <c r="F226" s="2"/>
      <c r="G226" s="2"/>
      <c r="H226" s="3"/>
      <c r="I226" s="3"/>
      <c r="J226" s="3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spans="1:40" ht="14.25" customHeight="1" x14ac:dyDescent="0.3">
      <c r="A227" s="1"/>
      <c r="B227" s="2"/>
      <c r="C227" s="2"/>
      <c r="D227" s="2"/>
      <c r="E227" s="2"/>
      <c r="F227" s="2"/>
      <c r="G227" s="2"/>
      <c r="H227" s="3"/>
      <c r="I227" s="3"/>
      <c r="J227" s="3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spans="1:40" ht="14.25" customHeight="1" x14ac:dyDescent="0.3">
      <c r="A228" s="1"/>
      <c r="B228" s="2"/>
      <c r="C228" s="2"/>
      <c r="D228" s="2"/>
      <c r="E228" s="2"/>
      <c r="F228" s="2"/>
      <c r="G228" s="2"/>
      <c r="H228" s="3"/>
      <c r="I228" s="3"/>
      <c r="J228" s="3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spans="1:40" ht="14.25" customHeight="1" x14ac:dyDescent="0.3">
      <c r="A229" s="1"/>
      <c r="B229" s="2"/>
      <c r="C229" s="2"/>
      <c r="D229" s="2"/>
      <c r="E229" s="2"/>
      <c r="F229" s="2"/>
      <c r="G229" s="2"/>
      <c r="H229" s="3"/>
      <c r="I229" s="3"/>
      <c r="J229" s="3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spans="1:40" ht="14.25" customHeight="1" x14ac:dyDescent="0.3">
      <c r="A230" s="1"/>
      <c r="B230" s="2"/>
      <c r="C230" s="2"/>
      <c r="D230" s="2"/>
      <c r="E230" s="2"/>
      <c r="F230" s="2"/>
      <c r="G230" s="2"/>
      <c r="H230" s="3"/>
      <c r="I230" s="3"/>
      <c r="J230" s="3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spans="1:40" ht="14.25" customHeight="1" x14ac:dyDescent="0.3">
      <c r="A231" s="1"/>
      <c r="B231" s="2"/>
      <c r="C231" s="2"/>
      <c r="D231" s="2"/>
      <c r="E231" s="2"/>
      <c r="F231" s="2"/>
      <c r="G231" s="2"/>
      <c r="H231" s="3"/>
      <c r="I231" s="3"/>
      <c r="J231" s="3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spans="1:40" ht="14.25" customHeight="1" x14ac:dyDescent="0.3">
      <c r="A232" s="1"/>
      <c r="B232" s="2"/>
      <c r="C232" s="2"/>
      <c r="D232" s="2"/>
      <c r="E232" s="2"/>
      <c r="F232" s="2"/>
      <c r="G232" s="2"/>
      <c r="H232" s="3"/>
      <c r="I232" s="3"/>
      <c r="J232" s="3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spans="1:40" ht="14.25" customHeight="1" x14ac:dyDescent="0.3">
      <c r="A233" s="1"/>
      <c r="B233" s="2"/>
      <c r="C233" s="2"/>
      <c r="D233" s="2"/>
      <c r="E233" s="2"/>
      <c r="F233" s="2"/>
      <c r="G233" s="2"/>
      <c r="H233" s="3"/>
      <c r="I233" s="3"/>
      <c r="J233" s="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spans="1:40" ht="14.25" customHeight="1" x14ac:dyDescent="0.3">
      <c r="A234" s="1"/>
      <c r="B234" s="2"/>
      <c r="C234" s="2"/>
      <c r="D234" s="2"/>
      <c r="E234" s="2"/>
      <c r="F234" s="2"/>
      <c r="G234" s="2"/>
      <c r="H234" s="3"/>
      <c r="I234" s="3"/>
      <c r="J234" s="3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spans="1:40" ht="14.25" customHeight="1" x14ac:dyDescent="0.3">
      <c r="A235" s="1"/>
      <c r="B235" s="2"/>
      <c r="C235" s="2"/>
      <c r="D235" s="2"/>
      <c r="E235" s="2"/>
      <c r="F235" s="2"/>
      <c r="G235" s="2"/>
      <c r="H235" s="3"/>
      <c r="I235" s="3"/>
      <c r="J235" s="3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spans="1:40" ht="14.25" customHeight="1" x14ac:dyDescent="0.3">
      <c r="A236" s="1"/>
      <c r="B236" s="2"/>
      <c r="C236" s="2"/>
      <c r="D236" s="2"/>
      <c r="E236" s="2"/>
      <c r="F236" s="2"/>
      <c r="G236" s="2"/>
      <c r="H236" s="3"/>
      <c r="I236" s="3"/>
      <c r="J236" s="3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spans="1:40" ht="14.25" customHeight="1" x14ac:dyDescent="0.3">
      <c r="A237" s="1"/>
      <c r="B237" s="2"/>
      <c r="C237" s="2"/>
      <c r="D237" s="2"/>
      <c r="E237" s="2"/>
      <c r="F237" s="2"/>
      <c r="G237" s="2"/>
      <c r="H237" s="3"/>
      <c r="I237" s="3"/>
      <c r="J237" s="3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spans="1:40" ht="14.25" customHeight="1" x14ac:dyDescent="0.3">
      <c r="A238" s="1"/>
      <c r="B238" s="2"/>
      <c r="C238" s="2"/>
      <c r="D238" s="2"/>
      <c r="E238" s="2"/>
      <c r="F238" s="2"/>
      <c r="G238" s="2"/>
      <c r="H238" s="3"/>
      <c r="I238" s="3"/>
      <c r="J238" s="3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spans="1:40" ht="14.25" customHeight="1" x14ac:dyDescent="0.3">
      <c r="A239" s="1"/>
      <c r="B239" s="2"/>
      <c r="C239" s="2"/>
      <c r="D239" s="2"/>
      <c r="E239" s="2"/>
      <c r="F239" s="2"/>
      <c r="G239" s="2"/>
      <c r="H239" s="3"/>
      <c r="I239" s="3"/>
      <c r="J239" s="3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spans="1:40" ht="14.25" customHeight="1" x14ac:dyDescent="0.3">
      <c r="A240" s="1"/>
      <c r="B240" s="2"/>
      <c r="C240" s="2"/>
      <c r="D240" s="2"/>
      <c r="E240" s="2"/>
      <c r="F240" s="2"/>
      <c r="G240" s="2"/>
      <c r="H240" s="3"/>
      <c r="I240" s="3"/>
      <c r="J240" s="3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spans="1:40" ht="14.25" customHeight="1" x14ac:dyDescent="0.3">
      <c r="A241" s="1"/>
      <c r="B241" s="2"/>
      <c r="C241" s="2"/>
      <c r="D241" s="2"/>
      <c r="E241" s="2"/>
      <c r="F241" s="2"/>
      <c r="G241" s="2"/>
      <c r="H241" s="3"/>
      <c r="I241" s="3"/>
      <c r="J241" s="3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spans="1:40" ht="14.25" customHeight="1" x14ac:dyDescent="0.3">
      <c r="A242" s="1"/>
      <c r="B242" s="2"/>
      <c r="C242" s="2"/>
      <c r="D242" s="2"/>
      <c r="E242" s="2"/>
      <c r="F242" s="2"/>
      <c r="G242" s="2"/>
      <c r="H242" s="3"/>
      <c r="I242" s="3"/>
      <c r="J242" s="3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spans="1:40" ht="14.25" customHeight="1" x14ac:dyDescent="0.3">
      <c r="A243" s="1"/>
      <c r="B243" s="2"/>
      <c r="C243" s="2"/>
      <c r="D243" s="2"/>
      <c r="E243" s="2"/>
      <c r="F243" s="2"/>
      <c r="G243" s="2"/>
      <c r="H243" s="3"/>
      <c r="I243" s="3"/>
      <c r="J243" s="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spans="1:40" ht="14.25" customHeight="1" x14ac:dyDescent="0.3">
      <c r="A244" s="1"/>
      <c r="B244" s="2"/>
      <c r="C244" s="2"/>
      <c r="D244" s="2"/>
      <c r="E244" s="2"/>
      <c r="F244" s="2"/>
      <c r="G244" s="2"/>
      <c r="H244" s="3"/>
      <c r="I244" s="3"/>
      <c r="J244" s="3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spans="1:40" ht="14.25" customHeight="1" x14ac:dyDescent="0.3">
      <c r="A245" s="1"/>
      <c r="B245" s="2"/>
      <c r="C245" s="2"/>
      <c r="D245" s="2"/>
      <c r="E245" s="2"/>
      <c r="F245" s="2"/>
      <c r="G245" s="2"/>
      <c r="H245" s="3"/>
      <c r="I245" s="3"/>
      <c r="J245" s="3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spans="1:40" ht="14.25" customHeight="1" x14ac:dyDescent="0.3">
      <c r="A246" s="1"/>
      <c r="B246" s="2"/>
      <c r="C246" s="2"/>
      <c r="D246" s="2"/>
      <c r="E246" s="2"/>
      <c r="F246" s="2"/>
      <c r="G246" s="2"/>
      <c r="H246" s="3"/>
      <c r="I246" s="3"/>
      <c r="J246" s="3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spans="1:40" ht="14.25" customHeight="1" x14ac:dyDescent="0.3">
      <c r="A247" s="1"/>
      <c r="B247" s="2"/>
      <c r="C247" s="2"/>
      <c r="D247" s="2"/>
      <c r="E247" s="2"/>
      <c r="F247" s="2"/>
      <c r="G247" s="2"/>
      <c r="H247" s="3"/>
      <c r="I247" s="3"/>
      <c r="J247" s="3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spans="1:40" ht="14.25" customHeight="1" x14ac:dyDescent="0.3">
      <c r="A248" s="1"/>
      <c r="B248" s="2"/>
      <c r="C248" s="2"/>
      <c r="D248" s="2"/>
      <c r="E248" s="2"/>
      <c r="F248" s="2"/>
      <c r="G248" s="2"/>
      <c r="H248" s="3"/>
      <c r="I248" s="3"/>
      <c r="J248" s="3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spans="1:40" ht="14.25" customHeight="1" x14ac:dyDescent="0.3">
      <c r="A249" s="1"/>
      <c r="B249" s="2"/>
      <c r="C249" s="2"/>
      <c r="D249" s="2"/>
      <c r="E249" s="2"/>
      <c r="F249" s="2"/>
      <c r="G249" s="2"/>
      <c r="H249" s="3"/>
      <c r="I249" s="3"/>
      <c r="J249" s="3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spans="1:40" ht="14.25" customHeight="1" x14ac:dyDescent="0.3">
      <c r="A250" s="1"/>
      <c r="B250" s="2"/>
      <c r="C250" s="2"/>
      <c r="D250" s="2"/>
      <c r="E250" s="2"/>
      <c r="F250" s="2"/>
      <c r="G250" s="2"/>
      <c r="H250" s="3"/>
      <c r="I250" s="3"/>
      <c r="J250" s="3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spans="1:40" ht="14.25" customHeight="1" x14ac:dyDescent="0.3">
      <c r="A251" s="1"/>
      <c r="B251" s="2"/>
      <c r="C251" s="2"/>
      <c r="D251" s="2"/>
      <c r="E251" s="2"/>
      <c r="F251" s="2"/>
      <c r="G251" s="2"/>
      <c r="H251" s="3"/>
      <c r="I251" s="3"/>
      <c r="J251" s="3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spans="1:40" ht="14.25" customHeight="1" x14ac:dyDescent="0.3">
      <c r="A252" s="1"/>
      <c r="B252" s="2"/>
      <c r="C252" s="2"/>
      <c r="D252" s="2"/>
      <c r="E252" s="2"/>
      <c r="F252" s="2"/>
      <c r="G252" s="2"/>
      <c r="H252" s="3"/>
      <c r="I252" s="3"/>
      <c r="J252" s="3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spans="1:40" ht="14.25" customHeight="1" x14ac:dyDescent="0.3">
      <c r="A253" s="1"/>
      <c r="B253" s="2"/>
      <c r="C253" s="2"/>
      <c r="D253" s="2"/>
      <c r="E253" s="2"/>
      <c r="F253" s="2"/>
      <c r="G253" s="2"/>
      <c r="H253" s="3"/>
      <c r="I253" s="3"/>
      <c r="J253" s="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spans="1:40" ht="14.25" customHeight="1" x14ac:dyDescent="0.3">
      <c r="A254" s="1"/>
      <c r="B254" s="2"/>
      <c r="C254" s="2"/>
      <c r="D254" s="2"/>
      <c r="E254" s="2"/>
      <c r="F254" s="2"/>
      <c r="G254" s="2"/>
      <c r="H254" s="3"/>
      <c r="I254" s="3"/>
      <c r="J254" s="3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spans="1:40" ht="14.25" customHeight="1" x14ac:dyDescent="0.3">
      <c r="A255" s="1"/>
      <c r="B255" s="2"/>
      <c r="C255" s="2"/>
      <c r="D255" s="2"/>
      <c r="E255" s="2"/>
      <c r="F255" s="2"/>
      <c r="G255" s="2"/>
      <c r="H255" s="3"/>
      <c r="I255" s="3"/>
      <c r="J255" s="3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spans="1:40" ht="14.25" customHeight="1" x14ac:dyDescent="0.3">
      <c r="A256" s="1"/>
      <c r="B256" s="2"/>
      <c r="C256" s="2"/>
      <c r="D256" s="2"/>
      <c r="E256" s="2"/>
      <c r="F256" s="2"/>
      <c r="G256" s="2"/>
      <c r="H256" s="3"/>
      <c r="I256" s="3"/>
      <c r="J256" s="3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spans="1:40" ht="14.25" customHeight="1" x14ac:dyDescent="0.3">
      <c r="A257" s="1"/>
      <c r="B257" s="2"/>
      <c r="C257" s="2"/>
      <c r="D257" s="2"/>
      <c r="E257" s="2"/>
      <c r="F257" s="2"/>
      <c r="G257" s="2"/>
      <c r="H257" s="3"/>
      <c r="I257" s="3"/>
      <c r="J257" s="3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spans="1:40" ht="14.25" customHeight="1" x14ac:dyDescent="0.3">
      <c r="A258" s="1"/>
      <c r="B258" s="2"/>
      <c r="C258" s="2"/>
      <c r="D258" s="2"/>
      <c r="E258" s="2"/>
      <c r="F258" s="2"/>
      <c r="G258" s="2"/>
      <c r="H258" s="3"/>
      <c r="I258" s="3"/>
      <c r="J258" s="3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spans="1:40" ht="14.25" customHeight="1" x14ac:dyDescent="0.3">
      <c r="A259" s="1"/>
      <c r="B259" s="2"/>
      <c r="C259" s="2"/>
      <c r="D259" s="2"/>
      <c r="E259" s="2"/>
      <c r="F259" s="2"/>
      <c r="G259" s="2"/>
      <c r="H259" s="3"/>
      <c r="I259" s="3"/>
      <c r="J259" s="3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spans="1:40" ht="14.25" customHeight="1" x14ac:dyDescent="0.3">
      <c r="A260" s="1"/>
      <c r="B260" s="2"/>
      <c r="C260" s="2"/>
      <c r="D260" s="2"/>
      <c r="E260" s="2"/>
      <c r="F260" s="2"/>
      <c r="G260" s="2"/>
      <c r="H260" s="3"/>
      <c r="I260" s="3"/>
      <c r="J260" s="3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spans="1:40" ht="14.25" customHeight="1" x14ac:dyDescent="0.3">
      <c r="A261" s="1"/>
      <c r="B261" s="2"/>
      <c r="C261" s="2"/>
      <c r="D261" s="2"/>
      <c r="E261" s="2"/>
      <c r="F261" s="2"/>
      <c r="G261" s="2"/>
      <c r="H261" s="3"/>
      <c r="I261" s="3"/>
      <c r="J261" s="3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spans="1:40" ht="14.25" customHeight="1" x14ac:dyDescent="0.3">
      <c r="A262" s="1"/>
      <c r="B262" s="2"/>
      <c r="C262" s="2"/>
      <c r="D262" s="2"/>
      <c r="E262" s="2"/>
      <c r="F262" s="2"/>
      <c r="G262" s="2"/>
      <c r="H262" s="3"/>
      <c r="I262" s="3"/>
      <c r="J262" s="3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spans="1:40" ht="14.25" customHeight="1" x14ac:dyDescent="0.3">
      <c r="A263" s="1"/>
      <c r="B263" s="2"/>
      <c r="C263" s="2"/>
      <c r="D263" s="2"/>
      <c r="E263" s="2"/>
      <c r="F263" s="2"/>
      <c r="G263" s="2"/>
      <c r="H263" s="3"/>
      <c r="I263" s="3"/>
      <c r="J263" s="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spans="1:40" ht="14.25" customHeight="1" x14ac:dyDescent="0.3">
      <c r="A264" s="1"/>
      <c r="B264" s="2"/>
      <c r="C264" s="2"/>
      <c r="D264" s="2"/>
      <c r="E264" s="2"/>
      <c r="F264" s="2"/>
      <c r="G264" s="2"/>
      <c r="H264" s="3"/>
      <c r="I264" s="3"/>
      <c r="J264" s="3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spans="1:40" ht="14.25" customHeight="1" x14ac:dyDescent="0.3">
      <c r="A265" s="1"/>
      <c r="B265" s="2"/>
      <c r="C265" s="2"/>
      <c r="D265" s="2"/>
      <c r="E265" s="2"/>
      <c r="F265" s="2"/>
      <c r="G265" s="2"/>
      <c r="H265" s="3"/>
      <c r="I265" s="3"/>
      <c r="J265" s="3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spans="1:40" ht="14.25" customHeight="1" x14ac:dyDescent="0.3">
      <c r="A266" s="1"/>
      <c r="B266" s="2"/>
      <c r="C266" s="2"/>
      <c r="D266" s="2"/>
      <c r="E266" s="2"/>
      <c r="F266" s="2"/>
      <c r="G266" s="2"/>
      <c r="H266" s="3"/>
      <c r="I266" s="3"/>
      <c r="J266" s="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spans="1:40" ht="14.25" customHeight="1" x14ac:dyDescent="0.3">
      <c r="A267" s="1"/>
      <c r="B267" s="2"/>
      <c r="C267" s="2"/>
      <c r="D267" s="2"/>
      <c r="E267" s="2"/>
      <c r="F267" s="2"/>
      <c r="G267" s="2"/>
      <c r="H267" s="3"/>
      <c r="I267" s="3"/>
      <c r="J267" s="3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spans="1:40" ht="14.25" customHeight="1" x14ac:dyDescent="0.3">
      <c r="A268" s="1"/>
      <c r="B268" s="2"/>
      <c r="C268" s="2"/>
      <c r="D268" s="2"/>
      <c r="E268" s="2"/>
      <c r="F268" s="2"/>
      <c r="G268" s="2"/>
      <c r="H268" s="3"/>
      <c r="I268" s="3"/>
      <c r="J268" s="3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spans="1:40" ht="14.25" customHeight="1" x14ac:dyDescent="0.3">
      <c r="A269" s="1"/>
      <c r="B269" s="2"/>
      <c r="C269" s="2"/>
      <c r="D269" s="2"/>
      <c r="E269" s="2"/>
      <c r="F269" s="2"/>
      <c r="G269" s="2"/>
      <c r="H269" s="3"/>
      <c r="I269" s="3"/>
      <c r="J269" s="3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spans="1:40" ht="14.25" customHeight="1" x14ac:dyDescent="0.3">
      <c r="A270" s="1"/>
      <c r="B270" s="2"/>
      <c r="C270" s="2"/>
      <c r="D270" s="2"/>
      <c r="E270" s="2"/>
      <c r="F270" s="2"/>
      <c r="G270" s="2"/>
      <c r="H270" s="3"/>
      <c r="I270" s="3"/>
      <c r="J270" s="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spans="1:40" ht="14.25" customHeight="1" x14ac:dyDescent="0.3">
      <c r="A271" s="1"/>
      <c r="B271" s="2"/>
      <c r="C271" s="2"/>
      <c r="D271" s="2"/>
      <c r="E271" s="2"/>
      <c r="F271" s="2"/>
      <c r="G271" s="2"/>
      <c r="H271" s="3"/>
      <c r="I271" s="3"/>
      <c r="J271" s="3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spans="1:40" ht="14.25" customHeight="1" x14ac:dyDescent="0.3">
      <c r="A272" s="1"/>
      <c r="B272" s="2"/>
      <c r="C272" s="2"/>
      <c r="D272" s="2"/>
      <c r="E272" s="2"/>
      <c r="F272" s="2"/>
      <c r="G272" s="2"/>
      <c r="H272" s="3"/>
      <c r="I272" s="3"/>
      <c r="J272" s="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spans="1:40" ht="14.25" customHeight="1" x14ac:dyDescent="0.3">
      <c r="A273" s="1"/>
      <c r="B273" s="2"/>
      <c r="C273" s="2"/>
      <c r="D273" s="2"/>
      <c r="E273" s="2"/>
      <c r="F273" s="2"/>
      <c r="G273" s="2"/>
      <c r="H273" s="3"/>
      <c r="I273" s="3"/>
      <c r="J273" s="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spans="1:40" ht="14.25" customHeight="1" x14ac:dyDescent="0.3">
      <c r="A274" s="1"/>
      <c r="B274" s="2"/>
      <c r="C274" s="2"/>
      <c r="D274" s="2"/>
      <c r="E274" s="2"/>
      <c r="F274" s="2"/>
      <c r="G274" s="2"/>
      <c r="H274" s="3"/>
      <c r="I274" s="3"/>
      <c r="J274" s="3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spans="1:40" ht="14.25" customHeight="1" x14ac:dyDescent="0.3">
      <c r="A275" s="1"/>
      <c r="B275" s="2"/>
      <c r="C275" s="2"/>
      <c r="D275" s="2"/>
      <c r="E275" s="2"/>
      <c r="F275" s="2"/>
      <c r="G275" s="2"/>
      <c r="H275" s="3"/>
      <c r="I275" s="3"/>
      <c r="J275" s="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spans="1:40" ht="14.25" customHeight="1" x14ac:dyDescent="0.3">
      <c r="A276" s="1"/>
      <c r="B276" s="2"/>
      <c r="C276" s="2"/>
      <c r="D276" s="2"/>
      <c r="E276" s="2"/>
      <c r="F276" s="2"/>
      <c r="G276" s="2"/>
      <c r="H276" s="3"/>
      <c r="I276" s="3"/>
      <c r="J276" s="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spans="1:40" ht="14.25" customHeight="1" x14ac:dyDescent="0.3">
      <c r="A277" s="1"/>
      <c r="B277" s="2"/>
      <c r="C277" s="2"/>
      <c r="D277" s="2"/>
      <c r="E277" s="2"/>
      <c r="F277" s="2"/>
      <c r="G277" s="2"/>
      <c r="H277" s="3"/>
      <c r="I277" s="3"/>
      <c r="J277" s="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spans="1:40" ht="14.25" customHeight="1" x14ac:dyDescent="0.3">
      <c r="A278" s="1"/>
      <c r="B278" s="2"/>
      <c r="C278" s="2"/>
      <c r="D278" s="2"/>
      <c r="E278" s="2"/>
      <c r="F278" s="2"/>
      <c r="G278" s="2"/>
      <c r="H278" s="3"/>
      <c r="I278" s="3"/>
      <c r="J278" s="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spans="1:40" ht="14.25" customHeight="1" x14ac:dyDescent="0.3">
      <c r="A279" s="1"/>
      <c r="B279" s="2"/>
      <c r="C279" s="2"/>
      <c r="D279" s="2"/>
      <c r="E279" s="2"/>
      <c r="F279" s="2"/>
      <c r="G279" s="2"/>
      <c r="H279" s="3"/>
      <c r="I279" s="3"/>
      <c r="J279" s="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spans="1:40" ht="14.25" customHeight="1" x14ac:dyDescent="0.3">
      <c r="A280" s="1"/>
      <c r="B280" s="2"/>
      <c r="C280" s="2"/>
      <c r="D280" s="2"/>
      <c r="E280" s="2"/>
      <c r="F280" s="2"/>
      <c r="G280" s="2"/>
      <c r="H280" s="3"/>
      <c r="I280" s="3"/>
      <c r="J280" s="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spans="1:40" ht="14.25" customHeight="1" x14ac:dyDescent="0.3">
      <c r="A281" s="1"/>
      <c r="B281" s="2"/>
      <c r="C281" s="2"/>
      <c r="D281" s="2"/>
      <c r="E281" s="2"/>
      <c r="F281" s="2"/>
      <c r="G281" s="2"/>
      <c r="H281" s="3"/>
      <c r="I281" s="3"/>
      <c r="J281" s="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spans="1:40" ht="14.25" customHeight="1" x14ac:dyDescent="0.3">
      <c r="A282" s="1"/>
      <c r="B282" s="2"/>
      <c r="C282" s="2"/>
      <c r="D282" s="2"/>
      <c r="E282" s="2"/>
      <c r="F282" s="2"/>
      <c r="G282" s="2"/>
      <c r="H282" s="3"/>
      <c r="I282" s="3"/>
      <c r="J282" s="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spans="1:40" ht="14.25" customHeight="1" x14ac:dyDescent="0.3">
      <c r="A283" s="1"/>
      <c r="B283" s="2"/>
      <c r="C283" s="2"/>
      <c r="D283" s="2"/>
      <c r="E283" s="2"/>
      <c r="F283" s="2"/>
      <c r="G283" s="2"/>
      <c r="H283" s="3"/>
      <c r="I283" s="3"/>
      <c r="J283" s="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spans="1:40" ht="14.25" customHeight="1" x14ac:dyDescent="0.3">
      <c r="A284" s="1"/>
      <c r="B284" s="2"/>
      <c r="C284" s="2"/>
      <c r="D284" s="2"/>
      <c r="E284" s="2"/>
      <c r="F284" s="2"/>
      <c r="G284" s="2"/>
      <c r="H284" s="3"/>
      <c r="I284" s="3"/>
      <c r="J284" s="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spans="1:40" ht="14.25" customHeight="1" x14ac:dyDescent="0.3">
      <c r="A285" s="1"/>
      <c r="B285" s="2"/>
      <c r="C285" s="2"/>
      <c r="D285" s="2"/>
      <c r="E285" s="2"/>
      <c r="F285" s="2"/>
      <c r="G285" s="2"/>
      <c r="H285" s="3"/>
      <c r="I285" s="3"/>
      <c r="J285" s="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spans="1:40" ht="14.25" customHeight="1" x14ac:dyDescent="0.3">
      <c r="A286" s="1"/>
      <c r="B286" s="2"/>
      <c r="C286" s="2"/>
      <c r="D286" s="2"/>
      <c r="E286" s="2"/>
      <c r="F286" s="2"/>
      <c r="G286" s="2"/>
      <c r="H286" s="3"/>
      <c r="I286" s="3"/>
      <c r="J286" s="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spans="1:40" ht="14.25" customHeight="1" x14ac:dyDescent="0.3">
      <c r="A287" s="1"/>
      <c r="B287" s="2"/>
      <c r="C287" s="2"/>
      <c r="D287" s="2"/>
      <c r="E287" s="2"/>
      <c r="F287" s="2"/>
      <c r="G287" s="2"/>
      <c r="H287" s="3"/>
      <c r="I287" s="3"/>
      <c r="J287" s="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spans="1:40" ht="14.25" customHeight="1" x14ac:dyDescent="0.3">
      <c r="A288" s="1"/>
      <c r="B288" s="2"/>
      <c r="C288" s="2"/>
      <c r="D288" s="2"/>
      <c r="E288" s="2"/>
      <c r="F288" s="2"/>
      <c r="G288" s="2"/>
      <c r="H288" s="3"/>
      <c r="I288" s="3"/>
      <c r="J288" s="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spans="1:40" ht="14.25" customHeight="1" x14ac:dyDescent="0.3">
      <c r="A289" s="1"/>
      <c r="B289" s="2"/>
      <c r="C289" s="2"/>
      <c r="D289" s="2"/>
      <c r="E289" s="2"/>
      <c r="F289" s="2"/>
      <c r="G289" s="2"/>
      <c r="H289" s="3"/>
      <c r="I289" s="3"/>
      <c r="J289" s="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spans="1:40" ht="14.25" customHeight="1" x14ac:dyDescent="0.3">
      <c r="A290" s="1"/>
      <c r="B290" s="2"/>
      <c r="C290" s="2"/>
      <c r="D290" s="2"/>
      <c r="E290" s="2"/>
      <c r="F290" s="2"/>
      <c r="G290" s="2"/>
      <c r="H290" s="3"/>
      <c r="I290" s="3"/>
      <c r="J290" s="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spans="1:40" ht="14.25" customHeight="1" x14ac:dyDescent="0.3">
      <c r="A291" s="1"/>
      <c r="B291" s="2"/>
      <c r="C291" s="2"/>
      <c r="D291" s="2"/>
      <c r="E291" s="2"/>
      <c r="F291" s="2"/>
      <c r="G291" s="2"/>
      <c r="H291" s="3"/>
      <c r="I291" s="3"/>
      <c r="J291" s="3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spans="1:40" ht="14.25" customHeight="1" x14ac:dyDescent="0.3">
      <c r="A292" s="1"/>
      <c r="B292" s="2"/>
      <c r="C292" s="2"/>
      <c r="D292" s="2"/>
      <c r="E292" s="2"/>
      <c r="F292" s="2"/>
      <c r="G292" s="2"/>
      <c r="H292" s="3"/>
      <c r="I292" s="3"/>
      <c r="J292" s="3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spans="1:40" ht="14.25" customHeight="1" x14ac:dyDescent="0.3">
      <c r="A293" s="1"/>
      <c r="B293" s="2"/>
      <c r="C293" s="2"/>
      <c r="D293" s="2"/>
      <c r="E293" s="2"/>
      <c r="F293" s="2"/>
      <c r="G293" s="2"/>
      <c r="H293" s="3"/>
      <c r="I293" s="3"/>
      <c r="J293" s="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spans="1:40" ht="14.25" customHeight="1" x14ac:dyDescent="0.3">
      <c r="A294" s="1"/>
      <c r="B294" s="2"/>
      <c r="C294" s="2"/>
      <c r="D294" s="2"/>
      <c r="E294" s="2"/>
      <c r="F294" s="2"/>
      <c r="G294" s="2"/>
      <c r="H294" s="3"/>
      <c r="I294" s="3"/>
      <c r="J294" s="3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spans="1:40" ht="14.25" customHeight="1" x14ac:dyDescent="0.3">
      <c r="A295" s="1"/>
      <c r="B295" s="2"/>
      <c r="C295" s="2"/>
      <c r="D295" s="2"/>
      <c r="E295" s="2"/>
      <c r="F295" s="2"/>
      <c r="G295" s="2"/>
      <c r="H295" s="3"/>
      <c r="I295" s="3"/>
      <c r="J295" s="3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spans="1:40" ht="14.25" customHeight="1" x14ac:dyDescent="0.3">
      <c r="A296" s="1"/>
      <c r="B296" s="2"/>
      <c r="C296" s="2"/>
      <c r="D296" s="2"/>
      <c r="E296" s="2"/>
      <c r="F296" s="2"/>
      <c r="G296" s="2"/>
      <c r="H296" s="3"/>
      <c r="I296" s="3"/>
      <c r="J296" s="3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spans="1:40" ht="14.25" customHeight="1" x14ac:dyDescent="0.3">
      <c r="A297" s="1"/>
      <c r="B297" s="2"/>
      <c r="C297" s="2"/>
      <c r="D297" s="2"/>
      <c r="E297" s="2"/>
      <c r="F297" s="2"/>
      <c r="G297" s="2"/>
      <c r="H297" s="3"/>
      <c r="I297" s="3"/>
      <c r="J297" s="3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spans="1:40" ht="14.25" customHeight="1" x14ac:dyDescent="0.3">
      <c r="A298" s="1"/>
      <c r="B298" s="2"/>
      <c r="C298" s="2"/>
      <c r="D298" s="2"/>
      <c r="E298" s="2"/>
      <c r="F298" s="2"/>
      <c r="G298" s="2"/>
      <c r="H298" s="3"/>
      <c r="I298" s="3"/>
      <c r="J298" s="3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spans="1:40" ht="14.25" customHeight="1" x14ac:dyDescent="0.3">
      <c r="A299" s="1"/>
      <c r="B299" s="2"/>
      <c r="C299" s="2"/>
      <c r="D299" s="2"/>
      <c r="E299" s="2"/>
      <c r="F299" s="2"/>
      <c r="G299" s="2"/>
      <c r="H299" s="3"/>
      <c r="I299" s="3"/>
      <c r="J299" s="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spans="1:40" ht="14.25" customHeight="1" x14ac:dyDescent="0.3">
      <c r="A300" s="1"/>
      <c r="B300" s="2"/>
      <c r="C300" s="2"/>
      <c r="D300" s="2"/>
      <c r="E300" s="2"/>
      <c r="F300" s="2"/>
      <c r="G300" s="2"/>
      <c r="H300" s="3"/>
      <c r="I300" s="3"/>
      <c r="J300" s="3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spans="1:40" ht="14.25" customHeight="1" x14ac:dyDescent="0.3">
      <c r="A301" s="1"/>
      <c r="B301" s="2"/>
      <c r="C301" s="2"/>
      <c r="D301" s="2"/>
      <c r="E301" s="2"/>
      <c r="F301" s="2"/>
      <c r="G301" s="2"/>
      <c r="H301" s="3"/>
      <c r="I301" s="3"/>
      <c r="J301" s="3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spans="1:40" ht="14.25" customHeight="1" x14ac:dyDescent="0.3">
      <c r="A302" s="1"/>
      <c r="B302" s="2"/>
      <c r="C302" s="2"/>
      <c r="D302" s="2"/>
      <c r="E302" s="2"/>
      <c r="F302" s="2"/>
      <c r="G302" s="2"/>
      <c r="H302" s="3"/>
      <c r="I302" s="3"/>
      <c r="J302" s="3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spans="1:40" ht="14.25" customHeight="1" x14ac:dyDescent="0.3">
      <c r="A303" s="1"/>
      <c r="B303" s="2"/>
      <c r="C303" s="2"/>
      <c r="D303" s="2"/>
      <c r="E303" s="2"/>
      <c r="F303" s="2"/>
      <c r="G303" s="2"/>
      <c r="H303" s="3"/>
      <c r="I303" s="3"/>
      <c r="J303" s="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spans="1:40" ht="14.25" customHeight="1" x14ac:dyDescent="0.3">
      <c r="A304" s="1"/>
      <c r="B304" s="2"/>
      <c r="C304" s="2"/>
      <c r="D304" s="2"/>
      <c r="E304" s="2"/>
      <c r="F304" s="2"/>
      <c r="G304" s="2"/>
      <c r="H304" s="3"/>
      <c r="I304" s="3"/>
      <c r="J304" s="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spans="1:40" ht="14.25" customHeight="1" x14ac:dyDescent="0.3">
      <c r="A305" s="1"/>
      <c r="B305" s="2"/>
      <c r="C305" s="2"/>
      <c r="D305" s="2"/>
      <c r="E305" s="2"/>
      <c r="F305" s="2"/>
      <c r="G305" s="2"/>
      <c r="H305" s="3"/>
      <c r="I305" s="3"/>
      <c r="J305" s="3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spans="1:40" ht="14.25" customHeight="1" x14ac:dyDescent="0.3">
      <c r="A306" s="1"/>
      <c r="B306" s="2"/>
      <c r="C306" s="2"/>
      <c r="D306" s="2"/>
      <c r="E306" s="2"/>
      <c r="F306" s="2"/>
      <c r="G306" s="2"/>
      <c r="H306" s="3"/>
      <c r="I306" s="3"/>
      <c r="J306" s="3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spans="1:40" ht="14.25" customHeight="1" x14ac:dyDescent="0.3">
      <c r="A307" s="1"/>
      <c r="B307" s="2"/>
      <c r="C307" s="2"/>
      <c r="D307" s="2"/>
      <c r="E307" s="2"/>
      <c r="F307" s="2"/>
      <c r="G307" s="2"/>
      <c r="H307" s="3"/>
      <c r="I307" s="3"/>
      <c r="J307" s="3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spans="1:40" ht="14.25" customHeight="1" x14ac:dyDescent="0.3">
      <c r="A308" s="1"/>
      <c r="B308" s="2"/>
      <c r="C308" s="2"/>
      <c r="D308" s="2"/>
      <c r="E308" s="2"/>
      <c r="F308" s="2"/>
      <c r="G308" s="2"/>
      <c r="H308" s="3"/>
      <c r="I308" s="3"/>
      <c r="J308" s="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spans="1:40" ht="14.25" customHeight="1" x14ac:dyDescent="0.3">
      <c r="A309" s="1"/>
      <c r="B309" s="2"/>
      <c r="C309" s="2"/>
      <c r="D309" s="2"/>
      <c r="E309" s="2"/>
      <c r="F309" s="2"/>
      <c r="G309" s="2"/>
      <c r="H309" s="3"/>
      <c r="I309" s="3"/>
      <c r="J309" s="3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spans="1:40" ht="14.25" customHeight="1" x14ac:dyDescent="0.3">
      <c r="A310" s="1"/>
      <c r="B310" s="2"/>
      <c r="C310" s="2"/>
      <c r="D310" s="2"/>
      <c r="E310" s="2"/>
      <c r="F310" s="2"/>
      <c r="G310" s="2"/>
      <c r="H310" s="3"/>
      <c r="I310" s="3"/>
      <c r="J310" s="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spans="1:40" ht="14.25" customHeight="1" x14ac:dyDescent="0.3">
      <c r="A311" s="1"/>
      <c r="B311" s="2"/>
      <c r="C311" s="2"/>
      <c r="D311" s="2"/>
      <c r="E311" s="2"/>
      <c r="F311" s="2"/>
      <c r="G311" s="2"/>
      <c r="H311" s="3"/>
      <c r="I311" s="3"/>
      <c r="J311" s="3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spans="1:40" ht="14.25" customHeight="1" x14ac:dyDescent="0.3">
      <c r="A312" s="1"/>
      <c r="B312" s="2"/>
      <c r="C312" s="2"/>
      <c r="D312" s="2"/>
      <c r="E312" s="2"/>
      <c r="F312" s="2"/>
      <c r="G312" s="2"/>
      <c r="H312" s="3"/>
      <c r="I312" s="3"/>
      <c r="J312" s="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spans="1:40" ht="14.25" customHeight="1" x14ac:dyDescent="0.3">
      <c r="A313" s="1"/>
      <c r="B313" s="2"/>
      <c r="C313" s="2"/>
      <c r="D313" s="2"/>
      <c r="E313" s="2"/>
      <c r="F313" s="2"/>
      <c r="G313" s="2"/>
      <c r="H313" s="3"/>
      <c r="I313" s="3"/>
      <c r="J313" s="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spans="1:40" ht="14.25" customHeight="1" x14ac:dyDescent="0.3">
      <c r="A314" s="1"/>
      <c r="B314" s="2"/>
      <c r="C314" s="2"/>
      <c r="D314" s="2"/>
      <c r="E314" s="2"/>
      <c r="F314" s="2"/>
      <c r="G314" s="2"/>
      <c r="H314" s="3"/>
      <c r="I314" s="3"/>
      <c r="J314" s="3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spans="1:40" ht="14.25" customHeight="1" x14ac:dyDescent="0.3">
      <c r="A315" s="1"/>
      <c r="B315" s="2"/>
      <c r="C315" s="2"/>
      <c r="D315" s="2"/>
      <c r="E315" s="2"/>
      <c r="F315" s="2"/>
      <c r="G315" s="2"/>
      <c r="H315" s="3"/>
      <c r="I315" s="3"/>
      <c r="J315" s="3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spans="1:40" ht="14.25" customHeight="1" x14ac:dyDescent="0.3">
      <c r="A316" s="1"/>
      <c r="B316" s="2"/>
      <c r="C316" s="2"/>
      <c r="D316" s="2"/>
      <c r="E316" s="2"/>
      <c r="F316" s="2"/>
      <c r="G316" s="2"/>
      <c r="H316" s="3"/>
      <c r="I316" s="3"/>
      <c r="J316" s="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spans="1:40" ht="14.25" customHeight="1" x14ac:dyDescent="0.3">
      <c r="A317" s="1"/>
      <c r="B317" s="2"/>
      <c r="C317" s="2"/>
      <c r="D317" s="2"/>
      <c r="E317" s="2"/>
      <c r="F317" s="2"/>
      <c r="G317" s="2"/>
      <c r="H317" s="3"/>
      <c r="I317" s="3"/>
      <c r="J317" s="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spans="1:40" ht="14.25" customHeight="1" x14ac:dyDescent="0.3">
      <c r="A318" s="1"/>
      <c r="B318" s="2"/>
      <c r="C318" s="2"/>
      <c r="D318" s="2"/>
      <c r="E318" s="2"/>
      <c r="F318" s="2"/>
      <c r="G318" s="2"/>
      <c r="H318" s="3"/>
      <c r="I318" s="3"/>
      <c r="J318" s="3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spans="1:40" ht="14.25" customHeight="1" x14ac:dyDescent="0.3">
      <c r="A319" s="1"/>
      <c r="B319" s="2"/>
      <c r="C319" s="2"/>
      <c r="D319" s="2"/>
      <c r="E319" s="2"/>
      <c r="F319" s="2"/>
      <c r="G319" s="2"/>
      <c r="H319" s="3"/>
      <c r="I319" s="3"/>
      <c r="J319" s="3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spans="1:40" ht="14.25" customHeight="1" x14ac:dyDescent="0.3">
      <c r="A320" s="1"/>
      <c r="B320" s="2"/>
      <c r="C320" s="2"/>
      <c r="D320" s="2"/>
      <c r="E320" s="2"/>
      <c r="F320" s="2"/>
      <c r="G320" s="2"/>
      <c r="H320" s="3"/>
      <c r="I320" s="3"/>
      <c r="J320" s="3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spans="1:40" ht="14.25" customHeight="1" x14ac:dyDescent="0.3">
      <c r="A321" s="1"/>
      <c r="B321" s="2"/>
      <c r="C321" s="2"/>
      <c r="D321" s="2"/>
      <c r="E321" s="2"/>
      <c r="F321" s="2"/>
      <c r="G321" s="2"/>
      <c r="H321" s="3"/>
      <c r="I321" s="3"/>
      <c r="J321" s="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spans="1:40" ht="14.25" customHeight="1" x14ac:dyDescent="0.3">
      <c r="A322" s="1"/>
      <c r="B322" s="2"/>
      <c r="C322" s="2"/>
      <c r="D322" s="2"/>
      <c r="E322" s="2"/>
      <c r="F322" s="2"/>
      <c r="G322" s="2"/>
      <c r="H322" s="3"/>
      <c r="I322" s="3"/>
      <c r="J322" s="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spans="1:40" ht="14.25" customHeight="1" x14ac:dyDescent="0.3">
      <c r="A323" s="1"/>
      <c r="B323" s="2"/>
      <c r="C323" s="2"/>
      <c r="D323" s="2"/>
      <c r="E323" s="2"/>
      <c r="F323" s="2"/>
      <c r="G323" s="2"/>
      <c r="H323" s="3"/>
      <c r="I323" s="3"/>
      <c r="J323" s="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spans="1:40" ht="14.25" customHeight="1" x14ac:dyDescent="0.3">
      <c r="A324" s="1"/>
      <c r="B324" s="2"/>
      <c r="C324" s="2"/>
      <c r="D324" s="2"/>
      <c r="E324" s="2"/>
      <c r="F324" s="2"/>
      <c r="G324" s="2"/>
      <c r="H324" s="3"/>
      <c r="I324" s="3"/>
      <c r="J324" s="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spans="1:40" ht="14.25" customHeight="1" x14ac:dyDescent="0.3">
      <c r="A325" s="1"/>
      <c r="B325" s="2"/>
      <c r="C325" s="2"/>
      <c r="D325" s="2"/>
      <c r="E325" s="2"/>
      <c r="F325" s="2"/>
      <c r="G325" s="2"/>
      <c r="H325" s="3"/>
      <c r="I325" s="3"/>
      <c r="J325" s="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spans="1:40" ht="14.25" customHeight="1" x14ac:dyDescent="0.3">
      <c r="A326" s="1"/>
      <c r="B326" s="2"/>
      <c r="C326" s="2"/>
      <c r="D326" s="2"/>
      <c r="E326" s="2"/>
      <c r="F326" s="2"/>
      <c r="G326" s="2"/>
      <c r="H326" s="3"/>
      <c r="I326" s="3"/>
      <c r="J326" s="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spans="1:40" ht="14.25" customHeight="1" x14ac:dyDescent="0.3">
      <c r="A327" s="1"/>
      <c r="B327" s="2"/>
      <c r="C327" s="2"/>
      <c r="D327" s="2"/>
      <c r="E327" s="2"/>
      <c r="F327" s="2"/>
      <c r="G327" s="2"/>
      <c r="H327" s="3"/>
      <c r="I327" s="3"/>
      <c r="J327" s="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spans="1:40" ht="14.25" customHeight="1" x14ac:dyDescent="0.3">
      <c r="A328" s="1"/>
      <c r="B328" s="2"/>
      <c r="C328" s="2"/>
      <c r="D328" s="2"/>
      <c r="E328" s="2"/>
      <c r="F328" s="2"/>
      <c r="G328" s="2"/>
      <c r="H328" s="3"/>
      <c r="I328" s="3"/>
      <c r="J328" s="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spans="1:40" ht="14.25" customHeight="1" x14ac:dyDescent="0.3">
      <c r="A329" s="1"/>
      <c r="B329" s="2"/>
      <c r="C329" s="2"/>
      <c r="D329" s="2"/>
      <c r="E329" s="2"/>
      <c r="F329" s="2"/>
      <c r="G329" s="2"/>
      <c r="H329" s="3"/>
      <c r="I329" s="3"/>
      <c r="J329" s="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spans="1:40" ht="14.25" customHeight="1" x14ac:dyDescent="0.3">
      <c r="A330" s="1"/>
      <c r="B330" s="2"/>
      <c r="C330" s="2"/>
      <c r="D330" s="2"/>
      <c r="E330" s="2"/>
      <c r="F330" s="2"/>
      <c r="G330" s="2"/>
      <c r="H330" s="3"/>
      <c r="I330" s="3"/>
      <c r="J330" s="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spans="1:40" ht="14.25" customHeight="1" x14ac:dyDescent="0.3">
      <c r="A331" s="1"/>
      <c r="B331" s="2"/>
      <c r="C331" s="2"/>
      <c r="D331" s="2"/>
      <c r="E331" s="2"/>
      <c r="F331" s="2"/>
      <c r="G331" s="2"/>
      <c r="H331" s="3"/>
      <c r="I331" s="3"/>
      <c r="J331" s="3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spans="1:40" ht="14.25" customHeight="1" x14ac:dyDescent="0.3">
      <c r="A332" s="1"/>
      <c r="B332" s="2"/>
      <c r="C332" s="2"/>
      <c r="D332" s="2"/>
      <c r="E332" s="2"/>
      <c r="F332" s="2"/>
      <c r="G332" s="2"/>
      <c r="H332" s="3"/>
      <c r="I332" s="3"/>
      <c r="J332" s="3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spans="1:40" ht="14.25" customHeight="1" x14ac:dyDescent="0.3">
      <c r="A333" s="1"/>
      <c r="B333" s="2"/>
      <c r="C333" s="2"/>
      <c r="D333" s="2"/>
      <c r="E333" s="2"/>
      <c r="F333" s="2"/>
      <c r="G333" s="2"/>
      <c r="H333" s="3"/>
      <c r="I333" s="3"/>
      <c r="J333" s="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spans="1:40" ht="14.25" customHeight="1" x14ac:dyDescent="0.3">
      <c r="A334" s="1"/>
      <c r="B334" s="2"/>
      <c r="C334" s="2"/>
      <c r="D334" s="2"/>
      <c r="E334" s="2"/>
      <c r="F334" s="2"/>
      <c r="G334" s="2"/>
      <c r="H334" s="3"/>
      <c r="I334" s="3"/>
      <c r="J334" s="3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spans="1:40" ht="14.25" customHeight="1" x14ac:dyDescent="0.3">
      <c r="A335" s="1"/>
      <c r="B335" s="2"/>
      <c r="C335" s="2"/>
      <c r="D335" s="2"/>
      <c r="E335" s="2"/>
      <c r="F335" s="2"/>
      <c r="G335" s="2"/>
      <c r="H335" s="3"/>
      <c r="I335" s="3"/>
      <c r="J335" s="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spans="1:40" ht="14.25" customHeight="1" x14ac:dyDescent="0.3">
      <c r="A336" s="1"/>
      <c r="B336" s="2"/>
      <c r="C336" s="2"/>
      <c r="D336" s="2"/>
      <c r="E336" s="2"/>
      <c r="F336" s="2"/>
      <c r="G336" s="2"/>
      <c r="H336" s="3"/>
      <c r="I336" s="3"/>
      <c r="J336" s="3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spans="1:40" ht="14.25" customHeight="1" x14ac:dyDescent="0.3">
      <c r="A337" s="1"/>
      <c r="B337" s="2"/>
      <c r="C337" s="2"/>
      <c r="D337" s="2"/>
      <c r="E337" s="2"/>
      <c r="F337" s="2"/>
      <c r="G337" s="2"/>
      <c r="H337" s="3"/>
      <c r="I337" s="3"/>
      <c r="J337" s="3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spans="1:40" ht="14.25" customHeight="1" x14ac:dyDescent="0.3">
      <c r="A338" s="1"/>
      <c r="B338" s="2"/>
      <c r="C338" s="2"/>
      <c r="D338" s="2"/>
      <c r="E338" s="2"/>
      <c r="F338" s="2"/>
      <c r="G338" s="2"/>
      <c r="H338" s="3"/>
      <c r="I338" s="3"/>
      <c r="J338" s="3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spans="1:40" ht="14.25" customHeight="1" x14ac:dyDescent="0.3">
      <c r="A339" s="1"/>
      <c r="B339" s="2"/>
      <c r="C339" s="2"/>
      <c r="D339" s="2"/>
      <c r="E339" s="2"/>
      <c r="F339" s="2"/>
      <c r="G339" s="2"/>
      <c r="H339" s="3"/>
      <c r="I339" s="3"/>
      <c r="J339" s="3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spans="1:40" ht="14.25" customHeight="1" x14ac:dyDescent="0.3">
      <c r="A340" s="1"/>
      <c r="B340" s="2"/>
      <c r="C340" s="2"/>
      <c r="D340" s="2"/>
      <c r="E340" s="2"/>
      <c r="F340" s="2"/>
      <c r="G340" s="2"/>
      <c r="H340" s="3"/>
      <c r="I340" s="3"/>
      <c r="J340" s="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spans="1:40" ht="14.25" customHeight="1" x14ac:dyDescent="0.3">
      <c r="A341" s="1"/>
      <c r="B341" s="2"/>
      <c r="C341" s="2"/>
      <c r="D341" s="2"/>
      <c r="E341" s="2"/>
      <c r="F341" s="2"/>
      <c r="G341" s="2"/>
      <c r="H341" s="3"/>
      <c r="I341" s="3"/>
      <c r="J341" s="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spans="1:40" ht="14.25" customHeight="1" x14ac:dyDescent="0.3">
      <c r="A342" s="1"/>
      <c r="B342" s="2"/>
      <c r="C342" s="2"/>
      <c r="D342" s="2"/>
      <c r="E342" s="2"/>
      <c r="F342" s="2"/>
      <c r="G342" s="2"/>
      <c r="H342" s="3"/>
      <c r="I342" s="3"/>
      <c r="J342" s="3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spans="1:40" ht="14.25" customHeight="1" x14ac:dyDescent="0.3">
      <c r="A343" s="1"/>
      <c r="B343" s="2"/>
      <c r="C343" s="2"/>
      <c r="D343" s="2"/>
      <c r="E343" s="2"/>
      <c r="F343" s="2"/>
      <c r="G343" s="2"/>
      <c r="H343" s="3"/>
      <c r="I343" s="3"/>
      <c r="J343" s="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spans="1:40" ht="14.25" customHeight="1" x14ac:dyDescent="0.3">
      <c r="A344" s="1"/>
      <c r="B344" s="2"/>
      <c r="C344" s="2"/>
      <c r="D344" s="2"/>
      <c r="E344" s="2"/>
      <c r="F344" s="2"/>
      <c r="G344" s="2"/>
      <c r="H344" s="3"/>
      <c r="I344" s="3"/>
      <c r="J344" s="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spans="1:40" ht="14.25" customHeight="1" x14ac:dyDescent="0.3">
      <c r="A345" s="1"/>
      <c r="B345" s="2"/>
      <c r="C345" s="2"/>
      <c r="D345" s="2"/>
      <c r="E345" s="2"/>
      <c r="F345" s="2"/>
      <c r="G345" s="2"/>
      <c r="H345" s="3"/>
      <c r="I345" s="3"/>
      <c r="J345" s="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spans="1:40" ht="14.25" customHeight="1" x14ac:dyDescent="0.3">
      <c r="A346" s="1"/>
      <c r="B346" s="2"/>
      <c r="C346" s="2"/>
      <c r="D346" s="2"/>
      <c r="E346" s="2"/>
      <c r="F346" s="2"/>
      <c r="G346" s="2"/>
      <c r="H346" s="3"/>
      <c r="I346" s="3"/>
      <c r="J346" s="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spans="1:40" ht="14.25" customHeight="1" x14ac:dyDescent="0.3">
      <c r="A347" s="1"/>
      <c r="B347" s="2"/>
      <c r="C347" s="2"/>
      <c r="D347" s="2"/>
      <c r="E347" s="2"/>
      <c r="F347" s="2"/>
      <c r="G347" s="2"/>
      <c r="H347" s="3"/>
      <c r="I347" s="3"/>
      <c r="J347" s="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spans="1:40" ht="14.25" customHeight="1" x14ac:dyDescent="0.3">
      <c r="A348" s="1"/>
      <c r="B348" s="2"/>
      <c r="C348" s="2"/>
      <c r="D348" s="2"/>
      <c r="E348" s="2"/>
      <c r="F348" s="2"/>
      <c r="G348" s="2"/>
      <c r="H348" s="3"/>
      <c r="I348" s="3"/>
      <c r="J348" s="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spans="1:40" ht="14.25" customHeight="1" x14ac:dyDescent="0.3">
      <c r="A349" s="1"/>
      <c r="B349" s="2"/>
      <c r="C349" s="2"/>
      <c r="D349" s="2"/>
      <c r="E349" s="2"/>
      <c r="F349" s="2"/>
      <c r="G349" s="2"/>
      <c r="H349" s="3"/>
      <c r="I349" s="3"/>
      <c r="J349" s="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spans="1:40" ht="14.25" customHeight="1" x14ac:dyDescent="0.3">
      <c r="A350" s="1"/>
      <c r="B350" s="2"/>
      <c r="C350" s="2"/>
      <c r="D350" s="2"/>
      <c r="E350" s="2"/>
      <c r="F350" s="2"/>
      <c r="G350" s="2"/>
      <c r="H350" s="3"/>
      <c r="I350" s="3"/>
      <c r="J350" s="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spans="1:40" ht="14.25" customHeight="1" x14ac:dyDescent="0.3">
      <c r="A351" s="1"/>
      <c r="B351" s="2"/>
      <c r="C351" s="2"/>
      <c r="D351" s="2"/>
      <c r="E351" s="2"/>
      <c r="F351" s="2"/>
      <c r="G351" s="2"/>
      <c r="H351" s="3"/>
      <c r="I351" s="3"/>
      <c r="J351" s="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spans="1:40" ht="14.25" customHeight="1" x14ac:dyDescent="0.3">
      <c r="A352" s="1"/>
      <c r="B352" s="2"/>
      <c r="C352" s="2"/>
      <c r="D352" s="2"/>
      <c r="E352" s="2"/>
      <c r="F352" s="2"/>
      <c r="G352" s="2"/>
      <c r="H352" s="3"/>
      <c r="I352" s="3"/>
      <c r="J352" s="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spans="1:40" ht="14.25" customHeight="1" x14ac:dyDescent="0.3">
      <c r="A353" s="1"/>
      <c r="B353" s="2"/>
      <c r="C353" s="2"/>
      <c r="D353" s="2"/>
      <c r="E353" s="2"/>
      <c r="F353" s="2"/>
      <c r="G353" s="2"/>
      <c r="H353" s="3"/>
      <c r="I353" s="3"/>
      <c r="J353" s="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spans="1:40" ht="14.25" customHeight="1" x14ac:dyDescent="0.3">
      <c r="A354" s="1"/>
      <c r="B354" s="2"/>
      <c r="C354" s="2"/>
      <c r="D354" s="2"/>
      <c r="E354" s="2"/>
      <c r="F354" s="2"/>
      <c r="G354" s="2"/>
      <c r="H354" s="3"/>
      <c r="I354" s="3"/>
      <c r="J354" s="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spans="1:40" ht="14.25" customHeight="1" x14ac:dyDescent="0.3">
      <c r="A355" s="1"/>
      <c r="B355" s="2"/>
      <c r="C355" s="2"/>
      <c r="D355" s="2"/>
      <c r="E355" s="2"/>
      <c r="F355" s="2"/>
      <c r="G355" s="2"/>
      <c r="H355" s="3"/>
      <c r="I355" s="3"/>
      <c r="J355" s="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spans="1:40" ht="14.25" customHeight="1" x14ac:dyDescent="0.3">
      <c r="A356" s="1"/>
      <c r="B356" s="2"/>
      <c r="C356" s="2"/>
      <c r="D356" s="2"/>
      <c r="E356" s="2"/>
      <c r="F356" s="2"/>
      <c r="G356" s="2"/>
      <c r="H356" s="3"/>
      <c r="I356" s="3"/>
      <c r="J356" s="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spans="1:40" ht="14.25" customHeight="1" x14ac:dyDescent="0.3">
      <c r="A357" s="1"/>
      <c r="B357" s="2"/>
      <c r="C357" s="2"/>
      <c r="D357" s="2"/>
      <c r="E357" s="2"/>
      <c r="F357" s="2"/>
      <c r="G357" s="2"/>
      <c r="H357" s="3"/>
      <c r="I357" s="3"/>
      <c r="J357" s="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spans="1:40" ht="14.25" customHeight="1" x14ac:dyDescent="0.3">
      <c r="A358" s="1"/>
      <c r="B358" s="2"/>
      <c r="C358" s="2"/>
      <c r="D358" s="2"/>
      <c r="E358" s="2"/>
      <c r="F358" s="2"/>
      <c r="G358" s="2"/>
      <c r="H358" s="3"/>
      <c r="I358" s="3"/>
      <c r="J358" s="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spans="1:40" ht="14.25" customHeight="1" x14ac:dyDescent="0.3">
      <c r="A359" s="1"/>
      <c r="B359" s="2"/>
      <c r="C359" s="2"/>
      <c r="D359" s="2"/>
      <c r="E359" s="2"/>
      <c r="F359" s="2"/>
      <c r="G359" s="2"/>
      <c r="H359" s="3"/>
      <c r="I359" s="3"/>
      <c r="J359" s="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spans="1:40" ht="14.25" customHeight="1" x14ac:dyDescent="0.3">
      <c r="A360" s="1"/>
      <c r="B360" s="2"/>
      <c r="C360" s="2"/>
      <c r="D360" s="2"/>
      <c r="E360" s="2"/>
      <c r="F360" s="2"/>
      <c r="G360" s="2"/>
      <c r="H360" s="3"/>
      <c r="I360" s="3"/>
      <c r="J360" s="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spans="1:40" ht="14.25" customHeight="1" x14ac:dyDescent="0.3">
      <c r="A361" s="1"/>
      <c r="B361" s="2"/>
      <c r="C361" s="2"/>
      <c r="D361" s="2"/>
      <c r="E361" s="2"/>
      <c r="F361" s="2"/>
      <c r="G361" s="2"/>
      <c r="H361" s="3"/>
      <c r="I361" s="3"/>
      <c r="J361" s="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spans="1:40" ht="14.25" customHeight="1" x14ac:dyDescent="0.3">
      <c r="A362" s="1"/>
      <c r="B362" s="2"/>
      <c r="C362" s="2"/>
      <c r="D362" s="2"/>
      <c r="E362" s="2"/>
      <c r="F362" s="2"/>
      <c r="G362" s="2"/>
      <c r="H362" s="3"/>
      <c r="I362" s="3"/>
      <c r="J362" s="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spans="1:40" ht="14.25" customHeight="1" x14ac:dyDescent="0.3">
      <c r="A363" s="1"/>
      <c r="B363" s="2"/>
      <c r="C363" s="2"/>
      <c r="D363" s="2"/>
      <c r="E363" s="2"/>
      <c r="F363" s="2"/>
      <c r="G363" s="2"/>
      <c r="H363" s="3"/>
      <c r="I363" s="3"/>
      <c r="J363" s="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spans="1:40" ht="14.25" customHeight="1" x14ac:dyDescent="0.3">
      <c r="A364" s="1"/>
      <c r="B364" s="2"/>
      <c r="C364" s="2"/>
      <c r="D364" s="2"/>
      <c r="E364" s="2"/>
      <c r="F364" s="2"/>
      <c r="G364" s="2"/>
      <c r="H364" s="3"/>
      <c r="I364" s="3"/>
      <c r="J364" s="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spans="1:40" ht="14.25" customHeight="1" x14ac:dyDescent="0.3">
      <c r="A365" s="1"/>
      <c r="B365" s="2"/>
      <c r="C365" s="2"/>
      <c r="D365" s="2"/>
      <c r="E365" s="2"/>
      <c r="F365" s="2"/>
      <c r="G365" s="2"/>
      <c r="H365" s="3"/>
      <c r="I365" s="3"/>
      <c r="J365" s="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spans="1:40" ht="14.25" customHeight="1" x14ac:dyDescent="0.3">
      <c r="A366" s="1"/>
      <c r="B366" s="2"/>
      <c r="C366" s="2"/>
      <c r="D366" s="2"/>
      <c r="E366" s="2"/>
      <c r="F366" s="2"/>
      <c r="G366" s="2"/>
      <c r="H366" s="3"/>
      <c r="I366" s="3"/>
      <c r="J366" s="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spans="1:40" ht="14.25" customHeight="1" x14ac:dyDescent="0.3">
      <c r="A367" s="1"/>
      <c r="B367" s="2"/>
      <c r="C367" s="2"/>
      <c r="D367" s="2"/>
      <c r="E367" s="2"/>
      <c r="F367" s="2"/>
      <c r="G367" s="2"/>
      <c r="H367" s="3"/>
      <c r="I367" s="3"/>
      <c r="J367" s="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spans="1:40" ht="14.25" customHeight="1" x14ac:dyDescent="0.3">
      <c r="A368" s="1"/>
      <c r="B368" s="2"/>
      <c r="C368" s="2"/>
      <c r="D368" s="2"/>
      <c r="E368" s="2"/>
      <c r="F368" s="2"/>
      <c r="G368" s="2"/>
      <c r="H368" s="3"/>
      <c r="I368" s="3"/>
      <c r="J368" s="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spans="1:40" ht="14.25" customHeight="1" x14ac:dyDescent="0.3">
      <c r="A369" s="1"/>
      <c r="B369" s="2"/>
      <c r="C369" s="2"/>
      <c r="D369" s="2"/>
      <c r="E369" s="2"/>
      <c r="F369" s="2"/>
      <c r="G369" s="2"/>
      <c r="H369" s="3"/>
      <c r="I369" s="3"/>
      <c r="J369" s="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spans="1:40" ht="14.25" customHeight="1" x14ac:dyDescent="0.3">
      <c r="A370" s="1"/>
      <c r="B370" s="2"/>
      <c r="C370" s="2"/>
      <c r="D370" s="2"/>
      <c r="E370" s="2"/>
      <c r="F370" s="2"/>
      <c r="G370" s="2"/>
      <c r="H370" s="3"/>
      <c r="I370" s="3"/>
      <c r="J370" s="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spans="1:40" ht="14.25" customHeight="1" x14ac:dyDescent="0.3">
      <c r="A371" s="1"/>
      <c r="B371" s="2"/>
      <c r="C371" s="2"/>
      <c r="D371" s="2"/>
      <c r="E371" s="2"/>
      <c r="F371" s="2"/>
      <c r="G371" s="2"/>
      <c r="H371" s="3"/>
      <c r="I371" s="3"/>
      <c r="J371" s="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spans="1:40" ht="14.25" customHeight="1" x14ac:dyDescent="0.3">
      <c r="A372" s="1"/>
      <c r="B372" s="2"/>
      <c r="C372" s="2"/>
      <c r="D372" s="2"/>
      <c r="E372" s="2"/>
      <c r="F372" s="2"/>
      <c r="G372" s="2"/>
      <c r="H372" s="3"/>
      <c r="I372" s="3"/>
      <c r="J372" s="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spans="1:40" ht="14.25" customHeight="1" x14ac:dyDescent="0.3">
      <c r="A373" s="1"/>
      <c r="B373" s="2"/>
      <c r="C373" s="2"/>
      <c r="D373" s="2"/>
      <c r="E373" s="2"/>
      <c r="F373" s="2"/>
      <c r="G373" s="2"/>
      <c r="H373" s="3"/>
      <c r="I373" s="3"/>
      <c r="J373" s="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spans="1:40" ht="14.25" customHeight="1" x14ac:dyDescent="0.3">
      <c r="A374" s="1"/>
      <c r="B374" s="2"/>
      <c r="C374" s="2"/>
      <c r="D374" s="2"/>
      <c r="E374" s="2"/>
      <c r="F374" s="2"/>
      <c r="G374" s="2"/>
      <c r="H374" s="3"/>
      <c r="I374" s="3"/>
      <c r="J374" s="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spans="1:40" ht="14.25" customHeight="1" x14ac:dyDescent="0.3">
      <c r="A375" s="1"/>
      <c r="B375" s="2"/>
      <c r="C375" s="2"/>
      <c r="D375" s="2"/>
      <c r="E375" s="2"/>
      <c r="F375" s="2"/>
      <c r="G375" s="2"/>
      <c r="H375" s="3"/>
      <c r="I375" s="3"/>
      <c r="J375" s="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spans="1:40" ht="14.25" customHeight="1" x14ac:dyDescent="0.3">
      <c r="A376" s="1"/>
      <c r="B376" s="2"/>
      <c r="C376" s="2"/>
      <c r="D376" s="2"/>
      <c r="E376" s="2"/>
      <c r="F376" s="2"/>
      <c r="G376" s="2"/>
      <c r="H376" s="3"/>
      <c r="I376" s="3"/>
      <c r="J376" s="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spans="1:40" ht="14.25" customHeight="1" x14ac:dyDescent="0.3">
      <c r="A377" s="1"/>
      <c r="B377" s="2"/>
      <c r="C377" s="2"/>
      <c r="D377" s="2"/>
      <c r="E377" s="2"/>
      <c r="F377" s="2"/>
      <c r="G377" s="2"/>
      <c r="H377" s="3"/>
      <c r="I377" s="3"/>
      <c r="J377" s="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spans="1:40" ht="14.25" customHeight="1" x14ac:dyDescent="0.3">
      <c r="A378" s="1"/>
      <c r="B378" s="2"/>
      <c r="C378" s="2"/>
      <c r="D378" s="2"/>
      <c r="E378" s="2"/>
      <c r="F378" s="2"/>
      <c r="G378" s="2"/>
      <c r="H378" s="3"/>
      <c r="I378" s="3"/>
      <c r="J378" s="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spans="1:40" ht="14.25" customHeight="1" x14ac:dyDescent="0.3">
      <c r="A379" s="1"/>
      <c r="B379" s="2"/>
      <c r="C379" s="2"/>
      <c r="D379" s="2"/>
      <c r="E379" s="2"/>
      <c r="F379" s="2"/>
      <c r="G379" s="2"/>
      <c r="H379" s="3"/>
      <c r="I379" s="3"/>
      <c r="J379" s="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spans="1:40" ht="14.25" customHeight="1" x14ac:dyDescent="0.3">
      <c r="A380" s="1"/>
      <c r="B380" s="2"/>
      <c r="C380" s="2"/>
      <c r="D380" s="2"/>
      <c r="E380" s="2"/>
      <c r="F380" s="2"/>
      <c r="G380" s="2"/>
      <c r="H380" s="3"/>
      <c r="I380" s="3"/>
      <c r="J380" s="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spans="1:40" ht="14.25" customHeight="1" x14ac:dyDescent="0.3">
      <c r="A381" s="1"/>
      <c r="B381" s="2"/>
      <c r="C381" s="2"/>
      <c r="D381" s="2"/>
      <c r="E381" s="2"/>
      <c r="F381" s="2"/>
      <c r="G381" s="2"/>
      <c r="H381" s="3"/>
      <c r="I381" s="3"/>
      <c r="J381" s="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spans="1:40" ht="14.25" customHeight="1" x14ac:dyDescent="0.3">
      <c r="A382" s="1"/>
      <c r="B382" s="2"/>
      <c r="C382" s="2"/>
      <c r="D382" s="2"/>
      <c r="E382" s="2"/>
      <c r="F382" s="2"/>
      <c r="G382" s="2"/>
      <c r="H382" s="3"/>
      <c r="I382" s="3"/>
      <c r="J382" s="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spans="1:40" ht="14.25" customHeight="1" x14ac:dyDescent="0.3">
      <c r="A383" s="1"/>
      <c r="B383" s="2"/>
      <c r="C383" s="2"/>
      <c r="D383" s="2"/>
      <c r="E383" s="2"/>
      <c r="F383" s="2"/>
      <c r="G383" s="2"/>
      <c r="H383" s="3"/>
      <c r="I383" s="3"/>
      <c r="J383" s="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spans="1:40" ht="14.25" customHeight="1" x14ac:dyDescent="0.3">
      <c r="A384" s="1"/>
      <c r="B384" s="2"/>
      <c r="C384" s="2"/>
      <c r="D384" s="2"/>
      <c r="E384" s="2"/>
      <c r="F384" s="2"/>
      <c r="G384" s="2"/>
      <c r="H384" s="3"/>
      <c r="I384" s="3"/>
      <c r="J384" s="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spans="1:40" ht="14.25" customHeight="1" x14ac:dyDescent="0.3">
      <c r="A385" s="1"/>
      <c r="B385" s="2"/>
      <c r="C385" s="2"/>
      <c r="D385" s="2"/>
      <c r="E385" s="2"/>
      <c r="F385" s="2"/>
      <c r="G385" s="2"/>
      <c r="H385" s="3"/>
      <c r="I385" s="3"/>
      <c r="J385" s="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spans="1:40" ht="14.25" customHeight="1" x14ac:dyDescent="0.3">
      <c r="A386" s="1"/>
      <c r="B386" s="2"/>
      <c r="C386" s="2"/>
      <c r="D386" s="2"/>
      <c r="E386" s="2"/>
      <c r="F386" s="2"/>
      <c r="G386" s="2"/>
      <c r="H386" s="3"/>
      <c r="I386" s="3"/>
      <c r="J386" s="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spans="1:40" ht="14.25" customHeight="1" x14ac:dyDescent="0.3">
      <c r="A387" s="1"/>
      <c r="B387" s="2"/>
      <c r="C387" s="2"/>
      <c r="D387" s="2"/>
      <c r="E387" s="2"/>
      <c r="F387" s="2"/>
      <c r="G387" s="2"/>
      <c r="H387" s="3"/>
      <c r="I387" s="3"/>
      <c r="J387" s="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spans="1:40" ht="14.25" customHeight="1" x14ac:dyDescent="0.3">
      <c r="A388" s="1"/>
      <c r="B388" s="2"/>
      <c r="C388" s="2"/>
      <c r="D388" s="2"/>
      <c r="E388" s="2"/>
      <c r="F388" s="2"/>
      <c r="G388" s="2"/>
      <c r="H388" s="3"/>
      <c r="I388" s="3"/>
      <c r="J388" s="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spans="1:40" ht="14.25" customHeight="1" x14ac:dyDescent="0.3">
      <c r="A389" s="1"/>
      <c r="B389" s="2"/>
      <c r="C389" s="2"/>
      <c r="D389" s="2"/>
      <c r="E389" s="2"/>
      <c r="F389" s="2"/>
      <c r="G389" s="2"/>
      <c r="H389" s="3"/>
      <c r="I389" s="3"/>
      <c r="J389" s="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spans="1:40" ht="14.25" customHeight="1" x14ac:dyDescent="0.3">
      <c r="A390" s="1"/>
      <c r="B390" s="2"/>
      <c r="C390" s="2"/>
      <c r="D390" s="2"/>
      <c r="E390" s="2"/>
      <c r="F390" s="2"/>
      <c r="G390" s="2"/>
      <c r="H390" s="3"/>
      <c r="I390" s="3"/>
      <c r="J390" s="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spans="1:40" ht="14.25" customHeight="1" x14ac:dyDescent="0.3">
      <c r="A391" s="1"/>
      <c r="B391" s="2"/>
      <c r="C391" s="2"/>
      <c r="D391" s="2"/>
      <c r="E391" s="2"/>
      <c r="F391" s="2"/>
      <c r="G391" s="2"/>
      <c r="H391" s="3"/>
      <c r="I391" s="3"/>
      <c r="J391" s="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spans="1:40" ht="14.25" customHeight="1" x14ac:dyDescent="0.3">
      <c r="A392" s="1"/>
      <c r="B392" s="2"/>
      <c r="C392" s="2"/>
      <c r="D392" s="2"/>
      <c r="E392" s="2"/>
      <c r="F392" s="2"/>
      <c r="G392" s="2"/>
      <c r="H392" s="3"/>
      <c r="I392" s="3"/>
      <c r="J392" s="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spans="1:40" ht="14.25" customHeight="1" x14ac:dyDescent="0.3">
      <c r="A393" s="1"/>
      <c r="B393" s="2"/>
      <c r="C393" s="2"/>
      <c r="D393" s="2"/>
      <c r="E393" s="2"/>
      <c r="F393" s="2"/>
      <c r="G393" s="2"/>
      <c r="H393" s="3"/>
      <c r="I393" s="3"/>
      <c r="J393" s="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spans="1:40" ht="14.25" customHeight="1" x14ac:dyDescent="0.3">
      <c r="A394" s="1"/>
      <c r="B394" s="2"/>
      <c r="C394" s="2"/>
      <c r="D394" s="2"/>
      <c r="E394" s="2"/>
      <c r="F394" s="2"/>
      <c r="G394" s="2"/>
      <c r="H394" s="3"/>
      <c r="I394" s="3"/>
      <c r="J394" s="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spans="1:40" ht="14.25" customHeight="1" x14ac:dyDescent="0.3">
      <c r="A395" s="1"/>
      <c r="B395" s="2"/>
      <c r="C395" s="2"/>
      <c r="D395" s="2"/>
      <c r="E395" s="2"/>
      <c r="F395" s="2"/>
      <c r="G395" s="2"/>
      <c r="H395" s="3"/>
      <c r="I395" s="3"/>
      <c r="J395" s="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spans="1:40" ht="14.25" customHeight="1" x14ac:dyDescent="0.3">
      <c r="A396" s="1"/>
      <c r="B396" s="2"/>
      <c r="C396" s="2"/>
      <c r="D396" s="2"/>
      <c r="E396" s="2"/>
      <c r="F396" s="2"/>
      <c r="G396" s="2"/>
      <c r="H396" s="3"/>
      <c r="I396" s="3"/>
      <c r="J396" s="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spans="1:40" ht="14.25" customHeight="1" x14ac:dyDescent="0.3">
      <c r="A397" s="1"/>
      <c r="B397" s="2"/>
      <c r="C397" s="2"/>
      <c r="D397" s="2"/>
      <c r="E397" s="2"/>
      <c r="F397" s="2"/>
      <c r="G397" s="2"/>
      <c r="H397" s="3"/>
      <c r="I397" s="3"/>
      <c r="J397" s="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spans="1:40" ht="14.25" customHeight="1" x14ac:dyDescent="0.3">
      <c r="A398" s="1"/>
      <c r="B398" s="2"/>
      <c r="C398" s="2"/>
      <c r="D398" s="2"/>
      <c r="E398" s="2"/>
      <c r="F398" s="2"/>
      <c r="G398" s="2"/>
      <c r="H398" s="3"/>
      <c r="I398" s="3"/>
      <c r="J398" s="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spans="1:40" ht="14.25" customHeight="1" x14ac:dyDescent="0.3">
      <c r="A399" s="1"/>
      <c r="B399" s="2"/>
      <c r="C399" s="2"/>
      <c r="D399" s="2"/>
      <c r="E399" s="2"/>
      <c r="F399" s="2"/>
      <c r="G399" s="2"/>
      <c r="H399" s="3"/>
      <c r="I399" s="3"/>
      <c r="J399" s="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spans="1:40" ht="14.25" customHeight="1" x14ac:dyDescent="0.3">
      <c r="A400" s="1"/>
      <c r="B400" s="2"/>
      <c r="C400" s="2"/>
      <c r="D400" s="2"/>
      <c r="E400" s="2"/>
      <c r="F400" s="2"/>
      <c r="G400" s="2"/>
      <c r="H400" s="3"/>
      <c r="I400" s="3"/>
      <c r="J400" s="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spans="1:40" ht="14.25" customHeight="1" x14ac:dyDescent="0.3">
      <c r="A401" s="1"/>
      <c r="B401" s="2"/>
      <c r="C401" s="2"/>
      <c r="D401" s="2"/>
      <c r="E401" s="2"/>
      <c r="F401" s="2"/>
      <c r="G401" s="2"/>
      <c r="H401" s="3"/>
      <c r="I401" s="3"/>
      <c r="J401" s="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spans="1:40" ht="14.25" customHeight="1" x14ac:dyDescent="0.3">
      <c r="A402" s="1"/>
      <c r="B402" s="2"/>
      <c r="C402" s="2"/>
      <c r="D402" s="2"/>
      <c r="E402" s="2"/>
      <c r="F402" s="2"/>
      <c r="G402" s="2"/>
      <c r="H402" s="3"/>
      <c r="I402" s="3"/>
      <c r="J402" s="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spans="1:40" ht="14.25" customHeight="1" x14ac:dyDescent="0.3">
      <c r="A403" s="1"/>
      <c r="B403" s="2"/>
      <c r="C403" s="2"/>
      <c r="D403" s="2"/>
      <c r="E403" s="2"/>
      <c r="F403" s="2"/>
      <c r="G403" s="2"/>
      <c r="H403" s="3"/>
      <c r="I403" s="3"/>
      <c r="J403" s="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spans="1:40" ht="14.25" customHeight="1" x14ac:dyDescent="0.3">
      <c r="A404" s="1"/>
      <c r="B404" s="2"/>
      <c r="C404" s="2"/>
      <c r="D404" s="2"/>
      <c r="E404" s="2"/>
      <c r="F404" s="2"/>
      <c r="G404" s="2"/>
      <c r="H404" s="3"/>
      <c r="I404" s="3"/>
      <c r="J404" s="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spans="1:40" ht="14.25" customHeight="1" x14ac:dyDescent="0.3">
      <c r="A405" s="1"/>
      <c r="B405" s="2"/>
      <c r="C405" s="2"/>
      <c r="D405" s="2"/>
      <c r="E405" s="2"/>
      <c r="F405" s="2"/>
      <c r="G405" s="2"/>
      <c r="H405" s="3"/>
      <c r="I405" s="3"/>
      <c r="J405" s="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spans="1:40" ht="14.25" customHeight="1" x14ac:dyDescent="0.3">
      <c r="A406" s="1"/>
      <c r="B406" s="2"/>
      <c r="C406" s="2"/>
      <c r="D406" s="2"/>
      <c r="E406" s="2"/>
      <c r="F406" s="2"/>
      <c r="G406" s="2"/>
      <c r="H406" s="3"/>
      <c r="I406" s="3"/>
      <c r="J406" s="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spans="1:40" ht="14.25" customHeight="1" x14ac:dyDescent="0.3">
      <c r="A407" s="1"/>
      <c r="B407" s="2"/>
      <c r="C407" s="2"/>
      <c r="D407" s="2"/>
      <c r="E407" s="2"/>
      <c r="F407" s="2"/>
      <c r="G407" s="2"/>
      <c r="H407" s="3"/>
      <c r="I407" s="3"/>
      <c r="J407" s="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spans="1:40" ht="14.25" customHeight="1" x14ac:dyDescent="0.3">
      <c r="A408" s="1"/>
      <c r="B408" s="2"/>
      <c r="C408" s="2"/>
      <c r="D408" s="2"/>
      <c r="E408" s="2"/>
      <c r="F408" s="2"/>
      <c r="G408" s="2"/>
      <c r="H408" s="3"/>
      <c r="I408" s="3"/>
      <c r="J408" s="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spans="1:40" ht="14.25" customHeight="1" x14ac:dyDescent="0.3">
      <c r="A409" s="1"/>
      <c r="B409" s="2"/>
      <c r="C409" s="2"/>
      <c r="D409" s="2"/>
      <c r="E409" s="2"/>
      <c r="F409" s="2"/>
      <c r="G409" s="2"/>
      <c r="H409" s="3"/>
      <c r="I409" s="3"/>
      <c r="J409" s="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spans="1:40" ht="14.25" customHeight="1" x14ac:dyDescent="0.3">
      <c r="A410" s="1"/>
      <c r="B410" s="2"/>
      <c r="C410" s="2"/>
      <c r="D410" s="2"/>
      <c r="E410" s="2"/>
      <c r="F410" s="2"/>
      <c r="G410" s="2"/>
      <c r="H410" s="3"/>
      <c r="I410" s="3"/>
      <c r="J410" s="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spans="1:40" ht="14.25" customHeight="1" x14ac:dyDescent="0.3">
      <c r="A411" s="1"/>
      <c r="B411" s="2"/>
      <c r="C411" s="2"/>
      <c r="D411" s="2"/>
      <c r="E411" s="2"/>
      <c r="F411" s="2"/>
      <c r="G411" s="2"/>
      <c r="H411" s="3"/>
      <c r="I411" s="3"/>
      <c r="J411" s="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spans="1:40" ht="14.25" customHeight="1" x14ac:dyDescent="0.3">
      <c r="A412" s="1"/>
      <c r="B412" s="2"/>
      <c r="C412" s="2"/>
      <c r="D412" s="2"/>
      <c r="E412" s="2"/>
      <c r="F412" s="2"/>
      <c r="G412" s="2"/>
      <c r="H412" s="3"/>
      <c r="I412" s="3"/>
      <c r="J412" s="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spans="1:40" ht="14.25" customHeight="1" x14ac:dyDescent="0.3">
      <c r="A413" s="1"/>
      <c r="B413" s="2"/>
      <c r="C413" s="2"/>
      <c r="D413" s="2"/>
      <c r="E413" s="2"/>
      <c r="F413" s="2"/>
      <c r="G413" s="2"/>
      <c r="H413" s="3"/>
      <c r="I413" s="3"/>
      <c r="J413" s="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spans="1:40" ht="14.25" customHeight="1" x14ac:dyDescent="0.3">
      <c r="A414" s="1"/>
      <c r="B414" s="2"/>
      <c r="C414" s="2"/>
      <c r="D414" s="2"/>
      <c r="E414" s="2"/>
      <c r="F414" s="2"/>
      <c r="G414" s="2"/>
      <c r="H414" s="3"/>
      <c r="I414" s="3"/>
      <c r="J414" s="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spans="1:40" ht="14.25" customHeight="1" x14ac:dyDescent="0.3">
      <c r="A415" s="1"/>
      <c r="B415" s="2"/>
      <c r="C415" s="2"/>
      <c r="D415" s="2"/>
      <c r="E415" s="2"/>
      <c r="F415" s="2"/>
      <c r="G415" s="2"/>
      <c r="H415" s="3"/>
      <c r="I415" s="3"/>
      <c r="J415" s="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spans="1:40" ht="14.25" customHeight="1" x14ac:dyDescent="0.3">
      <c r="A416" s="1"/>
      <c r="B416" s="2"/>
      <c r="C416" s="2"/>
      <c r="D416" s="2"/>
      <c r="E416" s="2"/>
      <c r="F416" s="2"/>
      <c r="G416" s="2"/>
      <c r="H416" s="3"/>
      <c r="I416" s="3"/>
      <c r="J416" s="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spans="1:40" ht="14.25" customHeight="1" x14ac:dyDescent="0.3">
      <c r="A417" s="1"/>
      <c r="B417" s="2"/>
      <c r="C417" s="2"/>
      <c r="D417" s="2"/>
      <c r="E417" s="2"/>
      <c r="F417" s="2"/>
      <c r="G417" s="2"/>
      <c r="H417" s="3"/>
      <c r="I417" s="3"/>
      <c r="J417" s="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spans="1:40" ht="14.25" customHeight="1" x14ac:dyDescent="0.3">
      <c r="A418" s="1"/>
      <c r="B418" s="2"/>
      <c r="C418" s="2"/>
      <c r="D418" s="2"/>
      <c r="E418" s="2"/>
      <c r="F418" s="2"/>
      <c r="G418" s="2"/>
      <c r="H418" s="3"/>
      <c r="I418" s="3"/>
      <c r="J418" s="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spans="1:40" ht="14.25" customHeight="1" x14ac:dyDescent="0.3">
      <c r="A419" s="1"/>
      <c r="B419" s="2"/>
      <c r="C419" s="2"/>
      <c r="D419" s="2"/>
      <c r="E419" s="2"/>
      <c r="F419" s="2"/>
      <c r="G419" s="2"/>
      <c r="H419" s="3"/>
      <c r="I419" s="3"/>
      <c r="J419" s="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spans="1:40" ht="14.25" customHeight="1" x14ac:dyDescent="0.3">
      <c r="A420" s="1"/>
      <c r="B420" s="2"/>
      <c r="C420" s="2"/>
      <c r="D420" s="2"/>
      <c r="E420" s="2"/>
      <c r="F420" s="2"/>
      <c r="G420" s="2"/>
      <c r="H420" s="3"/>
      <c r="I420" s="3"/>
      <c r="J420" s="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spans="1:40" ht="14.25" customHeight="1" x14ac:dyDescent="0.3">
      <c r="A421" s="1"/>
      <c r="B421" s="2"/>
      <c r="C421" s="2"/>
      <c r="D421" s="2"/>
      <c r="E421" s="2"/>
      <c r="F421" s="2"/>
      <c r="G421" s="2"/>
      <c r="H421" s="3"/>
      <c r="I421" s="3"/>
      <c r="J421" s="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spans="1:40" ht="14.25" customHeight="1" x14ac:dyDescent="0.3">
      <c r="A422" s="1"/>
      <c r="B422" s="2"/>
      <c r="C422" s="2"/>
      <c r="D422" s="2"/>
      <c r="E422" s="2"/>
      <c r="F422" s="2"/>
      <c r="G422" s="2"/>
      <c r="H422" s="3"/>
      <c r="I422" s="3"/>
      <c r="J422" s="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spans="1:40" ht="14.25" customHeight="1" x14ac:dyDescent="0.3">
      <c r="A423" s="1"/>
      <c r="B423" s="2"/>
      <c r="C423" s="2"/>
      <c r="D423" s="2"/>
      <c r="E423" s="2"/>
      <c r="F423" s="2"/>
      <c r="G423" s="2"/>
      <c r="H423" s="3"/>
      <c r="I423" s="3"/>
      <c r="J423" s="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spans="1:40" ht="14.25" customHeight="1" x14ac:dyDescent="0.3">
      <c r="A424" s="1"/>
      <c r="B424" s="2"/>
      <c r="C424" s="2"/>
      <c r="D424" s="2"/>
      <c r="E424" s="2"/>
      <c r="F424" s="2"/>
      <c r="G424" s="2"/>
      <c r="H424" s="3"/>
      <c r="I424" s="3"/>
      <c r="J424" s="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spans="1:40" ht="14.25" customHeight="1" x14ac:dyDescent="0.3">
      <c r="A425" s="1"/>
      <c r="B425" s="2"/>
      <c r="C425" s="2"/>
      <c r="D425" s="2"/>
      <c r="E425" s="2"/>
      <c r="F425" s="2"/>
      <c r="G425" s="2"/>
      <c r="H425" s="3"/>
      <c r="I425" s="3"/>
      <c r="J425" s="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spans="1:40" ht="14.25" customHeight="1" x14ac:dyDescent="0.3">
      <c r="A426" s="1"/>
      <c r="B426" s="2"/>
      <c r="C426" s="2"/>
      <c r="D426" s="2"/>
      <c r="E426" s="2"/>
      <c r="F426" s="2"/>
      <c r="G426" s="2"/>
      <c r="H426" s="3"/>
      <c r="I426" s="3"/>
      <c r="J426" s="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spans="1:40" ht="14.25" customHeight="1" x14ac:dyDescent="0.3">
      <c r="A427" s="1"/>
      <c r="B427" s="2"/>
      <c r="C427" s="2"/>
      <c r="D427" s="2"/>
      <c r="E427" s="2"/>
      <c r="F427" s="2"/>
      <c r="G427" s="2"/>
      <c r="H427" s="3"/>
      <c r="I427" s="3"/>
      <c r="J427" s="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spans="1:40" ht="14.25" customHeight="1" x14ac:dyDescent="0.3">
      <c r="A428" s="1"/>
      <c r="B428" s="2"/>
      <c r="C428" s="2"/>
      <c r="D428" s="2"/>
      <c r="E428" s="2"/>
      <c r="F428" s="2"/>
      <c r="G428" s="2"/>
      <c r="H428" s="3"/>
      <c r="I428" s="3"/>
      <c r="J428" s="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spans="1:40" ht="14.25" customHeight="1" x14ac:dyDescent="0.3">
      <c r="A429" s="1"/>
      <c r="B429" s="2"/>
      <c r="C429" s="2"/>
      <c r="D429" s="2"/>
      <c r="E429" s="2"/>
      <c r="F429" s="2"/>
      <c r="G429" s="2"/>
      <c r="H429" s="3"/>
      <c r="I429" s="3"/>
      <c r="J429" s="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spans="1:40" ht="14.25" customHeight="1" x14ac:dyDescent="0.3">
      <c r="A430" s="1"/>
      <c r="B430" s="2"/>
      <c r="C430" s="2"/>
      <c r="D430" s="2"/>
      <c r="E430" s="2"/>
      <c r="F430" s="2"/>
      <c r="G430" s="2"/>
      <c r="H430" s="3"/>
      <c r="I430" s="3"/>
      <c r="J430" s="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spans="1:40" ht="14.25" customHeight="1" x14ac:dyDescent="0.3">
      <c r="A431" s="1"/>
      <c r="B431" s="2"/>
      <c r="C431" s="2"/>
      <c r="D431" s="2"/>
      <c r="E431" s="2"/>
      <c r="F431" s="2"/>
      <c r="G431" s="2"/>
      <c r="H431" s="3"/>
      <c r="I431" s="3"/>
      <c r="J431" s="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spans="1:40" ht="14.25" customHeight="1" x14ac:dyDescent="0.3">
      <c r="A432" s="1"/>
      <c r="B432" s="2"/>
      <c r="C432" s="2"/>
      <c r="D432" s="2"/>
      <c r="E432" s="2"/>
      <c r="F432" s="2"/>
      <c r="G432" s="2"/>
      <c r="H432" s="3"/>
      <c r="I432" s="3"/>
      <c r="J432" s="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spans="1:40" ht="14.25" customHeight="1" x14ac:dyDescent="0.3">
      <c r="A433" s="1"/>
      <c r="B433" s="2"/>
      <c r="C433" s="2"/>
      <c r="D433" s="2"/>
      <c r="E433" s="2"/>
      <c r="F433" s="2"/>
      <c r="G433" s="2"/>
      <c r="H433" s="3"/>
      <c r="I433" s="3"/>
      <c r="J433" s="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spans="1:40" ht="14.25" customHeight="1" x14ac:dyDescent="0.3">
      <c r="A434" s="1"/>
      <c r="B434" s="2"/>
      <c r="C434" s="2"/>
      <c r="D434" s="2"/>
      <c r="E434" s="2"/>
      <c r="F434" s="2"/>
      <c r="G434" s="2"/>
      <c r="H434" s="3"/>
      <c r="I434" s="3"/>
      <c r="J434" s="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spans="1:40" ht="14.25" customHeight="1" x14ac:dyDescent="0.3">
      <c r="A435" s="1"/>
      <c r="B435" s="2"/>
      <c r="C435" s="2"/>
      <c r="D435" s="2"/>
      <c r="E435" s="2"/>
      <c r="F435" s="2"/>
      <c r="G435" s="2"/>
      <c r="H435" s="3"/>
      <c r="I435" s="3"/>
      <c r="J435" s="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spans="1:40" ht="14.25" customHeight="1" x14ac:dyDescent="0.3">
      <c r="A436" s="1"/>
      <c r="B436" s="2"/>
      <c r="C436" s="2"/>
      <c r="D436" s="2"/>
      <c r="E436" s="2"/>
      <c r="F436" s="2"/>
      <c r="G436" s="2"/>
      <c r="H436" s="3"/>
      <c r="I436" s="3"/>
      <c r="J436" s="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spans="1:40" ht="14.25" customHeight="1" x14ac:dyDescent="0.3">
      <c r="A437" s="1"/>
      <c r="B437" s="2"/>
      <c r="C437" s="2"/>
      <c r="D437" s="2"/>
      <c r="E437" s="2"/>
      <c r="F437" s="2"/>
      <c r="G437" s="2"/>
      <c r="H437" s="3"/>
      <c r="I437" s="3"/>
      <c r="J437" s="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spans="1:40" ht="14.25" customHeight="1" x14ac:dyDescent="0.3">
      <c r="A438" s="1"/>
      <c r="B438" s="2"/>
      <c r="C438" s="2"/>
      <c r="D438" s="2"/>
      <c r="E438" s="2"/>
      <c r="F438" s="2"/>
      <c r="G438" s="2"/>
      <c r="H438" s="3"/>
      <c r="I438" s="3"/>
      <c r="J438" s="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spans="1:40" ht="14.25" customHeight="1" x14ac:dyDescent="0.3">
      <c r="A439" s="1"/>
      <c r="B439" s="2"/>
      <c r="C439" s="2"/>
      <c r="D439" s="2"/>
      <c r="E439" s="2"/>
      <c r="F439" s="2"/>
      <c r="G439" s="2"/>
      <c r="H439" s="3"/>
      <c r="I439" s="3"/>
      <c r="J439" s="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spans="1:40" ht="14.25" customHeight="1" x14ac:dyDescent="0.3">
      <c r="A440" s="1"/>
      <c r="B440" s="2"/>
      <c r="C440" s="2"/>
      <c r="D440" s="2"/>
      <c r="E440" s="2"/>
      <c r="F440" s="2"/>
      <c r="G440" s="2"/>
      <c r="H440" s="3"/>
      <c r="I440" s="3"/>
      <c r="J440" s="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spans="1:40" ht="14.25" customHeight="1" x14ac:dyDescent="0.3">
      <c r="A441" s="1"/>
      <c r="B441" s="2"/>
      <c r="C441" s="2"/>
      <c r="D441" s="2"/>
      <c r="E441" s="2"/>
      <c r="F441" s="2"/>
      <c r="G441" s="2"/>
      <c r="H441" s="3"/>
      <c r="I441" s="3"/>
      <c r="J441" s="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spans="1:40" ht="14.25" customHeight="1" x14ac:dyDescent="0.3">
      <c r="A442" s="1"/>
      <c r="B442" s="2"/>
      <c r="C442" s="2"/>
      <c r="D442" s="2"/>
      <c r="E442" s="2"/>
      <c r="F442" s="2"/>
      <c r="G442" s="2"/>
      <c r="H442" s="3"/>
      <c r="I442" s="3"/>
      <c r="J442" s="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spans="1:40" ht="14.25" customHeight="1" x14ac:dyDescent="0.3">
      <c r="A443" s="1"/>
      <c r="B443" s="2"/>
      <c r="C443" s="2"/>
      <c r="D443" s="2"/>
      <c r="E443" s="2"/>
      <c r="F443" s="2"/>
      <c r="G443" s="2"/>
      <c r="H443" s="3"/>
      <c r="I443" s="3"/>
      <c r="J443" s="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spans="1:40" ht="14.25" customHeight="1" x14ac:dyDescent="0.3">
      <c r="A444" s="1"/>
      <c r="B444" s="2"/>
      <c r="C444" s="2"/>
      <c r="D444" s="2"/>
      <c r="E444" s="2"/>
      <c r="F444" s="2"/>
      <c r="G444" s="2"/>
      <c r="H444" s="3"/>
      <c r="I444" s="3"/>
      <c r="J444" s="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spans="1:40" ht="14.25" customHeight="1" x14ac:dyDescent="0.3">
      <c r="A445" s="1"/>
      <c r="B445" s="2"/>
      <c r="C445" s="2"/>
      <c r="D445" s="2"/>
      <c r="E445" s="2"/>
      <c r="F445" s="2"/>
      <c r="G445" s="2"/>
      <c r="H445" s="3"/>
      <c r="I445" s="3"/>
      <c r="J445" s="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spans="1:40" ht="14.25" customHeight="1" x14ac:dyDescent="0.3">
      <c r="A446" s="1"/>
      <c r="B446" s="2"/>
      <c r="C446" s="2"/>
      <c r="D446" s="2"/>
      <c r="E446" s="2"/>
      <c r="F446" s="2"/>
      <c r="G446" s="2"/>
      <c r="H446" s="3"/>
      <c r="I446" s="3"/>
      <c r="J446" s="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spans="1:40" ht="14.25" customHeight="1" x14ac:dyDescent="0.3">
      <c r="A447" s="1"/>
      <c r="B447" s="2"/>
      <c r="C447" s="2"/>
      <c r="D447" s="2"/>
      <c r="E447" s="2"/>
      <c r="F447" s="2"/>
      <c r="G447" s="2"/>
      <c r="H447" s="3"/>
      <c r="I447" s="3"/>
      <c r="J447" s="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spans="1:40" ht="14.25" customHeight="1" x14ac:dyDescent="0.3">
      <c r="A448" s="1"/>
      <c r="B448" s="2"/>
      <c r="C448" s="2"/>
      <c r="D448" s="2"/>
      <c r="E448" s="2"/>
      <c r="F448" s="2"/>
      <c r="G448" s="2"/>
      <c r="H448" s="3"/>
      <c r="I448" s="3"/>
      <c r="J448" s="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spans="1:40" ht="14.25" customHeight="1" x14ac:dyDescent="0.3">
      <c r="A449" s="1"/>
      <c r="B449" s="2"/>
      <c r="C449" s="2"/>
      <c r="D449" s="2"/>
      <c r="E449" s="2"/>
      <c r="F449" s="2"/>
      <c r="G449" s="2"/>
      <c r="H449" s="3"/>
      <c r="I449" s="3"/>
      <c r="J449" s="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spans="1:40" ht="14.25" customHeight="1" x14ac:dyDescent="0.3">
      <c r="A450" s="1"/>
      <c r="B450" s="2"/>
      <c r="C450" s="2"/>
      <c r="D450" s="2"/>
      <c r="E450" s="2"/>
      <c r="F450" s="2"/>
      <c r="G450" s="2"/>
      <c r="H450" s="3"/>
      <c r="I450" s="3"/>
      <c r="J450" s="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spans="1:40" ht="14.25" customHeight="1" x14ac:dyDescent="0.3">
      <c r="A451" s="1"/>
      <c r="B451" s="2"/>
      <c r="C451" s="2"/>
      <c r="D451" s="2"/>
      <c r="E451" s="2"/>
      <c r="F451" s="2"/>
      <c r="G451" s="2"/>
      <c r="H451" s="3"/>
      <c r="I451" s="3"/>
      <c r="J451" s="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spans="1:40" ht="14.25" customHeight="1" x14ac:dyDescent="0.3">
      <c r="A452" s="1"/>
      <c r="B452" s="2"/>
      <c r="C452" s="2"/>
      <c r="D452" s="2"/>
      <c r="E452" s="2"/>
      <c r="F452" s="2"/>
      <c r="G452" s="2"/>
      <c r="H452" s="3"/>
      <c r="I452" s="3"/>
      <c r="J452" s="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spans="1:40" ht="14.25" customHeight="1" x14ac:dyDescent="0.3">
      <c r="A453" s="1"/>
      <c r="B453" s="2"/>
      <c r="C453" s="2"/>
      <c r="D453" s="2"/>
      <c r="E453" s="2"/>
      <c r="F453" s="2"/>
      <c r="G453" s="2"/>
      <c r="H453" s="3"/>
      <c r="I453" s="3"/>
      <c r="J453" s="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spans="1:40" ht="14.25" customHeight="1" x14ac:dyDescent="0.3">
      <c r="A454" s="1"/>
      <c r="B454" s="2"/>
      <c r="C454" s="2"/>
      <c r="D454" s="2"/>
      <c r="E454" s="2"/>
      <c r="F454" s="2"/>
      <c r="G454" s="2"/>
      <c r="H454" s="3"/>
      <c r="I454" s="3"/>
      <c r="J454" s="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spans="1:40" ht="14.25" customHeight="1" x14ac:dyDescent="0.3">
      <c r="A455" s="1"/>
      <c r="B455" s="2"/>
      <c r="C455" s="2"/>
      <c r="D455" s="2"/>
      <c r="E455" s="2"/>
      <c r="F455" s="2"/>
      <c r="G455" s="2"/>
      <c r="H455" s="3"/>
      <c r="I455" s="3"/>
      <c r="J455" s="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spans="1:40" ht="14.25" customHeight="1" x14ac:dyDescent="0.3">
      <c r="A456" s="1"/>
      <c r="B456" s="2"/>
      <c r="C456" s="2"/>
      <c r="D456" s="2"/>
      <c r="E456" s="2"/>
      <c r="F456" s="2"/>
      <c r="G456" s="2"/>
      <c r="H456" s="3"/>
      <c r="I456" s="3"/>
      <c r="J456" s="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spans="1:40" ht="14.25" customHeight="1" x14ac:dyDescent="0.3">
      <c r="A457" s="1"/>
      <c r="B457" s="2"/>
      <c r="C457" s="2"/>
      <c r="D457" s="2"/>
      <c r="E457" s="2"/>
      <c r="F457" s="2"/>
      <c r="G457" s="2"/>
      <c r="H457" s="3"/>
      <c r="I457" s="3"/>
      <c r="J457" s="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spans="1:40" ht="14.25" customHeight="1" x14ac:dyDescent="0.3">
      <c r="A458" s="1"/>
      <c r="B458" s="2"/>
      <c r="C458" s="2"/>
      <c r="D458" s="2"/>
      <c r="E458" s="2"/>
      <c r="F458" s="2"/>
      <c r="G458" s="2"/>
      <c r="H458" s="3"/>
      <c r="I458" s="3"/>
      <c r="J458" s="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spans="1:40" ht="14.25" customHeight="1" x14ac:dyDescent="0.3">
      <c r="A459" s="1"/>
      <c r="B459" s="2"/>
      <c r="C459" s="2"/>
      <c r="D459" s="2"/>
      <c r="E459" s="2"/>
      <c r="F459" s="2"/>
      <c r="G459" s="2"/>
      <c r="H459" s="3"/>
      <c r="I459" s="3"/>
      <c r="J459" s="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spans="1:40" ht="14.25" customHeight="1" x14ac:dyDescent="0.3">
      <c r="A460" s="1"/>
      <c r="B460" s="2"/>
      <c r="C460" s="2"/>
      <c r="D460" s="2"/>
      <c r="E460" s="2"/>
      <c r="F460" s="2"/>
      <c r="G460" s="2"/>
      <c r="H460" s="3"/>
      <c r="I460" s="3"/>
      <c r="J460" s="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spans="1:40" ht="14.25" customHeight="1" x14ac:dyDescent="0.3">
      <c r="A461" s="1"/>
      <c r="B461" s="2"/>
      <c r="C461" s="2"/>
      <c r="D461" s="2"/>
      <c r="E461" s="2"/>
      <c r="F461" s="2"/>
      <c r="G461" s="2"/>
      <c r="H461" s="3"/>
      <c r="I461" s="3"/>
      <c r="J461" s="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spans="1:40" ht="14.25" customHeight="1" x14ac:dyDescent="0.3">
      <c r="A462" s="1"/>
      <c r="B462" s="2"/>
      <c r="C462" s="2"/>
      <c r="D462" s="2"/>
      <c r="E462" s="2"/>
      <c r="F462" s="2"/>
      <c r="G462" s="2"/>
      <c r="H462" s="3"/>
      <c r="I462" s="3"/>
      <c r="J462" s="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spans="1:40" ht="14.25" customHeight="1" x14ac:dyDescent="0.3">
      <c r="A463" s="1"/>
      <c r="B463" s="2"/>
      <c r="C463" s="2"/>
      <c r="D463" s="2"/>
      <c r="E463" s="2"/>
      <c r="F463" s="2"/>
      <c r="G463" s="2"/>
      <c r="H463" s="3"/>
      <c r="I463" s="3"/>
      <c r="J463" s="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spans="1:40" ht="14.25" customHeight="1" x14ac:dyDescent="0.3">
      <c r="A464" s="1"/>
      <c r="B464" s="2"/>
      <c r="C464" s="2"/>
      <c r="D464" s="2"/>
      <c r="E464" s="2"/>
      <c r="F464" s="2"/>
      <c r="G464" s="2"/>
      <c r="H464" s="3"/>
      <c r="I464" s="3"/>
      <c r="J464" s="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spans="1:40" ht="14.25" customHeight="1" x14ac:dyDescent="0.3">
      <c r="A465" s="1"/>
      <c r="B465" s="2"/>
      <c r="C465" s="2"/>
      <c r="D465" s="2"/>
      <c r="E465" s="2"/>
      <c r="F465" s="2"/>
      <c r="G465" s="2"/>
      <c r="H465" s="3"/>
      <c r="I465" s="3"/>
      <c r="J465" s="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spans="1:40" ht="14.25" customHeight="1" x14ac:dyDescent="0.3">
      <c r="A466" s="1"/>
      <c r="B466" s="2"/>
      <c r="C466" s="2"/>
      <c r="D466" s="2"/>
      <c r="E466" s="2"/>
      <c r="F466" s="2"/>
      <c r="G466" s="2"/>
      <c r="H466" s="3"/>
      <c r="I466" s="3"/>
      <c r="J466" s="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spans="1:40" ht="14.25" customHeight="1" x14ac:dyDescent="0.3">
      <c r="A467" s="1"/>
      <c r="B467" s="2"/>
      <c r="C467" s="2"/>
      <c r="D467" s="2"/>
      <c r="E467" s="2"/>
      <c r="F467" s="2"/>
      <c r="G467" s="2"/>
      <c r="H467" s="3"/>
      <c r="I467" s="3"/>
      <c r="J467" s="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spans="1:40" ht="14.25" customHeight="1" x14ac:dyDescent="0.3">
      <c r="A468" s="1"/>
      <c r="B468" s="2"/>
      <c r="C468" s="2"/>
      <c r="D468" s="2"/>
      <c r="E468" s="2"/>
      <c r="F468" s="2"/>
      <c r="G468" s="2"/>
      <c r="H468" s="3"/>
      <c r="I468" s="3"/>
      <c r="J468" s="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spans="1:40" ht="14.25" customHeight="1" x14ac:dyDescent="0.3">
      <c r="A469" s="1"/>
      <c r="B469" s="2"/>
      <c r="C469" s="2"/>
      <c r="D469" s="2"/>
      <c r="E469" s="2"/>
      <c r="F469" s="2"/>
      <c r="G469" s="2"/>
      <c r="H469" s="3"/>
      <c r="I469" s="3"/>
      <c r="J469" s="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spans="1:40" ht="14.25" customHeight="1" x14ac:dyDescent="0.3">
      <c r="A470" s="1"/>
      <c r="B470" s="2"/>
      <c r="C470" s="2"/>
      <c r="D470" s="2"/>
      <c r="E470" s="2"/>
      <c r="F470" s="2"/>
      <c r="G470" s="2"/>
      <c r="H470" s="3"/>
      <c r="I470" s="3"/>
      <c r="J470" s="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spans="1:40" ht="14.25" customHeight="1" x14ac:dyDescent="0.3">
      <c r="A471" s="1"/>
      <c r="B471" s="2"/>
      <c r="C471" s="2"/>
      <c r="D471" s="2"/>
      <c r="E471" s="2"/>
      <c r="F471" s="2"/>
      <c r="G471" s="2"/>
      <c r="H471" s="3"/>
      <c r="I471" s="3"/>
      <c r="J471" s="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spans="1:40" ht="14.25" customHeight="1" x14ac:dyDescent="0.3">
      <c r="A472" s="1"/>
      <c r="B472" s="2"/>
      <c r="C472" s="2"/>
      <c r="D472" s="2"/>
      <c r="E472" s="2"/>
      <c r="F472" s="2"/>
      <c r="G472" s="2"/>
      <c r="H472" s="3"/>
      <c r="I472" s="3"/>
      <c r="J472" s="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spans="1:40" ht="14.25" customHeight="1" x14ac:dyDescent="0.3">
      <c r="A473" s="1"/>
      <c r="B473" s="2"/>
      <c r="C473" s="2"/>
      <c r="D473" s="2"/>
      <c r="E473" s="2"/>
      <c r="F473" s="2"/>
      <c r="G473" s="2"/>
      <c r="H473" s="3"/>
      <c r="I473" s="3"/>
      <c r="J473" s="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spans="1:40" ht="14.25" customHeight="1" x14ac:dyDescent="0.3">
      <c r="A474" s="1"/>
      <c r="B474" s="2"/>
      <c r="C474" s="2"/>
      <c r="D474" s="2"/>
      <c r="E474" s="2"/>
      <c r="F474" s="2"/>
      <c r="G474" s="2"/>
      <c r="H474" s="3"/>
      <c r="I474" s="3"/>
      <c r="J474" s="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spans="1:40" ht="14.25" customHeight="1" x14ac:dyDescent="0.3">
      <c r="A475" s="1"/>
      <c r="B475" s="2"/>
      <c r="C475" s="2"/>
      <c r="D475" s="2"/>
      <c r="E475" s="2"/>
      <c r="F475" s="2"/>
      <c r="G475" s="2"/>
      <c r="H475" s="3"/>
      <c r="I475" s="3"/>
      <c r="J475" s="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spans="1:40" ht="14.25" customHeight="1" x14ac:dyDescent="0.3">
      <c r="A476" s="1"/>
      <c r="B476" s="2"/>
      <c r="C476" s="2"/>
      <c r="D476" s="2"/>
      <c r="E476" s="2"/>
      <c r="F476" s="2"/>
      <c r="G476" s="2"/>
      <c r="H476" s="3"/>
      <c r="I476" s="3"/>
      <c r="J476" s="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spans="1:40" ht="14.25" customHeight="1" x14ac:dyDescent="0.3">
      <c r="A477" s="1"/>
      <c r="B477" s="2"/>
      <c r="C477" s="2"/>
      <c r="D477" s="2"/>
      <c r="E477" s="2"/>
      <c r="F477" s="2"/>
      <c r="G477" s="2"/>
      <c r="H477" s="3"/>
      <c r="I477" s="3"/>
      <c r="J477" s="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spans="1:40" ht="14.25" customHeight="1" x14ac:dyDescent="0.3">
      <c r="A478" s="1"/>
      <c r="B478" s="2"/>
      <c r="C478" s="2"/>
      <c r="D478" s="2"/>
      <c r="E478" s="2"/>
      <c r="F478" s="2"/>
      <c r="G478" s="2"/>
      <c r="H478" s="3"/>
      <c r="I478" s="3"/>
      <c r="J478" s="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spans="1:40" ht="14.25" customHeight="1" x14ac:dyDescent="0.3">
      <c r="A479" s="1"/>
      <c r="B479" s="2"/>
      <c r="C479" s="2"/>
      <c r="D479" s="2"/>
      <c r="E479" s="2"/>
      <c r="F479" s="2"/>
      <c r="G479" s="2"/>
      <c r="H479" s="3"/>
      <c r="I479" s="3"/>
      <c r="J479" s="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spans="1:40" ht="14.25" customHeight="1" x14ac:dyDescent="0.3">
      <c r="A480" s="1"/>
      <c r="B480" s="2"/>
      <c r="C480" s="2"/>
      <c r="D480" s="2"/>
      <c r="E480" s="2"/>
      <c r="F480" s="2"/>
      <c r="G480" s="2"/>
      <c r="H480" s="3"/>
      <c r="I480" s="3"/>
      <c r="J480" s="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spans="1:40" ht="14.25" customHeight="1" x14ac:dyDescent="0.3">
      <c r="A481" s="1"/>
      <c r="B481" s="2"/>
      <c r="C481" s="2"/>
      <c r="D481" s="2"/>
      <c r="E481" s="2"/>
      <c r="F481" s="2"/>
      <c r="G481" s="2"/>
      <c r="H481" s="3"/>
      <c r="I481" s="3"/>
      <c r="J481" s="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spans="1:40" ht="14.25" customHeight="1" x14ac:dyDescent="0.3">
      <c r="A482" s="1"/>
      <c r="B482" s="2"/>
      <c r="C482" s="2"/>
      <c r="D482" s="2"/>
      <c r="E482" s="2"/>
      <c r="F482" s="2"/>
      <c r="G482" s="2"/>
      <c r="H482" s="3"/>
      <c r="I482" s="3"/>
      <c r="J482" s="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spans="1:40" ht="14.25" customHeight="1" x14ac:dyDescent="0.3">
      <c r="A483" s="1"/>
      <c r="B483" s="2"/>
      <c r="C483" s="2"/>
      <c r="D483" s="2"/>
      <c r="E483" s="2"/>
      <c r="F483" s="2"/>
      <c r="G483" s="2"/>
      <c r="H483" s="3"/>
      <c r="I483" s="3"/>
      <c r="J483" s="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spans="1:40" ht="14.25" customHeight="1" x14ac:dyDescent="0.3">
      <c r="A484" s="1"/>
      <c r="B484" s="2"/>
      <c r="C484" s="2"/>
      <c r="D484" s="2"/>
      <c r="E484" s="2"/>
      <c r="F484" s="2"/>
      <c r="G484" s="2"/>
      <c r="H484" s="3"/>
      <c r="I484" s="3"/>
      <c r="J484" s="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spans="1:40" ht="14.25" customHeight="1" x14ac:dyDescent="0.3">
      <c r="A485" s="1"/>
      <c r="B485" s="2"/>
      <c r="C485" s="2"/>
      <c r="D485" s="2"/>
      <c r="E485" s="2"/>
      <c r="F485" s="2"/>
      <c r="G485" s="2"/>
      <c r="H485" s="3"/>
      <c r="I485" s="3"/>
      <c r="J485" s="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spans="1:40" ht="14.25" customHeight="1" x14ac:dyDescent="0.3">
      <c r="A486" s="1"/>
      <c r="B486" s="2"/>
      <c r="C486" s="2"/>
      <c r="D486" s="2"/>
      <c r="E486" s="2"/>
      <c r="F486" s="2"/>
      <c r="G486" s="2"/>
      <c r="H486" s="3"/>
      <c r="I486" s="3"/>
      <c r="J486" s="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spans="1:40" ht="14.25" customHeight="1" x14ac:dyDescent="0.3">
      <c r="A487" s="1"/>
      <c r="B487" s="2"/>
      <c r="C487" s="2"/>
      <c r="D487" s="2"/>
      <c r="E487" s="2"/>
      <c r="F487" s="2"/>
      <c r="G487" s="2"/>
      <c r="H487" s="3"/>
      <c r="I487" s="3"/>
      <c r="J487" s="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spans="1:40" ht="14.25" customHeight="1" x14ac:dyDescent="0.3">
      <c r="A488" s="1"/>
      <c r="B488" s="2"/>
      <c r="C488" s="2"/>
      <c r="D488" s="2"/>
      <c r="E488" s="2"/>
      <c r="F488" s="2"/>
      <c r="G488" s="2"/>
      <c r="H488" s="3"/>
      <c r="I488" s="3"/>
      <c r="J488" s="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spans="1:40" ht="14.25" customHeight="1" x14ac:dyDescent="0.3">
      <c r="A489" s="1"/>
      <c r="B489" s="2"/>
      <c r="C489" s="2"/>
      <c r="D489" s="2"/>
      <c r="E489" s="2"/>
      <c r="F489" s="2"/>
      <c r="G489" s="2"/>
      <c r="H489" s="3"/>
      <c r="I489" s="3"/>
      <c r="J489" s="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spans="1:40" ht="14.25" customHeight="1" x14ac:dyDescent="0.3">
      <c r="A490" s="1"/>
      <c r="B490" s="2"/>
      <c r="C490" s="2"/>
      <c r="D490" s="2"/>
      <c r="E490" s="2"/>
      <c r="F490" s="2"/>
      <c r="G490" s="2"/>
      <c r="H490" s="3"/>
      <c r="I490" s="3"/>
      <c r="J490" s="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spans="1:40" ht="14.25" customHeight="1" x14ac:dyDescent="0.3">
      <c r="A491" s="1"/>
      <c r="B491" s="2"/>
      <c r="C491" s="2"/>
      <c r="D491" s="2"/>
      <c r="E491" s="2"/>
      <c r="F491" s="2"/>
      <c r="G491" s="2"/>
      <c r="H491" s="3"/>
      <c r="I491" s="3"/>
      <c r="J491" s="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spans="1:40" ht="14.25" customHeight="1" x14ac:dyDescent="0.3">
      <c r="A492" s="1"/>
      <c r="B492" s="2"/>
      <c r="C492" s="2"/>
      <c r="D492" s="2"/>
      <c r="E492" s="2"/>
      <c r="F492" s="2"/>
      <c r="G492" s="2"/>
      <c r="H492" s="3"/>
      <c r="I492" s="3"/>
      <c r="J492" s="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spans="1:40" ht="14.25" customHeight="1" x14ac:dyDescent="0.3">
      <c r="A493" s="1"/>
      <c r="B493" s="2"/>
      <c r="C493" s="2"/>
      <c r="D493" s="2"/>
      <c r="E493" s="2"/>
      <c r="F493" s="2"/>
      <c r="G493" s="2"/>
      <c r="H493" s="3"/>
      <c r="I493" s="3"/>
      <c r="J493" s="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spans="1:40" ht="14.25" customHeight="1" x14ac:dyDescent="0.3">
      <c r="A494" s="1"/>
      <c r="B494" s="2"/>
      <c r="C494" s="2"/>
      <c r="D494" s="2"/>
      <c r="E494" s="2"/>
      <c r="F494" s="2"/>
      <c r="G494" s="2"/>
      <c r="H494" s="3"/>
      <c r="I494" s="3"/>
      <c r="J494" s="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spans="1:40" ht="14.25" customHeight="1" x14ac:dyDescent="0.3">
      <c r="A495" s="1"/>
      <c r="B495" s="2"/>
      <c r="C495" s="2"/>
      <c r="D495" s="2"/>
      <c r="E495" s="2"/>
      <c r="F495" s="2"/>
      <c r="G495" s="2"/>
      <c r="H495" s="3"/>
      <c r="I495" s="3"/>
      <c r="J495" s="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spans="1:40" ht="14.25" customHeight="1" x14ac:dyDescent="0.3">
      <c r="A496" s="1"/>
      <c r="B496" s="2"/>
      <c r="C496" s="2"/>
      <c r="D496" s="2"/>
      <c r="E496" s="2"/>
      <c r="F496" s="2"/>
      <c r="G496" s="2"/>
      <c r="H496" s="3"/>
      <c r="I496" s="3"/>
      <c r="J496" s="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spans="1:40" ht="14.25" customHeight="1" x14ac:dyDescent="0.3">
      <c r="A497" s="1"/>
      <c r="B497" s="2"/>
      <c r="C497" s="2"/>
      <c r="D497" s="2"/>
      <c r="E497" s="2"/>
      <c r="F497" s="2"/>
      <c r="G497" s="2"/>
      <c r="H497" s="3"/>
      <c r="I497" s="3"/>
      <c r="J497" s="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spans="1:40" ht="14.25" customHeight="1" x14ac:dyDescent="0.3">
      <c r="A498" s="1"/>
      <c r="B498" s="2"/>
      <c r="C498" s="2"/>
      <c r="D498" s="2"/>
      <c r="E498" s="2"/>
      <c r="F498" s="2"/>
      <c r="G498" s="2"/>
      <c r="H498" s="3"/>
      <c r="I498" s="3"/>
      <c r="J498" s="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spans="1:40" ht="14.25" customHeight="1" x14ac:dyDescent="0.3">
      <c r="A499" s="1"/>
      <c r="B499" s="2"/>
      <c r="C499" s="2"/>
      <c r="D499" s="2"/>
      <c r="E499" s="2"/>
      <c r="F499" s="2"/>
      <c r="G499" s="2"/>
      <c r="H499" s="3"/>
      <c r="I499" s="3"/>
      <c r="J499" s="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spans="1:40" ht="14.25" customHeight="1" x14ac:dyDescent="0.3">
      <c r="A500" s="1"/>
      <c r="B500" s="2"/>
      <c r="C500" s="2"/>
      <c r="D500" s="2"/>
      <c r="E500" s="2"/>
      <c r="F500" s="2"/>
      <c r="G500" s="2"/>
      <c r="H500" s="3"/>
      <c r="I500" s="3"/>
      <c r="J500" s="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spans="1:40" ht="14.25" customHeight="1" x14ac:dyDescent="0.3">
      <c r="A501" s="1"/>
      <c r="B501" s="2"/>
      <c r="C501" s="2"/>
      <c r="D501" s="2"/>
      <c r="E501" s="2"/>
      <c r="F501" s="2"/>
      <c r="G501" s="2"/>
      <c r="H501" s="3"/>
      <c r="I501" s="3"/>
      <c r="J501" s="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spans="1:40" ht="14.25" customHeight="1" x14ac:dyDescent="0.3">
      <c r="A502" s="1"/>
      <c r="B502" s="2"/>
      <c r="C502" s="2"/>
      <c r="D502" s="2"/>
      <c r="E502" s="2"/>
      <c r="F502" s="2"/>
      <c r="G502" s="2"/>
      <c r="H502" s="3"/>
      <c r="I502" s="3"/>
      <c r="J502" s="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spans="1:40" ht="14.25" customHeight="1" x14ac:dyDescent="0.3">
      <c r="A503" s="1"/>
      <c r="B503" s="2"/>
      <c r="C503" s="2"/>
      <c r="D503" s="2"/>
      <c r="E503" s="2"/>
      <c r="F503" s="2"/>
      <c r="G503" s="2"/>
      <c r="H503" s="3"/>
      <c r="I503" s="3"/>
      <c r="J503" s="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spans="1:40" ht="14.25" customHeight="1" x14ac:dyDescent="0.3">
      <c r="A504" s="1"/>
      <c r="B504" s="2"/>
      <c r="C504" s="2"/>
      <c r="D504" s="2"/>
      <c r="E504" s="2"/>
      <c r="F504" s="2"/>
      <c r="G504" s="2"/>
      <c r="H504" s="3"/>
      <c r="I504" s="3"/>
      <c r="J504" s="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spans="1:40" ht="14.25" customHeight="1" x14ac:dyDescent="0.3">
      <c r="A505" s="1"/>
      <c r="B505" s="2"/>
      <c r="C505" s="2"/>
      <c r="D505" s="2"/>
      <c r="E505" s="2"/>
      <c r="F505" s="2"/>
      <c r="G505" s="2"/>
      <c r="H505" s="3"/>
      <c r="I505" s="3"/>
      <c r="J505" s="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spans="1:40" ht="14.25" customHeight="1" x14ac:dyDescent="0.3">
      <c r="A506" s="1"/>
      <c r="B506" s="2"/>
      <c r="C506" s="2"/>
      <c r="D506" s="2"/>
      <c r="E506" s="2"/>
      <c r="F506" s="2"/>
      <c r="G506" s="2"/>
      <c r="H506" s="3"/>
      <c r="I506" s="3"/>
      <c r="J506" s="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spans="1:40" ht="14.25" customHeight="1" x14ac:dyDescent="0.3">
      <c r="A507" s="1"/>
      <c r="B507" s="2"/>
      <c r="C507" s="2"/>
      <c r="D507" s="2"/>
      <c r="E507" s="2"/>
      <c r="F507" s="2"/>
      <c r="G507" s="2"/>
      <c r="H507" s="3"/>
      <c r="I507" s="3"/>
      <c r="J507" s="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spans="1:40" ht="14.25" customHeight="1" x14ac:dyDescent="0.3">
      <c r="A508" s="1"/>
      <c r="B508" s="2"/>
      <c r="C508" s="2"/>
      <c r="D508" s="2"/>
      <c r="E508" s="2"/>
      <c r="F508" s="2"/>
      <c r="G508" s="2"/>
      <c r="H508" s="3"/>
      <c r="I508" s="3"/>
      <c r="J508" s="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spans="1:40" ht="14.25" customHeight="1" x14ac:dyDescent="0.3">
      <c r="A509" s="1"/>
      <c r="B509" s="2"/>
      <c r="C509" s="2"/>
      <c r="D509" s="2"/>
      <c r="E509" s="2"/>
      <c r="F509" s="2"/>
      <c r="G509" s="2"/>
      <c r="H509" s="3"/>
      <c r="I509" s="3"/>
      <c r="J509" s="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spans="1:40" ht="14.25" customHeight="1" x14ac:dyDescent="0.3">
      <c r="A510" s="1"/>
      <c r="B510" s="2"/>
      <c r="C510" s="2"/>
      <c r="D510" s="2"/>
      <c r="E510" s="2"/>
      <c r="F510" s="2"/>
      <c r="G510" s="2"/>
      <c r="H510" s="3"/>
      <c r="I510" s="3"/>
      <c r="J510" s="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spans="1:40" ht="14.25" customHeight="1" x14ac:dyDescent="0.3">
      <c r="A511" s="1"/>
      <c r="B511" s="2"/>
      <c r="C511" s="2"/>
      <c r="D511" s="2"/>
      <c r="E511" s="2"/>
      <c r="F511" s="2"/>
      <c r="G511" s="2"/>
      <c r="H511" s="3"/>
      <c r="I511" s="3"/>
      <c r="J511" s="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spans="1:40" ht="14.25" customHeight="1" x14ac:dyDescent="0.3">
      <c r="A512" s="1"/>
      <c r="B512" s="2"/>
      <c r="C512" s="2"/>
      <c r="D512" s="2"/>
      <c r="E512" s="2"/>
      <c r="F512" s="2"/>
      <c r="G512" s="2"/>
      <c r="H512" s="3"/>
      <c r="I512" s="3"/>
      <c r="J512" s="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spans="1:40" ht="14.25" customHeight="1" x14ac:dyDescent="0.3">
      <c r="A513" s="1"/>
      <c r="B513" s="2"/>
      <c r="C513" s="2"/>
      <c r="D513" s="2"/>
      <c r="E513" s="2"/>
      <c r="F513" s="2"/>
      <c r="G513" s="2"/>
      <c r="H513" s="3"/>
      <c r="I513" s="3"/>
      <c r="J513" s="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spans="1:40" ht="14.25" customHeight="1" x14ac:dyDescent="0.3">
      <c r="A514" s="1"/>
      <c r="B514" s="2"/>
      <c r="C514" s="2"/>
      <c r="D514" s="2"/>
      <c r="E514" s="2"/>
      <c r="F514" s="2"/>
      <c r="G514" s="2"/>
      <c r="H514" s="3"/>
      <c r="I514" s="3"/>
      <c r="J514" s="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spans="1:40" ht="14.25" customHeight="1" x14ac:dyDescent="0.3">
      <c r="A515" s="1"/>
      <c r="B515" s="2"/>
      <c r="C515" s="2"/>
      <c r="D515" s="2"/>
      <c r="E515" s="2"/>
      <c r="F515" s="2"/>
      <c r="G515" s="2"/>
      <c r="H515" s="3"/>
      <c r="I515" s="3"/>
      <c r="J515" s="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spans="1:40" ht="14.25" customHeight="1" x14ac:dyDescent="0.3">
      <c r="A516" s="1"/>
      <c r="B516" s="2"/>
      <c r="C516" s="2"/>
      <c r="D516" s="2"/>
      <c r="E516" s="2"/>
      <c r="F516" s="2"/>
      <c r="G516" s="2"/>
      <c r="H516" s="3"/>
      <c r="I516" s="3"/>
      <c r="J516" s="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spans="1:40" ht="14.25" customHeight="1" x14ac:dyDescent="0.3">
      <c r="A517" s="1"/>
      <c r="B517" s="2"/>
      <c r="C517" s="2"/>
      <c r="D517" s="2"/>
      <c r="E517" s="2"/>
      <c r="F517" s="2"/>
      <c r="G517" s="2"/>
      <c r="H517" s="3"/>
      <c r="I517" s="3"/>
      <c r="J517" s="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spans="1:40" ht="14.25" customHeight="1" x14ac:dyDescent="0.3">
      <c r="A518" s="1"/>
      <c r="B518" s="2"/>
      <c r="C518" s="2"/>
      <c r="D518" s="2"/>
      <c r="E518" s="2"/>
      <c r="F518" s="2"/>
      <c r="G518" s="2"/>
      <c r="H518" s="3"/>
      <c r="I518" s="3"/>
      <c r="J518" s="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spans="1:40" ht="14.25" customHeight="1" x14ac:dyDescent="0.3">
      <c r="A519" s="1"/>
      <c r="B519" s="2"/>
      <c r="C519" s="2"/>
      <c r="D519" s="2"/>
      <c r="E519" s="2"/>
      <c r="F519" s="2"/>
      <c r="G519" s="2"/>
      <c r="H519" s="3"/>
      <c r="I519" s="3"/>
      <c r="J519" s="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spans="1:40" ht="14.25" customHeight="1" x14ac:dyDescent="0.3">
      <c r="A520" s="1"/>
      <c r="B520" s="2"/>
      <c r="C520" s="2"/>
      <c r="D520" s="2"/>
      <c r="E520" s="2"/>
      <c r="F520" s="2"/>
      <c r="G520" s="2"/>
      <c r="H520" s="3"/>
      <c r="I520" s="3"/>
      <c r="J520" s="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spans="1:40" ht="14.25" customHeight="1" x14ac:dyDescent="0.3">
      <c r="A521" s="1"/>
      <c r="B521" s="2"/>
      <c r="C521" s="2"/>
      <c r="D521" s="2"/>
      <c r="E521" s="2"/>
      <c r="F521" s="2"/>
      <c r="G521" s="2"/>
      <c r="H521" s="3"/>
      <c r="I521" s="3"/>
      <c r="J521" s="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spans="1:40" ht="14.25" customHeight="1" x14ac:dyDescent="0.3">
      <c r="A522" s="1"/>
      <c r="B522" s="2"/>
      <c r="C522" s="2"/>
      <c r="D522" s="2"/>
      <c r="E522" s="2"/>
      <c r="F522" s="2"/>
      <c r="G522" s="2"/>
      <c r="H522" s="3"/>
      <c r="I522" s="3"/>
      <c r="J522" s="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spans="1:40" ht="14.25" customHeight="1" x14ac:dyDescent="0.3">
      <c r="A523" s="1"/>
      <c r="B523" s="2"/>
      <c r="C523" s="2"/>
      <c r="D523" s="2"/>
      <c r="E523" s="2"/>
      <c r="F523" s="2"/>
      <c r="G523" s="2"/>
      <c r="H523" s="3"/>
      <c r="I523" s="3"/>
      <c r="J523" s="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spans="1:40" ht="14.25" customHeight="1" x14ac:dyDescent="0.3">
      <c r="A524" s="1"/>
      <c r="B524" s="2"/>
      <c r="C524" s="2"/>
      <c r="D524" s="2"/>
      <c r="E524" s="2"/>
      <c r="F524" s="2"/>
      <c r="G524" s="2"/>
      <c r="H524" s="3"/>
      <c r="I524" s="3"/>
      <c r="J524" s="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spans="1:40" ht="14.25" customHeight="1" x14ac:dyDescent="0.3">
      <c r="A525" s="1"/>
      <c r="B525" s="2"/>
      <c r="C525" s="2"/>
      <c r="D525" s="2"/>
      <c r="E525" s="2"/>
      <c r="F525" s="2"/>
      <c r="G525" s="2"/>
      <c r="H525" s="3"/>
      <c r="I525" s="3"/>
      <c r="J525" s="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spans="1:40" ht="14.25" customHeight="1" x14ac:dyDescent="0.3">
      <c r="A526" s="1"/>
      <c r="B526" s="2"/>
      <c r="C526" s="2"/>
      <c r="D526" s="2"/>
      <c r="E526" s="2"/>
      <c r="F526" s="2"/>
      <c r="G526" s="2"/>
      <c r="H526" s="3"/>
      <c r="I526" s="3"/>
      <c r="J526" s="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spans="1:40" ht="14.25" customHeight="1" x14ac:dyDescent="0.3">
      <c r="A527" s="1"/>
      <c r="B527" s="2"/>
      <c r="C527" s="2"/>
      <c r="D527" s="2"/>
      <c r="E527" s="2"/>
      <c r="F527" s="2"/>
      <c r="G527" s="2"/>
      <c r="H527" s="3"/>
      <c r="I527" s="3"/>
      <c r="J527" s="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spans="1:40" ht="14.25" customHeight="1" x14ac:dyDescent="0.3">
      <c r="A528" s="1"/>
      <c r="B528" s="2"/>
      <c r="C528" s="2"/>
      <c r="D528" s="2"/>
      <c r="E528" s="2"/>
      <c r="F528" s="2"/>
      <c r="G528" s="2"/>
      <c r="H528" s="3"/>
      <c r="I528" s="3"/>
      <c r="J528" s="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spans="1:40" ht="14.25" customHeight="1" x14ac:dyDescent="0.3">
      <c r="A529" s="1"/>
      <c r="B529" s="2"/>
      <c r="C529" s="2"/>
      <c r="D529" s="2"/>
      <c r="E529" s="2"/>
      <c r="F529" s="2"/>
      <c r="G529" s="2"/>
      <c r="H529" s="3"/>
      <c r="I529" s="3"/>
      <c r="J529" s="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spans="1:40" ht="14.25" customHeight="1" x14ac:dyDescent="0.3">
      <c r="A530" s="1"/>
      <c r="B530" s="2"/>
      <c r="C530" s="2"/>
      <c r="D530" s="2"/>
      <c r="E530" s="2"/>
      <c r="F530" s="2"/>
      <c r="G530" s="2"/>
      <c r="H530" s="3"/>
      <c r="I530" s="3"/>
      <c r="J530" s="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spans="1:40" ht="14.25" customHeight="1" x14ac:dyDescent="0.3">
      <c r="A531" s="1"/>
      <c r="B531" s="2"/>
      <c r="C531" s="2"/>
      <c r="D531" s="2"/>
      <c r="E531" s="2"/>
      <c r="F531" s="2"/>
      <c r="G531" s="2"/>
      <c r="H531" s="3"/>
      <c r="I531" s="3"/>
      <c r="J531" s="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spans="1:40" ht="14.25" customHeight="1" x14ac:dyDescent="0.3">
      <c r="A532" s="1"/>
      <c r="B532" s="2"/>
      <c r="C532" s="2"/>
      <c r="D532" s="2"/>
      <c r="E532" s="2"/>
      <c r="F532" s="2"/>
      <c r="G532" s="2"/>
      <c r="H532" s="3"/>
      <c r="I532" s="3"/>
      <c r="J532" s="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spans="1:40" ht="14.25" customHeight="1" x14ac:dyDescent="0.3">
      <c r="A533" s="1"/>
      <c r="B533" s="2"/>
      <c r="C533" s="2"/>
      <c r="D533" s="2"/>
      <c r="E533" s="2"/>
      <c r="F533" s="2"/>
      <c r="G533" s="2"/>
      <c r="H533" s="3"/>
      <c r="I533" s="3"/>
      <c r="J533" s="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spans="1:40" ht="14.25" customHeight="1" x14ac:dyDescent="0.3">
      <c r="A534" s="1"/>
      <c r="B534" s="2"/>
      <c r="C534" s="2"/>
      <c r="D534" s="2"/>
      <c r="E534" s="2"/>
      <c r="F534" s="2"/>
      <c r="G534" s="2"/>
      <c r="H534" s="3"/>
      <c r="I534" s="3"/>
      <c r="J534" s="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spans="1:40" ht="14.25" customHeight="1" x14ac:dyDescent="0.3">
      <c r="A535" s="1"/>
      <c r="B535" s="2"/>
      <c r="C535" s="2"/>
      <c r="D535" s="2"/>
      <c r="E535" s="2"/>
      <c r="F535" s="2"/>
      <c r="G535" s="2"/>
      <c r="H535" s="3"/>
      <c r="I535" s="3"/>
      <c r="J535" s="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spans="1:40" ht="14.25" customHeight="1" x14ac:dyDescent="0.3">
      <c r="A536" s="1"/>
      <c r="B536" s="2"/>
      <c r="C536" s="2"/>
      <c r="D536" s="2"/>
      <c r="E536" s="2"/>
      <c r="F536" s="2"/>
      <c r="G536" s="2"/>
      <c r="H536" s="3"/>
      <c r="I536" s="3"/>
      <c r="J536" s="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spans="1:40" ht="14.25" customHeight="1" x14ac:dyDescent="0.3">
      <c r="A537" s="1"/>
      <c r="B537" s="2"/>
      <c r="C537" s="2"/>
      <c r="D537" s="2"/>
      <c r="E537" s="2"/>
      <c r="F537" s="2"/>
      <c r="G537" s="2"/>
      <c r="H537" s="3"/>
      <c r="I537" s="3"/>
      <c r="J537" s="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spans="1:40" ht="14.25" customHeight="1" x14ac:dyDescent="0.3">
      <c r="A538" s="1"/>
      <c r="B538" s="2"/>
      <c r="C538" s="2"/>
      <c r="D538" s="2"/>
      <c r="E538" s="2"/>
      <c r="F538" s="2"/>
      <c r="G538" s="2"/>
      <c r="H538" s="3"/>
      <c r="I538" s="3"/>
      <c r="J538" s="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spans="1:40" ht="14.25" customHeight="1" x14ac:dyDescent="0.3">
      <c r="A539" s="1"/>
      <c r="B539" s="2"/>
      <c r="C539" s="2"/>
      <c r="D539" s="2"/>
      <c r="E539" s="2"/>
      <c r="F539" s="2"/>
      <c r="G539" s="2"/>
      <c r="H539" s="3"/>
      <c r="I539" s="3"/>
      <c r="J539" s="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spans="1:40" ht="14.25" customHeight="1" x14ac:dyDescent="0.3">
      <c r="A540" s="1"/>
      <c r="B540" s="2"/>
      <c r="C540" s="2"/>
      <c r="D540" s="2"/>
      <c r="E540" s="2"/>
      <c r="F540" s="2"/>
      <c r="G540" s="2"/>
      <c r="H540" s="3"/>
      <c r="I540" s="3"/>
      <c r="J540" s="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spans="1:40" ht="14.25" customHeight="1" x14ac:dyDescent="0.3">
      <c r="A541" s="1"/>
      <c r="B541" s="2"/>
      <c r="C541" s="2"/>
      <c r="D541" s="2"/>
      <c r="E541" s="2"/>
      <c r="F541" s="2"/>
      <c r="G541" s="2"/>
      <c r="H541" s="3"/>
      <c r="I541" s="3"/>
      <c r="J541" s="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spans="1:40" ht="14.25" customHeight="1" x14ac:dyDescent="0.3">
      <c r="A542" s="1"/>
      <c r="B542" s="2"/>
      <c r="C542" s="2"/>
      <c r="D542" s="2"/>
      <c r="E542" s="2"/>
      <c r="F542" s="2"/>
      <c r="G542" s="2"/>
      <c r="H542" s="3"/>
      <c r="I542" s="3"/>
      <c r="J542" s="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spans="1:40" ht="14.25" customHeight="1" x14ac:dyDescent="0.3">
      <c r="A543" s="1"/>
      <c r="B543" s="2"/>
      <c r="C543" s="2"/>
      <c r="D543" s="2"/>
      <c r="E543" s="2"/>
      <c r="F543" s="2"/>
      <c r="G543" s="2"/>
      <c r="H543" s="3"/>
      <c r="I543" s="3"/>
      <c r="J543" s="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spans="1:40" ht="14.25" customHeight="1" x14ac:dyDescent="0.3">
      <c r="A544" s="1"/>
      <c r="B544" s="2"/>
      <c r="C544" s="2"/>
      <c r="D544" s="2"/>
      <c r="E544" s="2"/>
      <c r="F544" s="2"/>
      <c r="G544" s="2"/>
      <c r="H544" s="3"/>
      <c r="I544" s="3"/>
      <c r="J544" s="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spans="1:40" ht="14.25" customHeight="1" x14ac:dyDescent="0.3">
      <c r="A545" s="1"/>
      <c r="B545" s="2"/>
      <c r="C545" s="2"/>
      <c r="D545" s="2"/>
      <c r="E545" s="2"/>
      <c r="F545" s="2"/>
      <c r="G545" s="2"/>
      <c r="H545" s="3"/>
      <c r="I545" s="3"/>
      <c r="J545" s="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spans="1:40" ht="14.25" customHeight="1" x14ac:dyDescent="0.3">
      <c r="A546" s="1"/>
      <c r="B546" s="2"/>
      <c r="C546" s="2"/>
      <c r="D546" s="2"/>
      <c r="E546" s="2"/>
      <c r="F546" s="2"/>
      <c r="G546" s="2"/>
      <c r="H546" s="3"/>
      <c r="I546" s="3"/>
      <c r="J546" s="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spans="1:40" ht="14.25" customHeight="1" x14ac:dyDescent="0.3">
      <c r="A547" s="1"/>
      <c r="B547" s="2"/>
      <c r="C547" s="2"/>
      <c r="D547" s="2"/>
      <c r="E547" s="2"/>
      <c r="F547" s="2"/>
      <c r="G547" s="2"/>
      <c r="H547" s="3"/>
      <c r="I547" s="3"/>
      <c r="J547" s="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spans="1:40" ht="14.25" customHeight="1" x14ac:dyDescent="0.3">
      <c r="A548" s="1"/>
      <c r="B548" s="2"/>
      <c r="C548" s="2"/>
      <c r="D548" s="2"/>
      <c r="E548" s="2"/>
      <c r="F548" s="2"/>
      <c r="G548" s="2"/>
      <c r="H548" s="3"/>
      <c r="I548" s="3"/>
      <c r="J548" s="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spans="1:40" ht="14.25" customHeight="1" x14ac:dyDescent="0.3">
      <c r="A549" s="1"/>
      <c r="B549" s="2"/>
      <c r="C549" s="2"/>
      <c r="D549" s="2"/>
      <c r="E549" s="2"/>
      <c r="F549" s="2"/>
      <c r="G549" s="2"/>
      <c r="H549" s="3"/>
      <c r="I549" s="3"/>
      <c r="J549" s="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spans="1:40" ht="14.25" customHeight="1" x14ac:dyDescent="0.3">
      <c r="A550" s="1"/>
      <c r="B550" s="2"/>
      <c r="C550" s="2"/>
      <c r="D550" s="2"/>
      <c r="E550" s="2"/>
      <c r="F550" s="2"/>
      <c r="G550" s="2"/>
      <c r="H550" s="3"/>
      <c r="I550" s="3"/>
      <c r="J550" s="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spans="1:40" ht="14.25" customHeight="1" x14ac:dyDescent="0.3">
      <c r="A551" s="1"/>
      <c r="B551" s="2"/>
      <c r="C551" s="2"/>
      <c r="D551" s="2"/>
      <c r="E551" s="2"/>
      <c r="F551" s="2"/>
      <c r="G551" s="2"/>
      <c r="H551" s="3"/>
      <c r="I551" s="3"/>
      <c r="J551" s="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spans="1:40" ht="14.25" customHeight="1" x14ac:dyDescent="0.3">
      <c r="A552" s="1"/>
      <c r="B552" s="2"/>
      <c r="C552" s="2"/>
      <c r="D552" s="2"/>
      <c r="E552" s="2"/>
      <c r="F552" s="2"/>
      <c r="G552" s="2"/>
      <c r="H552" s="3"/>
      <c r="I552" s="3"/>
      <c r="J552" s="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spans="1:40" ht="14.25" customHeight="1" x14ac:dyDescent="0.3">
      <c r="A553" s="1"/>
      <c r="B553" s="2"/>
      <c r="C553" s="2"/>
      <c r="D553" s="2"/>
      <c r="E553" s="2"/>
      <c r="F553" s="2"/>
      <c r="G553" s="2"/>
      <c r="H553" s="3"/>
      <c r="I553" s="3"/>
      <c r="J553" s="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spans="1:40" ht="14.25" customHeight="1" x14ac:dyDescent="0.3">
      <c r="A554" s="1"/>
      <c r="B554" s="2"/>
      <c r="C554" s="2"/>
      <c r="D554" s="2"/>
      <c r="E554" s="2"/>
      <c r="F554" s="2"/>
      <c r="G554" s="2"/>
      <c r="H554" s="3"/>
      <c r="I554" s="3"/>
      <c r="J554" s="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spans="1:40" ht="14.25" customHeight="1" x14ac:dyDescent="0.3">
      <c r="A555" s="1"/>
      <c r="B555" s="2"/>
      <c r="C555" s="2"/>
      <c r="D555" s="2"/>
      <c r="E555" s="2"/>
      <c r="F555" s="2"/>
      <c r="G555" s="2"/>
      <c r="H555" s="3"/>
      <c r="I555" s="3"/>
      <c r="J555" s="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spans="1:40" ht="14.25" customHeight="1" x14ac:dyDescent="0.3">
      <c r="A556" s="1"/>
      <c r="B556" s="2"/>
      <c r="C556" s="2"/>
      <c r="D556" s="2"/>
      <c r="E556" s="2"/>
      <c r="F556" s="2"/>
      <c r="G556" s="2"/>
      <c r="H556" s="3"/>
      <c r="I556" s="3"/>
      <c r="J556" s="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spans="1:40" ht="14.25" customHeight="1" x14ac:dyDescent="0.3">
      <c r="A557" s="1"/>
      <c r="B557" s="2"/>
      <c r="C557" s="2"/>
      <c r="D557" s="2"/>
      <c r="E557" s="2"/>
      <c r="F557" s="2"/>
      <c r="G557" s="2"/>
      <c r="H557" s="3"/>
      <c r="I557" s="3"/>
      <c r="J557" s="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spans="1:40" ht="14.25" customHeight="1" x14ac:dyDescent="0.3">
      <c r="A558" s="1"/>
      <c r="B558" s="2"/>
      <c r="C558" s="2"/>
      <c r="D558" s="2"/>
      <c r="E558" s="2"/>
      <c r="F558" s="2"/>
      <c r="G558" s="2"/>
      <c r="H558" s="3"/>
      <c r="I558" s="3"/>
      <c r="J558" s="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spans="1:40" ht="14.25" customHeight="1" x14ac:dyDescent="0.3">
      <c r="A559" s="1"/>
      <c r="B559" s="2"/>
      <c r="C559" s="2"/>
      <c r="D559" s="2"/>
      <c r="E559" s="2"/>
      <c r="F559" s="2"/>
      <c r="G559" s="2"/>
      <c r="H559" s="3"/>
      <c r="I559" s="3"/>
      <c r="J559" s="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spans="1:40" ht="14.25" customHeight="1" x14ac:dyDescent="0.3">
      <c r="A560" s="1"/>
      <c r="B560" s="2"/>
      <c r="C560" s="2"/>
      <c r="D560" s="2"/>
      <c r="E560" s="2"/>
      <c r="F560" s="2"/>
      <c r="G560" s="2"/>
      <c r="H560" s="3"/>
      <c r="I560" s="3"/>
      <c r="J560" s="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spans="1:40" ht="14.25" customHeight="1" x14ac:dyDescent="0.3">
      <c r="A561" s="1"/>
      <c r="B561" s="2"/>
      <c r="C561" s="2"/>
      <c r="D561" s="2"/>
      <c r="E561" s="2"/>
      <c r="F561" s="2"/>
      <c r="G561" s="2"/>
      <c r="H561" s="3"/>
      <c r="I561" s="3"/>
      <c r="J561" s="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spans="1:40" ht="14.25" customHeight="1" x14ac:dyDescent="0.3">
      <c r="A562" s="1"/>
      <c r="B562" s="2"/>
      <c r="C562" s="2"/>
      <c r="D562" s="2"/>
      <c r="E562" s="2"/>
      <c r="F562" s="2"/>
      <c r="G562" s="2"/>
      <c r="H562" s="3"/>
      <c r="I562" s="3"/>
      <c r="J562" s="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spans="1:40" ht="14.25" customHeight="1" x14ac:dyDescent="0.3">
      <c r="A563" s="1"/>
      <c r="B563" s="2"/>
      <c r="C563" s="2"/>
      <c r="D563" s="2"/>
      <c r="E563" s="2"/>
      <c r="F563" s="2"/>
      <c r="G563" s="2"/>
      <c r="H563" s="3"/>
      <c r="I563" s="3"/>
      <c r="J563" s="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spans="1:40" ht="14.25" customHeight="1" x14ac:dyDescent="0.3">
      <c r="A564" s="1"/>
      <c r="B564" s="2"/>
      <c r="C564" s="2"/>
      <c r="D564" s="2"/>
      <c r="E564" s="2"/>
      <c r="F564" s="2"/>
      <c r="G564" s="2"/>
      <c r="H564" s="3"/>
      <c r="I564" s="3"/>
      <c r="J564" s="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spans="1:40" ht="14.25" customHeight="1" x14ac:dyDescent="0.3">
      <c r="A565" s="1"/>
      <c r="B565" s="2"/>
      <c r="C565" s="2"/>
      <c r="D565" s="2"/>
      <c r="E565" s="2"/>
      <c r="F565" s="2"/>
      <c r="G565" s="2"/>
      <c r="H565" s="3"/>
      <c r="I565" s="3"/>
      <c r="J565" s="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spans="1:40" ht="14.25" customHeight="1" x14ac:dyDescent="0.3">
      <c r="A566" s="1"/>
      <c r="B566" s="2"/>
      <c r="C566" s="2"/>
      <c r="D566" s="2"/>
      <c r="E566" s="2"/>
      <c r="F566" s="2"/>
      <c r="G566" s="2"/>
      <c r="H566" s="3"/>
      <c r="I566" s="3"/>
      <c r="J566" s="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spans="1:40" ht="14.25" customHeight="1" x14ac:dyDescent="0.3">
      <c r="A567" s="1"/>
      <c r="B567" s="2"/>
      <c r="C567" s="2"/>
      <c r="D567" s="2"/>
      <c r="E567" s="2"/>
      <c r="F567" s="2"/>
      <c r="G567" s="2"/>
      <c r="H567" s="3"/>
      <c r="I567" s="3"/>
      <c r="J567" s="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spans="1:40" ht="14.25" customHeight="1" x14ac:dyDescent="0.3">
      <c r="A568" s="1"/>
      <c r="B568" s="2"/>
      <c r="C568" s="2"/>
      <c r="D568" s="2"/>
      <c r="E568" s="2"/>
      <c r="F568" s="2"/>
      <c r="G568" s="2"/>
      <c r="H568" s="3"/>
      <c r="I568" s="3"/>
      <c r="J568" s="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spans="1:40" ht="14.25" customHeight="1" x14ac:dyDescent="0.3">
      <c r="A569" s="1"/>
      <c r="B569" s="2"/>
      <c r="C569" s="2"/>
      <c r="D569" s="2"/>
      <c r="E569" s="2"/>
      <c r="F569" s="2"/>
      <c r="G569" s="2"/>
      <c r="H569" s="3"/>
      <c r="I569" s="3"/>
      <c r="J569" s="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spans="1:40" ht="14.25" customHeight="1" x14ac:dyDescent="0.3">
      <c r="A570" s="1"/>
      <c r="B570" s="2"/>
      <c r="C570" s="2"/>
      <c r="D570" s="2"/>
      <c r="E570" s="2"/>
      <c r="F570" s="2"/>
      <c r="G570" s="2"/>
      <c r="H570" s="3"/>
      <c r="I570" s="3"/>
      <c r="J570" s="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spans="1:40" ht="14.25" customHeight="1" x14ac:dyDescent="0.3">
      <c r="A571" s="1"/>
      <c r="B571" s="2"/>
      <c r="C571" s="2"/>
      <c r="D571" s="2"/>
      <c r="E571" s="2"/>
      <c r="F571" s="2"/>
      <c r="G571" s="2"/>
      <c r="H571" s="3"/>
      <c r="I571" s="3"/>
      <c r="J571" s="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spans="1:40" ht="14.25" customHeight="1" x14ac:dyDescent="0.3">
      <c r="A572" s="1"/>
      <c r="B572" s="2"/>
      <c r="C572" s="2"/>
      <c r="D572" s="2"/>
      <c r="E572" s="2"/>
      <c r="F572" s="2"/>
      <c r="G572" s="2"/>
      <c r="H572" s="3"/>
      <c r="I572" s="3"/>
      <c r="J572" s="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spans="1:40" ht="14.25" customHeight="1" x14ac:dyDescent="0.3">
      <c r="A573" s="1"/>
      <c r="B573" s="2"/>
      <c r="C573" s="2"/>
      <c r="D573" s="2"/>
      <c r="E573" s="2"/>
      <c r="F573" s="2"/>
      <c r="G573" s="2"/>
      <c r="H573" s="3"/>
      <c r="I573" s="3"/>
      <c r="J573" s="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spans="1:40" ht="14.25" customHeight="1" x14ac:dyDescent="0.3">
      <c r="A574" s="1"/>
      <c r="B574" s="2"/>
      <c r="C574" s="2"/>
      <c r="D574" s="2"/>
      <c r="E574" s="2"/>
      <c r="F574" s="2"/>
      <c r="G574" s="2"/>
      <c r="H574" s="3"/>
      <c r="I574" s="3"/>
      <c r="J574" s="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spans="1:40" ht="14.25" customHeight="1" x14ac:dyDescent="0.3">
      <c r="A575" s="1"/>
      <c r="B575" s="2"/>
      <c r="C575" s="2"/>
      <c r="D575" s="2"/>
      <c r="E575" s="2"/>
      <c r="F575" s="2"/>
      <c r="G575" s="2"/>
      <c r="H575" s="3"/>
      <c r="I575" s="3"/>
      <c r="J575" s="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spans="1:40" ht="14.25" customHeight="1" x14ac:dyDescent="0.3">
      <c r="A576" s="1"/>
      <c r="B576" s="2"/>
      <c r="C576" s="2"/>
      <c r="D576" s="2"/>
      <c r="E576" s="2"/>
      <c r="F576" s="2"/>
      <c r="G576" s="2"/>
      <c r="H576" s="3"/>
      <c r="I576" s="3"/>
      <c r="J576" s="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spans="1:40" ht="14.25" customHeight="1" x14ac:dyDescent="0.3">
      <c r="A577" s="1"/>
      <c r="B577" s="2"/>
      <c r="C577" s="2"/>
      <c r="D577" s="2"/>
      <c r="E577" s="2"/>
      <c r="F577" s="2"/>
      <c r="G577" s="2"/>
      <c r="H577" s="3"/>
      <c r="I577" s="3"/>
      <c r="J577" s="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spans="1:40" ht="14.25" customHeight="1" x14ac:dyDescent="0.3">
      <c r="A578" s="1"/>
      <c r="B578" s="2"/>
      <c r="C578" s="2"/>
      <c r="D578" s="2"/>
      <c r="E578" s="2"/>
      <c r="F578" s="2"/>
      <c r="G578" s="2"/>
      <c r="H578" s="3"/>
      <c r="I578" s="3"/>
      <c r="J578" s="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spans="1:40" ht="14.25" customHeight="1" x14ac:dyDescent="0.3">
      <c r="A579" s="1"/>
      <c r="B579" s="2"/>
      <c r="C579" s="2"/>
      <c r="D579" s="2"/>
      <c r="E579" s="2"/>
      <c r="F579" s="2"/>
      <c r="G579" s="2"/>
      <c r="H579" s="3"/>
      <c r="I579" s="3"/>
      <c r="J579" s="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spans="1:40" ht="14.25" customHeight="1" x14ac:dyDescent="0.3">
      <c r="A580" s="1"/>
      <c r="B580" s="2"/>
      <c r="C580" s="2"/>
      <c r="D580" s="2"/>
      <c r="E580" s="2"/>
      <c r="F580" s="2"/>
      <c r="G580" s="2"/>
      <c r="H580" s="3"/>
      <c r="I580" s="3"/>
      <c r="J580" s="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spans="1:40" ht="14.25" customHeight="1" x14ac:dyDescent="0.3">
      <c r="A581" s="1"/>
      <c r="B581" s="2"/>
      <c r="C581" s="2"/>
      <c r="D581" s="2"/>
      <c r="E581" s="2"/>
      <c r="F581" s="2"/>
      <c r="G581" s="2"/>
      <c r="H581" s="3"/>
      <c r="I581" s="3"/>
      <c r="J581" s="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spans="1:40" ht="14.25" customHeight="1" x14ac:dyDescent="0.3">
      <c r="A582" s="1"/>
      <c r="B582" s="2"/>
      <c r="C582" s="2"/>
      <c r="D582" s="2"/>
      <c r="E582" s="2"/>
      <c r="F582" s="2"/>
      <c r="G582" s="2"/>
      <c r="H582" s="3"/>
      <c r="I582" s="3"/>
      <c r="J582" s="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spans="1:40" ht="14.25" customHeight="1" x14ac:dyDescent="0.3">
      <c r="A583" s="1"/>
      <c r="B583" s="2"/>
      <c r="C583" s="2"/>
      <c r="D583" s="2"/>
      <c r="E583" s="2"/>
      <c r="F583" s="2"/>
      <c r="G583" s="2"/>
      <c r="H583" s="3"/>
      <c r="I583" s="3"/>
      <c r="J583" s="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spans="1:40" ht="14.25" customHeight="1" x14ac:dyDescent="0.3">
      <c r="A584" s="1"/>
      <c r="B584" s="2"/>
      <c r="C584" s="2"/>
      <c r="D584" s="2"/>
      <c r="E584" s="2"/>
      <c r="F584" s="2"/>
      <c r="G584" s="2"/>
      <c r="H584" s="3"/>
      <c r="I584" s="3"/>
      <c r="J584" s="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spans="1:40" ht="14.25" customHeight="1" x14ac:dyDescent="0.3">
      <c r="A585" s="1"/>
      <c r="B585" s="2"/>
      <c r="C585" s="2"/>
      <c r="D585" s="2"/>
      <c r="E585" s="2"/>
      <c r="F585" s="2"/>
      <c r="G585" s="2"/>
      <c r="H585" s="3"/>
      <c r="I585" s="3"/>
      <c r="J585" s="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spans="1:40" ht="14.25" customHeight="1" x14ac:dyDescent="0.3">
      <c r="A586" s="1"/>
      <c r="B586" s="2"/>
      <c r="C586" s="2"/>
      <c r="D586" s="2"/>
      <c r="E586" s="2"/>
      <c r="F586" s="2"/>
      <c r="G586" s="2"/>
      <c r="H586" s="3"/>
      <c r="I586" s="3"/>
      <c r="J586" s="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spans="1:40" ht="14.25" customHeight="1" x14ac:dyDescent="0.3">
      <c r="A587" s="1"/>
      <c r="B587" s="2"/>
      <c r="C587" s="2"/>
      <c r="D587" s="2"/>
      <c r="E587" s="2"/>
      <c r="F587" s="2"/>
      <c r="G587" s="2"/>
      <c r="H587" s="3"/>
      <c r="I587" s="3"/>
      <c r="J587" s="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spans="1:40" ht="14.25" customHeight="1" x14ac:dyDescent="0.3">
      <c r="A588" s="1"/>
      <c r="B588" s="2"/>
      <c r="C588" s="2"/>
      <c r="D588" s="2"/>
      <c r="E588" s="2"/>
      <c r="F588" s="2"/>
      <c r="G588" s="2"/>
      <c r="H588" s="3"/>
      <c r="I588" s="3"/>
      <c r="J588" s="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spans="1:40" ht="14.25" customHeight="1" x14ac:dyDescent="0.3">
      <c r="A589" s="1"/>
      <c r="B589" s="2"/>
      <c r="C589" s="2"/>
      <c r="D589" s="2"/>
      <c r="E589" s="2"/>
      <c r="F589" s="2"/>
      <c r="G589" s="2"/>
      <c r="H589" s="3"/>
      <c r="I589" s="3"/>
      <c r="J589" s="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spans="1:40" ht="14.25" customHeight="1" x14ac:dyDescent="0.3">
      <c r="A590" s="1"/>
      <c r="B590" s="2"/>
      <c r="C590" s="2"/>
      <c r="D590" s="2"/>
      <c r="E590" s="2"/>
      <c r="F590" s="2"/>
      <c r="G590" s="2"/>
      <c r="H590" s="3"/>
      <c r="I590" s="3"/>
      <c r="J590" s="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spans="1:40" ht="14.25" customHeight="1" x14ac:dyDescent="0.3">
      <c r="A591" s="1"/>
      <c r="B591" s="2"/>
      <c r="C591" s="2"/>
      <c r="D591" s="2"/>
      <c r="E591" s="2"/>
      <c r="F591" s="2"/>
      <c r="G591" s="2"/>
      <c r="H591" s="3"/>
      <c r="I591" s="3"/>
      <c r="J591" s="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spans="1:40" ht="14.25" customHeight="1" x14ac:dyDescent="0.3">
      <c r="A592" s="1"/>
      <c r="B592" s="2"/>
      <c r="C592" s="2"/>
      <c r="D592" s="2"/>
      <c r="E592" s="2"/>
      <c r="F592" s="2"/>
      <c r="G592" s="2"/>
      <c r="H592" s="3"/>
      <c r="I592" s="3"/>
      <c r="J592" s="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spans="1:40" ht="14.25" customHeight="1" x14ac:dyDescent="0.3">
      <c r="A593" s="1"/>
      <c r="B593" s="2"/>
      <c r="C593" s="2"/>
      <c r="D593" s="2"/>
      <c r="E593" s="2"/>
      <c r="F593" s="2"/>
      <c r="G593" s="2"/>
      <c r="H593" s="3"/>
      <c r="I593" s="3"/>
      <c r="J593" s="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spans="1:40" ht="14.25" customHeight="1" x14ac:dyDescent="0.3">
      <c r="A594" s="1"/>
      <c r="B594" s="2"/>
      <c r="C594" s="2"/>
      <c r="D594" s="2"/>
      <c r="E594" s="2"/>
      <c r="F594" s="2"/>
      <c r="G594" s="2"/>
      <c r="H594" s="3"/>
      <c r="I594" s="3"/>
      <c r="J594" s="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spans="1:40" ht="14.25" customHeight="1" x14ac:dyDescent="0.3">
      <c r="A595" s="1"/>
      <c r="B595" s="2"/>
      <c r="C595" s="2"/>
      <c r="D595" s="2"/>
      <c r="E595" s="2"/>
      <c r="F595" s="2"/>
      <c r="G595" s="2"/>
      <c r="H595" s="3"/>
      <c r="I595" s="3"/>
      <c r="J595" s="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spans="1:40" ht="14.25" customHeight="1" x14ac:dyDescent="0.3">
      <c r="A596" s="1"/>
      <c r="B596" s="2"/>
      <c r="C596" s="2"/>
      <c r="D596" s="2"/>
      <c r="E596" s="2"/>
      <c r="F596" s="2"/>
      <c r="G596" s="2"/>
      <c r="H596" s="3"/>
      <c r="I596" s="3"/>
      <c r="J596" s="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spans="1:40" ht="14.25" customHeight="1" x14ac:dyDescent="0.3">
      <c r="A597" s="1"/>
      <c r="B597" s="2"/>
      <c r="C597" s="2"/>
      <c r="D597" s="2"/>
      <c r="E597" s="2"/>
      <c r="F597" s="2"/>
      <c r="G597" s="2"/>
      <c r="H597" s="3"/>
      <c r="I597" s="3"/>
      <c r="J597" s="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spans="1:40" ht="14.25" customHeight="1" x14ac:dyDescent="0.3">
      <c r="A598" s="1"/>
      <c r="B598" s="2"/>
      <c r="C598" s="2"/>
      <c r="D598" s="2"/>
      <c r="E598" s="2"/>
      <c r="F598" s="2"/>
      <c r="G598" s="2"/>
      <c r="H598" s="3"/>
      <c r="I598" s="3"/>
      <c r="J598" s="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spans="1:40" ht="14.25" customHeight="1" x14ac:dyDescent="0.3">
      <c r="A599" s="1"/>
      <c r="B599" s="2"/>
      <c r="C599" s="2"/>
      <c r="D599" s="2"/>
      <c r="E599" s="2"/>
      <c r="F599" s="2"/>
      <c r="G599" s="2"/>
      <c r="H599" s="3"/>
      <c r="I599" s="3"/>
      <c r="J599" s="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spans="1:40" ht="14.25" customHeight="1" x14ac:dyDescent="0.3">
      <c r="A600" s="1"/>
      <c r="B600" s="2"/>
      <c r="C600" s="2"/>
      <c r="D600" s="2"/>
      <c r="E600" s="2"/>
      <c r="F600" s="2"/>
      <c r="G600" s="2"/>
      <c r="H600" s="3"/>
      <c r="I600" s="3"/>
      <c r="J600" s="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spans="1:40" ht="14.25" customHeight="1" x14ac:dyDescent="0.3">
      <c r="A601" s="1"/>
      <c r="B601" s="2"/>
      <c r="C601" s="2"/>
      <c r="D601" s="2"/>
      <c r="E601" s="2"/>
      <c r="F601" s="2"/>
      <c r="G601" s="2"/>
      <c r="H601" s="3"/>
      <c r="I601" s="3"/>
      <c r="J601" s="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spans="1:40" ht="14.25" customHeight="1" x14ac:dyDescent="0.3">
      <c r="A602" s="1"/>
      <c r="B602" s="2"/>
      <c r="C602" s="2"/>
      <c r="D602" s="2"/>
      <c r="E602" s="2"/>
      <c r="F602" s="2"/>
      <c r="G602" s="2"/>
      <c r="H602" s="3"/>
      <c r="I602" s="3"/>
      <c r="J602" s="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spans="1:40" ht="14.25" customHeight="1" x14ac:dyDescent="0.3">
      <c r="A603" s="1"/>
      <c r="B603" s="2"/>
      <c r="C603" s="2"/>
      <c r="D603" s="2"/>
      <c r="E603" s="2"/>
      <c r="F603" s="2"/>
      <c r="G603" s="2"/>
      <c r="H603" s="3"/>
      <c r="I603" s="3"/>
      <c r="J603" s="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spans="1:40" ht="14.25" customHeight="1" x14ac:dyDescent="0.3">
      <c r="A604" s="1"/>
      <c r="B604" s="2"/>
      <c r="C604" s="2"/>
      <c r="D604" s="2"/>
      <c r="E604" s="2"/>
      <c r="F604" s="2"/>
      <c r="G604" s="2"/>
      <c r="H604" s="3"/>
      <c r="I604" s="3"/>
      <c r="J604" s="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spans="1:40" ht="14.25" customHeight="1" x14ac:dyDescent="0.3">
      <c r="A605" s="1"/>
      <c r="B605" s="2"/>
      <c r="C605" s="2"/>
      <c r="D605" s="2"/>
      <c r="E605" s="2"/>
      <c r="F605" s="2"/>
      <c r="G605" s="2"/>
      <c r="H605" s="3"/>
      <c r="I605" s="3"/>
      <c r="J605" s="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spans="1:40" ht="14.25" customHeight="1" x14ac:dyDescent="0.3">
      <c r="A606" s="1"/>
      <c r="B606" s="2"/>
      <c r="C606" s="2"/>
      <c r="D606" s="2"/>
      <c r="E606" s="2"/>
      <c r="F606" s="2"/>
      <c r="G606" s="2"/>
      <c r="H606" s="3"/>
      <c r="I606" s="3"/>
      <c r="J606" s="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spans="1:40" ht="14.25" customHeight="1" x14ac:dyDescent="0.3">
      <c r="A607" s="1"/>
      <c r="B607" s="2"/>
      <c r="C607" s="2"/>
      <c r="D607" s="2"/>
      <c r="E607" s="2"/>
      <c r="F607" s="2"/>
      <c r="G607" s="2"/>
      <c r="H607" s="3"/>
      <c r="I607" s="3"/>
      <c r="J607" s="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spans="1:40" ht="14.25" customHeight="1" x14ac:dyDescent="0.3">
      <c r="A608" s="1"/>
      <c r="B608" s="2"/>
      <c r="C608" s="2"/>
      <c r="D608" s="2"/>
      <c r="E608" s="2"/>
      <c r="F608" s="2"/>
      <c r="G608" s="2"/>
      <c r="H608" s="3"/>
      <c r="I608" s="3"/>
      <c r="J608" s="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spans="1:40" ht="14.25" customHeight="1" x14ac:dyDescent="0.3">
      <c r="A609" s="1"/>
      <c r="B609" s="2"/>
      <c r="C609" s="2"/>
      <c r="D609" s="2"/>
      <c r="E609" s="2"/>
      <c r="F609" s="2"/>
      <c r="G609" s="2"/>
      <c r="H609" s="3"/>
      <c r="I609" s="3"/>
      <c r="J609" s="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spans="1:40" ht="14.25" customHeight="1" x14ac:dyDescent="0.3">
      <c r="A610" s="1"/>
      <c r="B610" s="2"/>
      <c r="C610" s="2"/>
      <c r="D610" s="2"/>
      <c r="E610" s="2"/>
      <c r="F610" s="2"/>
      <c r="G610" s="2"/>
      <c r="H610" s="3"/>
      <c r="I610" s="3"/>
      <c r="J610" s="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spans="1:40" ht="14.25" customHeight="1" x14ac:dyDescent="0.3">
      <c r="A611" s="1"/>
      <c r="B611" s="2"/>
      <c r="C611" s="2"/>
      <c r="D611" s="2"/>
      <c r="E611" s="2"/>
      <c r="F611" s="2"/>
      <c r="G611" s="2"/>
      <c r="H611" s="3"/>
      <c r="I611" s="3"/>
      <c r="J611" s="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spans="1:40" ht="14.25" customHeight="1" x14ac:dyDescent="0.3">
      <c r="A612" s="1"/>
      <c r="B612" s="2"/>
      <c r="C612" s="2"/>
      <c r="D612" s="2"/>
      <c r="E612" s="2"/>
      <c r="F612" s="2"/>
      <c r="G612" s="2"/>
      <c r="H612" s="3"/>
      <c r="I612" s="3"/>
      <c r="J612" s="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spans="1:40" ht="14.25" customHeight="1" x14ac:dyDescent="0.3">
      <c r="A613" s="1"/>
      <c r="B613" s="2"/>
      <c r="C613" s="2"/>
      <c r="D613" s="2"/>
      <c r="E613" s="2"/>
      <c r="F613" s="2"/>
      <c r="G613" s="2"/>
      <c r="H613" s="3"/>
      <c r="I613" s="3"/>
      <c r="J613" s="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spans="1:40" ht="14.25" customHeight="1" x14ac:dyDescent="0.3">
      <c r="A614" s="1"/>
      <c r="B614" s="2"/>
      <c r="C614" s="2"/>
      <c r="D614" s="2"/>
      <c r="E614" s="2"/>
      <c r="F614" s="2"/>
      <c r="G614" s="2"/>
      <c r="H614" s="3"/>
      <c r="I614" s="3"/>
      <c r="J614" s="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spans="1:40" ht="14.25" customHeight="1" x14ac:dyDescent="0.3">
      <c r="A615" s="1"/>
      <c r="B615" s="2"/>
      <c r="C615" s="2"/>
      <c r="D615" s="2"/>
      <c r="E615" s="2"/>
      <c r="F615" s="2"/>
      <c r="G615" s="2"/>
      <c r="H615" s="3"/>
      <c r="I615" s="3"/>
      <c r="J615" s="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spans="1:40" ht="14.25" customHeight="1" x14ac:dyDescent="0.3">
      <c r="A616" s="1"/>
      <c r="B616" s="2"/>
      <c r="C616" s="2"/>
      <c r="D616" s="2"/>
      <c r="E616" s="2"/>
      <c r="F616" s="2"/>
      <c r="G616" s="2"/>
      <c r="H616" s="3"/>
      <c r="I616" s="3"/>
      <c r="J616" s="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spans="1:40" ht="14.25" customHeight="1" x14ac:dyDescent="0.3">
      <c r="A617" s="1"/>
      <c r="B617" s="2"/>
      <c r="C617" s="2"/>
      <c r="D617" s="2"/>
      <c r="E617" s="2"/>
      <c r="F617" s="2"/>
      <c r="G617" s="2"/>
      <c r="H617" s="3"/>
      <c r="I617" s="3"/>
      <c r="J617" s="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spans="1:40" ht="14.25" customHeight="1" x14ac:dyDescent="0.3">
      <c r="A618" s="1"/>
      <c r="B618" s="2"/>
      <c r="C618" s="2"/>
      <c r="D618" s="2"/>
      <c r="E618" s="2"/>
      <c r="F618" s="2"/>
      <c r="G618" s="2"/>
      <c r="H618" s="3"/>
      <c r="I618" s="3"/>
      <c r="J618" s="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spans="1:40" ht="14.25" customHeight="1" x14ac:dyDescent="0.3">
      <c r="A619" s="1"/>
      <c r="B619" s="2"/>
      <c r="C619" s="2"/>
      <c r="D619" s="2"/>
      <c r="E619" s="2"/>
      <c r="F619" s="2"/>
      <c r="G619" s="2"/>
      <c r="H619" s="3"/>
      <c r="I619" s="3"/>
      <c r="J619" s="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spans="1:40" ht="14.25" customHeight="1" x14ac:dyDescent="0.3">
      <c r="A620" s="1"/>
      <c r="B620" s="2"/>
      <c r="C620" s="2"/>
      <c r="D620" s="2"/>
      <c r="E620" s="2"/>
      <c r="F620" s="2"/>
      <c r="G620" s="2"/>
      <c r="H620" s="3"/>
      <c r="I620" s="3"/>
      <c r="J620" s="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spans="1:40" ht="14.25" customHeight="1" x14ac:dyDescent="0.3">
      <c r="A621" s="1"/>
      <c r="B621" s="2"/>
      <c r="C621" s="2"/>
      <c r="D621" s="2"/>
      <c r="E621" s="2"/>
      <c r="F621" s="2"/>
      <c r="G621" s="2"/>
      <c r="H621" s="3"/>
      <c r="I621" s="3"/>
      <c r="J621" s="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spans="1:40" ht="14.25" customHeight="1" x14ac:dyDescent="0.3">
      <c r="A622" s="1"/>
      <c r="B622" s="2"/>
      <c r="C622" s="2"/>
      <c r="D622" s="2"/>
      <c r="E622" s="2"/>
      <c r="F622" s="2"/>
      <c r="G622" s="2"/>
      <c r="H622" s="3"/>
      <c r="I622" s="3"/>
      <c r="J622" s="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spans="1:40" ht="14.25" customHeight="1" x14ac:dyDescent="0.3">
      <c r="A623" s="1"/>
      <c r="B623" s="2"/>
      <c r="C623" s="2"/>
      <c r="D623" s="2"/>
      <c r="E623" s="2"/>
      <c r="F623" s="2"/>
      <c r="G623" s="2"/>
      <c r="H623" s="3"/>
      <c r="I623" s="3"/>
      <c r="J623" s="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spans="1:40" ht="14.25" customHeight="1" x14ac:dyDescent="0.3">
      <c r="A624" s="1"/>
      <c r="B624" s="2"/>
      <c r="C624" s="2"/>
      <c r="D624" s="2"/>
      <c r="E624" s="2"/>
      <c r="F624" s="2"/>
      <c r="G624" s="2"/>
      <c r="H624" s="3"/>
      <c r="I624" s="3"/>
      <c r="J624" s="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spans="1:40" ht="14.25" customHeight="1" x14ac:dyDescent="0.3">
      <c r="A625" s="1"/>
      <c r="B625" s="2"/>
      <c r="C625" s="2"/>
      <c r="D625" s="2"/>
      <c r="E625" s="2"/>
      <c r="F625" s="2"/>
      <c r="G625" s="2"/>
      <c r="H625" s="3"/>
      <c r="I625" s="3"/>
      <c r="J625" s="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spans="1:40" ht="14.25" customHeight="1" x14ac:dyDescent="0.3">
      <c r="A626" s="1"/>
      <c r="B626" s="2"/>
      <c r="C626" s="2"/>
      <c r="D626" s="2"/>
      <c r="E626" s="2"/>
      <c r="F626" s="2"/>
      <c r="G626" s="2"/>
      <c r="H626" s="3"/>
      <c r="I626" s="3"/>
      <c r="J626" s="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spans="1:40" ht="14.25" customHeight="1" x14ac:dyDescent="0.3">
      <c r="A627" s="1"/>
      <c r="B627" s="2"/>
      <c r="C627" s="2"/>
      <c r="D627" s="2"/>
      <c r="E627" s="2"/>
      <c r="F627" s="2"/>
      <c r="G627" s="2"/>
      <c r="H627" s="3"/>
      <c r="I627" s="3"/>
      <c r="J627" s="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spans="1:40" ht="14.25" customHeight="1" x14ac:dyDescent="0.3">
      <c r="A628" s="1"/>
      <c r="B628" s="2"/>
      <c r="C628" s="2"/>
      <c r="D628" s="2"/>
      <c r="E628" s="2"/>
      <c r="F628" s="2"/>
      <c r="G628" s="2"/>
      <c r="H628" s="3"/>
      <c r="I628" s="3"/>
      <c r="J628" s="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spans="1:40" ht="14.25" customHeight="1" x14ac:dyDescent="0.3">
      <c r="A629" s="1"/>
      <c r="B629" s="2"/>
      <c r="C629" s="2"/>
      <c r="D629" s="2"/>
      <c r="E629" s="2"/>
      <c r="F629" s="2"/>
      <c r="G629" s="2"/>
      <c r="H629" s="3"/>
      <c r="I629" s="3"/>
      <c r="J629" s="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spans="1:40" ht="14.25" customHeight="1" x14ac:dyDescent="0.3">
      <c r="A630" s="1"/>
      <c r="B630" s="2"/>
      <c r="C630" s="2"/>
      <c r="D630" s="2"/>
      <c r="E630" s="2"/>
      <c r="F630" s="2"/>
      <c r="G630" s="2"/>
      <c r="H630" s="3"/>
      <c r="I630" s="3"/>
      <c r="J630" s="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spans="1:40" ht="14.25" customHeight="1" x14ac:dyDescent="0.3">
      <c r="A631" s="1"/>
      <c r="B631" s="2"/>
      <c r="C631" s="2"/>
      <c r="D631" s="2"/>
      <c r="E631" s="2"/>
      <c r="F631" s="2"/>
      <c r="G631" s="2"/>
      <c r="H631" s="3"/>
      <c r="I631" s="3"/>
      <c r="J631" s="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spans="1:40" ht="14.25" customHeight="1" x14ac:dyDescent="0.3">
      <c r="A632" s="1"/>
      <c r="B632" s="2"/>
      <c r="C632" s="2"/>
      <c r="D632" s="2"/>
      <c r="E632" s="2"/>
      <c r="F632" s="2"/>
      <c r="G632" s="2"/>
      <c r="H632" s="3"/>
      <c r="I632" s="3"/>
      <c r="J632" s="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spans="1:40" ht="14.25" customHeight="1" x14ac:dyDescent="0.3">
      <c r="A633" s="1"/>
      <c r="B633" s="2"/>
      <c r="C633" s="2"/>
      <c r="D633" s="2"/>
      <c r="E633" s="2"/>
      <c r="F633" s="2"/>
      <c r="G633" s="2"/>
      <c r="H633" s="3"/>
      <c r="I633" s="3"/>
      <c r="J633" s="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spans="1:40" ht="14.25" customHeight="1" x14ac:dyDescent="0.3">
      <c r="A634" s="1"/>
      <c r="B634" s="2"/>
      <c r="C634" s="2"/>
      <c r="D634" s="2"/>
      <c r="E634" s="2"/>
      <c r="F634" s="2"/>
      <c r="G634" s="2"/>
      <c r="H634" s="3"/>
      <c r="I634" s="3"/>
      <c r="J634" s="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spans="1:40" ht="14.25" customHeight="1" x14ac:dyDescent="0.3">
      <c r="A635" s="1"/>
      <c r="B635" s="2"/>
      <c r="C635" s="2"/>
      <c r="D635" s="2"/>
      <c r="E635" s="2"/>
      <c r="F635" s="2"/>
      <c r="G635" s="2"/>
      <c r="H635" s="3"/>
      <c r="I635" s="3"/>
      <c r="J635" s="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spans="1:40" ht="14.25" customHeight="1" x14ac:dyDescent="0.3">
      <c r="A636" s="1"/>
      <c r="B636" s="2"/>
      <c r="C636" s="2"/>
      <c r="D636" s="2"/>
      <c r="E636" s="2"/>
      <c r="F636" s="2"/>
      <c r="G636" s="2"/>
      <c r="H636" s="3"/>
      <c r="I636" s="3"/>
      <c r="J636" s="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spans="1:40" ht="14.25" customHeight="1" x14ac:dyDescent="0.3">
      <c r="A637" s="1"/>
      <c r="B637" s="2"/>
      <c r="C637" s="2"/>
      <c r="D637" s="2"/>
      <c r="E637" s="2"/>
      <c r="F637" s="2"/>
      <c r="G637" s="2"/>
      <c r="H637" s="3"/>
      <c r="I637" s="3"/>
      <c r="J637" s="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spans="1:40" ht="14.25" customHeight="1" x14ac:dyDescent="0.3">
      <c r="A638" s="1"/>
      <c r="B638" s="2"/>
      <c r="C638" s="2"/>
      <c r="D638" s="2"/>
      <c r="E638" s="2"/>
      <c r="F638" s="2"/>
      <c r="G638" s="2"/>
      <c r="H638" s="3"/>
      <c r="I638" s="3"/>
      <c r="J638" s="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spans="1:40" ht="14.25" customHeight="1" x14ac:dyDescent="0.3">
      <c r="A639" s="1"/>
      <c r="B639" s="2"/>
      <c r="C639" s="2"/>
      <c r="D639" s="2"/>
      <c r="E639" s="2"/>
      <c r="F639" s="2"/>
      <c r="G639" s="2"/>
      <c r="H639" s="3"/>
      <c r="I639" s="3"/>
      <c r="J639" s="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spans="1:40" ht="14.25" customHeight="1" x14ac:dyDescent="0.3">
      <c r="A640" s="1"/>
      <c r="B640" s="2"/>
      <c r="C640" s="2"/>
      <c r="D640" s="2"/>
      <c r="E640" s="2"/>
      <c r="F640" s="2"/>
      <c r="G640" s="2"/>
      <c r="H640" s="3"/>
      <c r="I640" s="3"/>
      <c r="J640" s="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spans="1:40" ht="14.25" customHeight="1" x14ac:dyDescent="0.3">
      <c r="A641" s="1"/>
      <c r="B641" s="2"/>
      <c r="C641" s="2"/>
      <c r="D641" s="2"/>
      <c r="E641" s="2"/>
      <c r="F641" s="2"/>
      <c r="G641" s="2"/>
      <c r="H641" s="3"/>
      <c r="I641" s="3"/>
      <c r="J641" s="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spans="1:40" ht="14.25" customHeight="1" x14ac:dyDescent="0.3">
      <c r="A642" s="1"/>
      <c r="B642" s="2"/>
      <c r="C642" s="2"/>
      <c r="D642" s="2"/>
      <c r="E642" s="2"/>
      <c r="F642" s="2"/>
      <c r="G642" s="2"/>
      <c r="H642" s="3"/>
      <c r="I642" s="3"/>
      <c r="J642" s="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spans="1:40" ht="14.25" customHeight="1" x14ac:dyDescent="0.3">
      <c r="A643" s="1"/>
      <c r="B643" s="2"/>
      <c r="C643" s="2"/>
      <c r="D643" s="2"/>
      <c r="E643" s="2"/>
      <c r="F643" s="2"/>
      <c r="G643" s="2"/>
      <c r="H643" s="3"/>
      <c r="I643" s="3"/>
      <c r="J643" s="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spans="1:40" ht="14.25" customHeight="1" x14ac:dyDescent="0.3">
      <c r="A644" s="1"/>
      <c r="B644" s="2"/>
      <c r="C644" s="2"/>
      <c r="D644" s="2"/>
      <c r="E644" s="2"/>
      <c r="F644" s="2"/>
      <c r="G644" s="2"/>
      <c r="H644" s="3"/>
      <c r="I644" s="3"/>
      <c r="J644" s="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spans="1:40" ht="14.25" customHeight="1" x14ac:dyDescent="0.3">
      <c r="A645" s="1"/>
      <c r="B645" s="2"/>
      <c r="C645" s="2"/>
      <c r="D645" s="2"/>
      <c r="E645" s="2"/>
      <c r="F645" s="2"/>
      <c r="G645" s="2"/>
      <c r="H645" s="3"/>
      <c r="I645" s="3"/>
      <c r="J645" s="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spans="1:40" ht="14.25" customHeight="1" x14ac:dyDescent="0.3">
      <c r="A646" s="1"/>
      <c r="B646" s="2"/>
      <c r="C646" s="2"/>
      <c r="D646" s="2"/>
      <c r="E646" s="2"/>
      <c r="F646" s="2"/>
      <c r="G646" s="2"/>
      <c r="H646" s="3"/>
      <c r="I646" s="3"/>
      <c r="J646" s="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spans="1:40" ht="14.25" customHeight="1" x14ac:dyDescent="0.3">
      <c r="A647" s="1"/>
      <c r="B647" s="2"/>
      <c r="C647" s="2"/>
      <c r="D647" s="2"/>
      <c r="E647" s="2"/>
      <c r="F647" s="2"/>
      <c r="G647" s="2"/>
      <c r="H647" s="3"/>
      <c r="I647" s="3"/>
      <c r="J647" s="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spans="1:40" ht="14.25" customHeight="1" x14ac:dyDescent="0.3">
      <c r="A648" s="1"/>
      <c r="B648" s="2"/>
      <c r="C648" s="2"/>
      <c r="D648" s="2"/>
      <c r="E648" s="2"/>
      <c r="F648" s="2"/>
      <c r="G648" s="2"/>
      <c r="H648" s="3"/>
      <c r="I648" s="3"/>
      <c r="J648" s="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spans="1:40" ht="14.25" customHeight="1" x14ac:dyDescent="0.3">
      <c r="A649" s="1"/>
      <c r="B649" s="2"/>
      <c r="C649" s="2"/>
      <c r="D649" s="2"/>
      <c r="E649" s="2"/>
      <c r="F649" s="2"/>
      <c r="G649" s="2"/>
      <c r="H649" s="3"/>
      <c r="I649" s="3"/>
      <c r="J649" s="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spans="1:40" ht="14.25" customHeight="1" x14ac:dyDescent="0.3">
      <c r="A650" s="1"/>
      <c r="B650" s="2"/>
      <c r="C650" s="2"/>
      <c r="D650" s="2"/>
      <c r="E650" s="2"/>
      <c r="F650" s="2"/>
      <c r="G650" s="2"/>
      <c r="H650" s="3"/>
      <c r="I650" s="3"/>
      <c r="J650" s="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spans="1:40" ht="14.25" customHeight="1" x14ac:dyDescent="0.3">
      <c r="A651" s="1"/>
      <c r="B651" s="2"/>
      <c r="C651" s="2"/>
      <c r="D651" s="2"/>
      <c r="E651" s="2"/>
      <c r="F651" s="2"/>
      <c r="G651" s="2"/>
      <c r="H651" s="3"/>
      <c r="I651" s="3"/>
      <c r="J651" s="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spans="1:40" ht="14.25" customHeight="1" x14ac:dyDescent="0.3">
      <c r="A652" s="1"/>
      <c r="B652" s="2"/>
      <c r="C652" s="2"/>
      <c r="D652" s="2"/>
      <c r="E652" s="2"/>
      <c r="F652" s="2"/>
      <c r="G652" s="2"/>
      <c r="H652" s="3"/>
      <c r="I652" s="3"/>
      <c r="J652" s="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spans="1:40" ht="14.25" customHeight="1" x14ac:dyDescent="0.3">
      <c r="A653" s="1"/>
      <c r="B653" s="2"/>
      <c r="C653" s="2"/>
      <c r="D653" s="2"/>
      <c r="E653" s="2"/>
      <c r="F653" s="2"/>
      <c r="G653" s="2"/>
      <c r="H653" s="3"/>
      <c r="I653" s="3"/>
      <c r="J653" s="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spans="1:40" ht="14.25" customHeight="1" x14ac:dyDescent="0.3">
      <c r="A654" s="1"/>
      <c r="B654" s="2"/>
      <c r="C654" s="2"/>
      <c r="D654" s="2"/>
      <c r="E654" s="2"/>
      <c r="F654" s="2"/>
      <c r="G654" s="2"/>
      <c r="H654" s="3"/>
      <c r="I654" s="3"/>
      <c r="J654" s="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spans="1:40" ht="14.25" customHeight="1" x14ac:dyDescent="0.3">
      <c r="A655" s="1"/>
      <c r="B655" s="2"/>
      <c r="C655" s="2"/>
      <c r="D655" s="2"/>
      <c r="E655" s="2"/>
      <c r="F655" s="2"/>
      <c r="G655" s="2"/>
      <c r="H655" s="3"/>
      <c r="I655" s="3"/>
      <c r="J655" s="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spans="1:40" ht="14.25" customHeight="1" x14ac:dyDescent="0.3">
      <c r="A656" s="1"/>
      <c r="B656" s="2"/>
      <c r="C656" s="2"/>
      <c r="D656" s="2"/>
      <c r="E656" s="2"/>
      <c r="F656" s="2"/>
      <c r="G656" s="2"/>
      <c r="H656" s="3"/>
      <c r="I656" s="3"/>
      <c r="J656" s="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spans="1:40" ht="14.25" customHeight="1" x14ac:dyDescent="0.3">
      <c r="A657" s="1"/>
      <c r="B657" s="2"/>
      <c r="C657" s="2"/>
      <c r="D657" s="2"/>
      <c r="E657" s="2"/>
      <c r="F657" s="2"/>
      <c r="G657" s="2"/>
      <c r="H657" s="3"/>
      <c r="I657" s="3"/>
      <c r="J657" s="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spans="1:40" ht="14.25" customHeight="1" x14ac:dyDescent="0.3">
      <c r="A658" s="1"/>
      <c r="B658" s="2"/>
      <c r="C658" s="2"/>
      <c r="D658" s="2"/>
      <c r="E658" s="2"/>
      <c r="F658" s="2"/>
      <c r="G658" s="2"/>
      <c r="H658" s="3"/>
      <c r="I658" s="3"/>
      <c r="J658" s="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spans="1:40" ht="14.25" customHeight="1" x14ac:dyDescent="0.3">
      <c r="A659" s="1"/>
      <c r="B659" s="2"/>
      <c r="C659" s="2"/>
      <c r="D659" s="2"/>
      <c r="E659" s="2"/>
      <c r="F659" s="2"/>
      <c r="G659" s="2"/>
      <c r="H659" s="3"/>
      <c r="I659" s="3"/>
      <c r="J659" s="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spans="1:40" ht="14.25" customHeight="1" x14ac:dyDescent="0.3">
      <c r="A660" s="1"/>
      <c r="B660" s="2"/>
      <c r="C660" s="2"/>
      <c r="D660" s="2"/>
      <c r="E660" s="2"/>
      <c r="F660" s="2"/>
      <c r="G660" s="2"/>
      <c r="H660" s="3"/>
      <c r="I660" s="3"/>
      <c r="J660" s="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spans="1:40" ht="14.25" customHeight="1" x14ac:dyDescent="0.3">
      <c r="A661" s="1"/>
      <c r="B661" s="2"/>
      <c r="C661" s="2"/>
      <c r="D661" s="2"/>
      <c r="E661" s="2"/>
      <c r="F661" s="2"/>
      <c r="G661" s="2"/>
      <c r="H661" s="3"/>
      <c r="I661" s="3"/>
      <c r="J661" s="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spans="1:40" ht="14.25" customHeight="1" x14ac:dyDescent="0.3">
      <c r="A662" s="1"/>
      <c r="B662" s="2"/>
      <c r="C662" s="2"/>
      <c r="D662" s="2"/>
      <c r="E662" s="2"/>
      <c r="F662" s="2"/>
      <c r="G662" s="2"/>
      <c r="H662" s="3"/>
      <c r="I662" s="3"/>
      <c r="J662" s="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spans="1:40" ht="14.25" customHeight="1" x14ac:dyDescent="0.3">
      <c r="A663" s="1"/>
      <c r="B663" s="2"/>
      <c r="C663" s="2"/>
      <c r="D663" s="2"/>
      <c r="E663" s="2"/>
      <c r="F663" s="2"/>
      <c r="G663" s="2"/>
      <c r="H663" s="3"/>
      <c r="I663" s="3"/>
      <c r="J663" s="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spans="1:40" ht="14.25" customHeight="1" x14ac:dyDescent="0.3">
      <c r="A664" s="1"/>
      <c r="B664" s="2"/>
      <c r="C664" s="2"/>
      <c r="D664" s="2"/>
      <c r="E664" s="2"/>
      <c r="F664" s="2"/>
      <c r="G664" s="2"/>
      <c r="H664" s="3"/>
      <c r="I664" s="3"/>
      <c r="J664" s="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spans="1:40" ht="14.25" customHeight="1" x14ac:dyDescent="0.3">
      <c r="A665" s="1"/>
      <c r="B665" s="2"/>
      <c r="C665" s="2"/>
      <c r="D665" s="2"/>
      <c r="E665" s="2"/>
      <c r="F665" s="2"/>
      <c r="G665" s="2"/>
      <c r="H665" s="3"/>
      <c r="I665" s="3"/>
      <c r="J665" s="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spans="1:40" ht="14.25" customHeight="1" x14ac:dyDescent="0.3">
      <c r="A666" s="1"/>
      <c r="B666" s="2"/>
      <c r="C666" s="2"/>
      <c r="D666" s="2"/>
      <c r="E666" s="2"/>
      <c r="F666" s="2"/>
      <c r="G666" s="2"/>
      <c r="H666" s="3"/>
      <c r="I666" s="3"/>
      <c r="J666" s="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spans="1:40" ht="14.25" customHeight="1" x14ac:dyDescent="0.3">
      <c r="A667" s="1"/>
      <c r="B667" s="2"/>
      <c r="C667" s="2"/>
      <c r="D667" s="2"/>
      <c r="E667" s="2"/>
      <c r="F667" s="2"/>
      <c r="G667" s="2"/>
      <c r="H667" s="3"/>
      <c r="I667" s="3"/>
      <c r="J667" s="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spans="1:40" ht="14.25" customHeight="1" x14ac:dyDescent="0.3">
      <c r="A668" s="1"/>
      <c r="B668" s="2"/>
      <c r="C668" s="2"/>
      <c r="D668" s="2"/>
      <c r="E668" s="2"/>
      <c r="F668" s="2"/>
      <c r="G668" s="2"/>
      <c r="H668" s="3"/>
      <c r="I668" s="3"/>
      <c r="J668" s="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spans="1:40" ht="14.25" customHeight="1" x14ac:dyDescent="0.3">
      <c r="A669" s="1"/>
      <c r="B669" s="2"/>
      <c r="C669" s="2"/>
      <c r="D669" s="2"/>
      <c r="E669" s="2"/>
      <c r="F669" s="2"/>
      <c r="G669" s="2"/>
      <c r="H669" s="3"/>
      <c r="I669" s="3"/>
      <c r="J669" s="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spans="1:40" ht="14.25" customHeight="1" x14ac:dyDescent="0.3">
      <c r="A670" s="1"/>
      <c r="B670" s="2"/>
      <c r="C670" s="2"/>
      <c r="D670" s="2"/>
      <c r="E670" s="2"/>
      <c r="F670" s="2"/>
      <c r="G670" s="2"/>
      <c r="H670" s="3"/>
      <c r="I670" s="3"/>
      <c r="J670" s="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spans="1:40" ht="14.25" customHeight="1" x14ac:dyDescent="0.3">
      <c r="A671" s="1"/>
      <c r="B671" s="2"/>
      <c r="C671" s="2"/>
      <c r="D671" s="2"/>
      <c r="E671" s="2"/>
      <c r="F671" s="2"/>
      <c r="G671" s="2"/>
      <c r="H671" s="3"/>
      <c r="I671" s="3"/>
      <c r="J671" s="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spans="1:40" ht="14.25" customHeight="1" x14ac:dyDescent="0.3">
      <c r="A672" s="1"/>
      <c r="B672" s="2"/>
      <c r="C672" s="2"/>
      <c r="D672" s="2"/>
      <c r="E672" s="2"/>
      <c r="F672" s="2"/>
      <c r="G672" s="2"/>
      <c r="H672" s="3"/>
      <c r="I672" s="3"/>
      <c r="J672" s="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spans="1:40" ht="14.25" customHeight="1" x14ac:dyDescent="0.3">
      <c r="A673" s="1"/>
      <c r="B673" s="2"/>
      <c r="C673" s="2"/>
      <c r="D673" s="2"/>
      <c r="E673" s="2"/>
      <c r="F673" s="2"/>
      <c r="G673" s="2"/>
      <c r="H673" s="3"/>
      <c r="I673" s="3"/>
      <c r="J673" s="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spans="1:40" ht="14.25" customHeight="1" x14ac:dyDescent="0.3">
      <c r="A674" s="1"/>
      <c r="B674" s="2"/>
      <c r="C674" s="2"/>
      <c r="D674" s="2"/>
      <c r="E674" s="2"/>
      <c r="F674" s="2"/>
      <c r="G674" s="2"/>
      <c r="H674" s="3"/>
      <c r="I674" s="3"/>
      <c r="J674" s="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spans="1:40" ht="14.25" customHeight="1" x14ac:dyDescent="0.3">
      <c r="A675" s="1"/>
      <c r="B675" s="2"/>
      <c r="C675" s="2"/>
      <c r="D675" s="2"/>
      <c r="E675" s="2"/>
      <c r="F675" s="2"/>
      <c r="G675" s="2"/>
      <c r="H675" s="3"/>
      <c r="I675" s="3"/>
      <c r="J675" s="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spans="1:40" ht="14.25" customHeight="1" x14ac:dyDescent="0.3">
      <c r="A676" s="1"/>
      <c r="B676" s="2"/>
      <c r="C676" s="2"/>
      <c r="D676" s="2"/>
      <c r="E676" s="2"/>
      <c r="F676" s="2"/>
      <c r="G676" s="2"/>
      <c r="H676" s="3"/>
      <c r="I676" s="3"/>
      <c r="J676" s="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spans="1:40" ht="14.25" customHeight="1" x14ac:dyDescent="0.3">
      <c r="A677" s="1"/>
      <c r="B677" s="2"/>
      <c r="C677" s="2"/>
      <c r="D677" s="2"/>
      <c r="E677" s="2"/>
      <c r="F677" s="2"/>
      <c r="G677" s="2"/>
      <c r="H677" s="3"/>
      <c r="I677" s="3"/>
      <c r="J677" s="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spans="1:40" ht="14.25" customHeight="1" x14ac:dyDescent="0.3">
      <c r="A678" s="1"/>
      <c r="B678" s="2"/>
      <c r="C678" s="2"/>
      <c r="D678" s="2"/>
      <c r="E678" s="2"/>
      <c r="F678" s="2"/>
      <c r="G678" s="2"/>
      <c r="H678" s="3"/>
      <c r="I678" s="3"/>
      <c r="J678" s="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spans="1:40" ht="14.25" customHeight="1" x14ac:dyDescent="0.3">
      <c r="A679" s="1"/>
      <c r="B679" s="2"/>
      <c r="C679" s="2"/>
      <c r="D679" s="2"/>
      <c r="E679" s="2"/>
      <c r="F679" s="2"/>
      <c r="G679" s="2"/>
      <c r="H679" s="3"/>
      <c r="I679" s="3"/>
      <c r="J679" s="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spans="1:40" ht="14.25" customHeight="1" x14ac:dyDescent="0.3">
      <c r="A680" s="1"/>
      <c r="B680" s="2"/>
      <c r="C680" s="2"/>
      <c r="D680" s="2"/>
      <c r="E680" s="2"/>
      <c r="F680" s="2"/>
      <c r="G680" s="2"/>
      <c r="H680" s="3"/>
      <c r="I680" s="3"/>
      <c r="J680" s="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spans="1:40" ht="14.25" customHeight="1" x14ac:dyDescent="0.3">
      <c r="A681" s="1"/>
      <c r="B681" s="2"/>
      <c r="C681" s="2"/>
      <c r="D681" s="2"/>
      <c r="E681" s="2"/>
      <c r="F681" s="2"/>
      <c r="G681" s="2"/>
      <c r="H681" s="3"/>
      <c r="I681" s="3"/>
      <c r="J681" s="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spans="1:40" ht="14.25" customHeight="1" x14ac:dyDescent="0.3">
      <c r="A682" s="1"/>
      <c r="B682" s="2"/>
      <c r="C682" s="2"/>
      <c r="D682" s="2"/>
      <c r="E682" s="2"/>
      <c r="F682" s="2"/>
      <c r="G682" s="2"/>
      <c r="H682" s="3"/>
      <c r="I682" s="3"/>
      <c r="J682" s="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spans="1:40" ht="14.25" customHeight="1" x14ac:dyDescent="0.3">
      <c r="A683" s="1"/>
      <c r="B683" s="2"/>
      <c r="C683" s="2"/>
      <c r="D683" s="2"/>
      <c r="E683" s="2"/>
      <c r="F683" s="2"/>
      <c r="G683" s="2"/>
      <c r="H683" s="3"/>
      <c r="I683" s="3"/>
      <c r="J683" s="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spans="1:40" ht="14.25" customHeight="1" x14ac:dyDescent="0.3">
      <c r="A684" s="1"/>
      <c r="B684" s="2"/>
      <c r="C684" s="2"/>
      <c r="D684" s="2"/>
      <c r="E684" s="2"/>
      <c r="F684" s="2"/>
      <c r="G684" s="2"/>
      <c r="H684" s="3"/>
      <c r="I684" s="3"/>
      <c r="J684" s="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spans="1:40" ht="14.25" customHeight="1" x14ac:dyDescent="0.3">
      <c r="A685" s="1"/>
      <c r="B685" s="2"/>
      <c r="C685" s="2"/>
      <c r="D685" s="2"/>
      <c r="E685" s="2"/>
      <c r="F685" s="2"/>
      <c r="G685" s="2"/>
      <c r="H685" s="3"/>
      <c r="I685" s="3"/>
      <c r="J685" s="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spans="1:40" ht="14.25" customHeight="1" x14ac:dyDescent="0.3">
      <c r="A686" s="1"/>
      <c r="B686" s="2"/>
      <c r="C686" s="2"/>
      <c r="D686" s="2"/>
      <c r="E686" s="2"/>
      <c r="F686" s="2"/>
      <c r="G686" s="2"/>
      <c r="H686" s="3"/>
      <c r="I686" s="3"/>
      <c r="J686" s="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spans="1:40" ht="14.25" customHeight="1" x14ac:dyDescent="0.3">
      <c r="A687" s="1"/>
      <c r="B687" s="2"/>
      <c r="C687" s="2"/>
      <c r="D687" s="2"/>
      <c r="E687" s="2"/>
      <c r="F687" s="2"/>
      <c r="G687" s="2"/>
      <c r="H687" s="3"/>
      <c r="I687" s="3"/>
      <c r="J687" s="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spans="1:40" ht="14.25" customHeight="1" x14ac:dyDescent="0.3">
      <c r="A688" s="1"/>
      <c r="B688" s="2"/>
      <c r="C688" s="2"/>
      <c r="D688" s="2"/>
      <c r="E688" s="2"/>
      <c r="F688" s="2"/>
      <c r="G688" s="2"/>
      <c r="H688" s="3"/>
      <c r="I688" s="3"/>
      <c r="J688" s="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spans="1:40" ht="14.25" customHeight="1" x14ac:dyDescent="0.3">
      <c r="A689" s="1"/>
      <c r="B689" s="2"/>
      <c r="C689" s="2"/>
      <c r="D689" s="2"/>
      <c r="E689" s="2"/>
      <c r="F689" s="2"/>
      <c r="G689" s="2"/>
      <c r="H689" s="3"/>
      <c r="I689" s="3"/>
      <c r="J689" s="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spans="1:40" ht="14.25" customHeight="1" x14ac:dyDescent="0.3">
      <c r="A690" s="1"/>
      <c r="B690" s="2"/>
      <c r="C690" s="2"/>
      <c r="D690" s="2"/>
      <c r="E690" s="2"/>
      <c r="F690" s="2"/>
      <c r="G690" s="2"/>
      <c r="H690" s="3"/>
      <c r="I690" s="3"/>
      <c r="J690" s="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spans="1:40" ht="14.25" customHeight="1" x14ac:dyDescent="0.3">
      <c r="A691" s="1"/>
      <c r="B691" s="2"/>
      <c r="C691" s="2"/>
      <c r="D691" s="2"/>
      <c r="E691" s="2"/>
      <c r="F691" s="2"/>
      <c r="G691" s="2"/>
      <c r="H691" s="3"/>
      <c r="I691" s="3"/>
      <c r="J691" s="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spans="1:40" ht="14.25" customHeight="1" x14ac:dyDescent="0.3">
      <c r="A692" s="1"/>
      <c r="B692" s="2"/>
      <c r="C692" s="2"/>
      <c r="D692" s="2"/>
      <c r="E692" s="2"/>
      <c r="F692" s="2"/>
      <c r="G692" s="2"/>
      <c r="H692" s="3"/>
      <c r="I692" s="3"/>
      <c r="J692" s="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spans="1:40" ht="14.25" customHeight="1" x14ac:dyDescent="0.3">
      <c r="A693" s="1"/>
      <c r="B693" s="2"/>
      <c r="C693" s="2"/>
      <c r="D693" s="2"/>
      <c r="E693" s="2"/>
      <c r="F693" s="2"/>
      <c r="G693" s="2"/>
      <c r="H693" s="3"/>
      <c r="I693" s="3"/>
      <c r="J693" s="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spans="1:40" ht="14.25" customHeight="1" x14ac:dyDescent="0.3">
      <c r="A694" s="1"/>
      <c r="B694" s="2"/>
      <c r="C694" s="2"/>
      <c r="D694" s="2"/>
      <c r="E694" s="2"/>
      <c r="F694" s="2"/>
      <c r="G694" s="2"/>
      <c r="H694" s="3"/>
      <c r="I694" s="3"/>
      <c r="J694" s="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spans="1:40" ht="14.25" customHeight="1" x14ac:dyDescent="0.3">
      <c r="A695" s="1"/>
      <c r="B695" s="2"/>
      <c r="C695" s="2"/>
      <c r="D695" s="2"/>
      <c r="E695" s="2"/>
      <c r="F695" s="2"/>
      <c r="G695" s="2"/>
      <c r="H695" s="3"/>
      <c r="I695" s="3"/>
      <c r="J695" s="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spans="1:40" ht="14.25" customHeight="1" x14ac:dyDescent="0.3">
      <c r="A696" s="1"/>
      <c r="B696" s="2"/>
      <c r="C696" s="2"/>
      <c r="D696" s="2"/>
      <c r="E696" s="2"/>
      <c r="F696" s="2"/>
      <c r="G696" s="2"/>
      <c r="H696" s="3"/>
      <c r="I696" s="3"/>
      <c r="J696" s="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spans="1:40" ht="14.25" customHeight="1" x14ac:dyDescent="0.3">
      <c r="A697" s="1"/>
      <c r="B697" s="2"/>
      <c r="C697" s="2"/>
      <c r="D697" s="2"/>
      <c r="E697" s="2"/>
      <c r="F697" s="2"/>
      <c r="G697" s="2"/>
      <c r="H697" s="3"/>
      <c r="I697" s="3"/>
      <c r="J697" s="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spans="1:40" ht="14.25" customHeight="1" x14ac:dyDescent="0.3">
      <c r="A698" s="1"/>
      <c r="B698" s="2"/>
      <c r="C698" s="2"/>
      <c r="D698" s="2"/>
      <c r="E698" s="2"/>
      <c r="F698" s="2"/>
      <c r="G698" s="2"/>
      <c r="H698" s="3"/>
      <c r="I698" s="3"/>
      <c r="J698" s="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spans="1:40" ht="14.25" customHeight="1" x14ac:dyDescent="0.3">
      <c r="A699" s="1"/>
      <c r="B699" s="2"/>
      <c r="C699" s="2"/>
      <c r="D699" s="2"/>
      <c r="E699" s="2"/>
      <c r="F699" s="2"/>
      <c r="G699" s="2"/>
      <c r="H699" s="3"/>
      <c r="I699" s="3"/>
      <c r="J699" s="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spans="1:40" ht="14.25" customHeight="1" x14ac:dyDescent="0.3">
      <c r="A700" s="1"/>
      <c r="B700" s="2"/>
      <c r="C700" s="2"/>
      <c r="D700" s="2"/>
      <c r="E700" s="2"/>
      <c r="F700" s="2"/>
      <c r="G700" s="2"/>
      <c r="H700" s="3"/>
      <c r="I700" s="3"/>
      <c r="J700" s="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spans="1:40" ht="14.25" customHeight="1" x14ac:dyDescent="0.3">
      <c r="A701" s="1"/>
      <c r="B701" s="2"/>
      <c r="C701" s="2"/>
      <c r="D701" s="2"/>
      <c r="E701" s="2"/>
      <c r="F701" s="2"/>
      <c r="G701" s="2"/>
      <c r="H701" s="3"/>
      <c r="I701" s="3"/>
      <c r="J701" s="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spans="1:40" ht="14.25" customHeight="1" x14ac:dyDescent="0.3">
      <c r="A702" s="1"/>
      <c r="B702" s="2"/>
      <c r="C702" s="2"/>
      <c r="D702" s="2"/>
      <c r="E702" s="2"/>
      <c r="F702" s="2"/>
      <c r="G702" s="2"/>
      <c r="H702" s="3"/>
      <c r="I702" s="3"/>
      <c r="J702" s="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spans="1:40" ht="14.25" customHeight="1" x14ac:dyDescent="0.3">
      <c r="A703" s="1"/>
      <c r="B703" s="2"/>
      <c r="C703" s="2"/>
      <c r="D703" s="2"/>
      <c r="E703" s="2"/>
      <c r="F703" s="2"/>
      <c r="G703" s="2"/>
      <c r="H703" s="3"/>
      <c r="I703" s="3"/>
      <c r="J703" s="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spans="1:40" ht="14.25" customHeight="1" x14ac:dyDescent="0.3">
      <c r="A704" s="1"/>
      <c r="B704" s="2"/>
      <c r="C704" s="2"/>
      <c r="D704" s="2"/>
      <c r="E704" s="2"/>
      <c r="F704" s="2"/>
      <c r="G704" s="2"/>
      <c r="H704" s="3"/>
      <c r="I704" s="3"/>
      <c r="J704" s="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spans="1:40" ht="14.25" customHeight="1" x14ac:dyDescent="0.3">
      <c r="A705" s="1"/>
      <c r="B705" s="2"/>
      <c r="C705" s="2"/>
      <c r="D705" s="2"/>
      <c r="E705" s="2"/>
      <c r="F705" s="2"/>
      <c r="G705" s="2"/>
      <c r="H705" s="3"/>
      <c r="I705" s="3"/>
      <c r="J705" s="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spans="1:40" ht="14.25" customHeight="1" x14ac:dyDescent="0.3">
      <c r="A706" s="1"/>
      <c r="B706" s="2"/>
      <c r="C706" s="2"/>
      <c r="D706" s="2"/>
      <c r="E706" s="2"/>
      <c r="F706" s="2"/>
      <c r="G706" s="2"/>
      <c r="H706" s="3"/>
      <c r="I706" s="3"/>
      <c r="J706" s="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spans="1:40" ht="14.25" customHeight="1" x14ac:dyDescent="0.3">
      <c r="A707" s="1"/>
      <c r="B707" s="2"/>
      <c r="C707" s="2"/>
      <c r="D707" s="2"/>
      <c r="E707" s="2"/>
      <c r="F707" s="2"/>
      <c r="G707" s="2"/>
      <c r="H707" s="3"/>
      <c r="I707" s="3"/>
      <c r="J707" s="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spans="1:40" ht="14.25" customHeight="1" x14ac:dyDescent="0.3">
      <c r="A708" s="1"/>
      <c r="B708" s="2"/>
      <c r="C708" s="2"/>
      <c r="D708" s="2"/>
      <c r="E708" s="2"/>
      <c r="F708" s="2"/>
      <c r="G708" s="2"/>
      <c r="H708" s="3"/>
      <c r="I708" s="3"/>
      <c r="J708" s="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spans="1:40" ht="14.25" customHeight="1" x14ac:dyDescent="0.3">
      <c r="A709" s="1"/>
      <c r="B709" s="2"/>
      <c r="C709" s="2"/>
      <c r="D709" s="2"/>
      <c r="E709" s="2"/>
      <c r="F709" s="2"/>
      <c r="G709" s="2"/>
      <c r="H709" s="3"/>
      <c r="I709" s="3"/>
      <c r="J709" s="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spans="1:40" ht="14.25" customHeight="1" x14ac:dyDescent="0.3">
      <c r="A710" s="1"/>
      <c r="B710" s="2"/>
      <c r="C710" s="2"/>
      <c r="D710" s="2"/>
      <c r="E710" s="2"/>
      <c r="F710" s="2"/>
      <c r="G710" s="2"/>
      <c r="H710" s="3"/>
      <c r="I710" s="3"/>
      <c r="J710" s="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spans="1:40" ht="14.25" customHeight="1" x14ac:dyDescent="0.3">
      <c r="A711" s="1"/>
      <c r="B711" s="2"/>
      <c r="C711" s="2"/>
      <c r="D711" s="2"/>
      <c r="E711" s="2"/>
      <c r="F711" s="2"/>
      <c r="G711" s="2"/>
      <c r="H711" s="3"/>
      <c r="I711" s="3"/>
      <c r="J711" s="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spans="1:40" ht="14.25" customHeight="1" x14ac:dyDescent="0.3">
      <c r="A712" s="1"/>
      <c r="B712" s="2"/>
      <c r="C712" s="2"/>
      <c r="D712" s="2"/>
      <c r="E712" s="2"/>
      <c r="F712" s="2"/>
      <c r="G712" s="2"/>
      <c r="H712" s="3"/>
      <c r="I712" s="3"/>
      <c r="J712" s="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spans="1:40" ht="14.25" customHeight="1" x14ac:dyDescent="0.3">
      <c r="A713" s="1"/>
      <c r="B713" s="2"/>
      <c r="C713" s="2"/>
      <c r="D713" s="2"/>
      <c r="E713" s="2"/>
      <c r="F713" s="2"/>
      <c r="G713" s="2"/>
      <c r="H713" s="3"/>
      <c r="I713" s="3"/>
      <c r="J713" s="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spans="1:40" ht="14.25" customHeight="1" x14ac:dyDescent="0.3">
      <c r="A714" s="1"/>
      <c r="B714" s="2"/>
      <c r="C714" s="2"/>
      <c r="D714" s="2"/>
      <c r="E714" s="2"/>
      <c r="F714" s="2"/>
      <c r="G714" s="2"/>
      <c r="H714" s="3"/>
      <c r="I714" s="3"/>
      <c r="J714" s="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spans="1:40" ht="14.25" customHeight="1" x14ac:dyDescent="0.3">
      <c r="A715" s="1"/>
      <c r="B715" s="2"/>
      <c r="C715" s="2"/>
      <c r="D715" s="2"/>
      <c r="E715" s="2"/>
      <c r="F715" s="2"/>
      <c r="G715" s="2"/>
      <c r="H715" s="3"/>
      <c r="I715" s="3"/>
      <c r="J715" s="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spans="1:40" ht="14.25" customHeight="1" x14ac:dyDescent="0.3">
      <c r="A716" s="1"/>
      <c r="B716" s="2"/>
      <c r="C716" s="2"/>
      <c r="D716" s="2"/>
      <c r="E716" s="2"/>
      <c r="F716" s="2"/>
      <c r="G716" s="2"/>
      <c r="H716" s="3"/>
      <c r="I716" s="3"/>
      <c r="J716" s="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spans="1:40" ht="14.25" customHeight="1" x14ac:dyDescent="0.3">
      <c r="A717" s="1"/>
      <c r="B717" s="2"/>
      <c r="C717" s="2"/>
      <c r="D717" s="2"/>
      <c r="E717" s="2"/>
      <c r="F717" s="2"/>
      <c r="G717" s="2"/>
      <c r="H717" s="3"/>
      <c r="I717" s="3"/>
      <c r="J717" s="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spans="1:40" ht="14.25" customHeight="1" x14ac:dyDescent="0.3">
      <c r="A718" s="1"/>
      <c r="B718" s="2"/>
      <c r="C718" s="2"/>
      <c r="D718" s="2"/>
      <c r="E718" s="2"/>
      <c r="F718" s="2"/>
      <c r="G718" s="2"/>
      <c r="H718" s="3"/>
      <c r="I718" s="3"/>
      <c r="J718" s="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spans="1:40" ht="14.25" customHeight="1" x14ac:dyDescent="0.3">
      <c r="A719" s="1"/>
      <c r="B719" s="2"/>
      <c r="C719" s="2"/>
      <c r="D719" s="2"/>
      <c r="E719" s="2"/>
      <c r="F719" s="2"/>
      <c r="G719" s="2"/>
      <c r="H719" s="3"/>
      <c r="I719" s="3"/>
      <c r="J719" s="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spans="1:40" ht="14.25" customHeight="1" x14ac:dyDescent="0.3">
      <c r="A720" s="1"/>
      <c r="B720" s="2"/>
      <c r="C720" s="2"/>
      <c r="D720" s="2"/>
      <c r="E720" s="2"/>
      <c r="F720" s="2"/>
      <c r="G720" s="2"/>
      <c r="H720" s="3"/>
      <c r="I720" s="3"/>
      <c r="J720" s="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spans="1:40" ht="14.25" customHeight="1" x14ac:dyDescent="0.3">
      <c r="A721" s="1"/>
      <c r="B721" s="2"/>
      <c r="C721" s="2"/>
      <c r="D721" s="2"/>
      <c r="E721" s="2"/>
      <c r="F721" s="2"/>
      <c r="G721" s="2"/>
      <c r="H721" s="3"/>
      <c r="I721" s="3"/>
      <c r="J721" s="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spans="1:40" ht="14.25" customHeight="1" x14ac:dyDescent="0.3">
      <c r="A722" s="1"/>
      <c r="B722" s="2"/>
      <c r="C722" s="2"/>
      <c r="D722" s="2"/>
      <c r="E722" s="2"/>
      <c r="F722" s="2"/>
      <c r="G722" s="2"/>
      <c r="H722" s="3"/>
      <c r="I722" s="3"/>
      <c r="J722" s="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spans="1:40" ht="14.25" customHeight="1" x14ac:dyDescent="0.3">
      <c r="A723" s="1"/>
      <c r="B723" s="2"/>
      <c r="C723" s="2"/>
      <c r="D723" s="2"/>
      <c r="E723" s="2"/>
      <c r="F723" s="2"/>
      <c r="G723" s="2"/>
      <c r="H723" s="3"/>
      <c r="I723" s="3"/>
      <c r="J723" s="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spans="1:40" ht="14.25" customHeight="1" x14ac:dyDescent="0.3">
      <c r="A724" s="1"/>
      <c r="B724" s="2"/>
      <c r="C724" s="2"/>
      <c r="D724" s="2"/>
      <c r="E724" s="2"/>
      <c r="F724" s="2"/>
      <c r="G724" s="2"/>
      <c r="H724" s="3"/>
      <c r="I724" s="3"/>
      <c r="J724" s="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spans="1:40" ht="14.25" customHeight="1" x14ac:dyDescent="0.3">
      <c r="A725" s="1"/>
      <c r="B725" s="2"/>
      <c r="C725" s="2"/>
      <c r="D725" s="2"/>
      <c r="E725" s="2"/>
      <c r="F725" s="2"/>
      <c r="G725" s="2"/>
      <c r="H725" s="3"/>
      <c r="I725" s="3"/>
      <c r="J725" s="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spans="1:40" ht="14.25" customHeight="1" x14ac:dyDescent="0.3">
      <c r="A726" s="1"/>
      <c r="B726" s="2"/>
      <c r="C726" s="2"/>
      <c r="D726" s="2"/>
      <c r="E726" s="2"/>
      <c r="F726" s="2"/>
      <c r="G726" s="2"/>
      <c r="H726" s="3"/>
      <c r="I726" s="3"/>
      <c r="J726" s="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spans="1:40" ht="14.25" customHeight="1" x14ac:dyDescent="0.3">
      <c r="A727" s="1"/>
      <c r="B727" s="2"/>
      <c r="C727" s="2"/>
      <c r="D727" s="2"/>
      <c r="E727" s="2"/>
      <c r="F727" s="2"/>
      <c r="G727" s="2"/>
      <c r="H727" s="3"/>
      <c r="I727" s="3"/>
      <c r="J727" s="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spans="1:40" ht="14.25" customHeight="1" x14ac:dyDescent="0.3">
      <c r="A728" s="1"/>
      <c r="B728" s="2"/>
      <c r="C728" s="2"/>
      <c r="D728" s="2"/>
      <c r="E728" s="2"/>
      <c r="F728" s="2"/>
      <c r="G728" s="2"/>
      <c r="H728" s="3"/>
      <c r="I728" s="3"/>
      <c r="J728" s="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spans="1:40" ht="14.25" customHeight="1" x14ac:dyDescent="0.3">
      <c r="A729" s="1"/>
      <c r="B729" s="2"/>
      <c r="C729" s="2"/>
      <c r="D729" s="2"/>
      <c r="E729" s="2"/>
      <c r="F729" s="2"/>
      <c r="G729" s="2"/>
      <c r="H729" s="3"/>
      <c r="I729" s="3"/>
      <c r="J729" s="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spans="1:40" ht="14.25" customHeight="1" x14ac:dyDescent="0.3">
      <c r="A730" s="1"/>
      <c r="B730" s="2"/>
      <c r="C730" s="2"/>
      <c r="D730" s="2"/>
      <c r="E730" s="2"/>
      <c r="F730" s="2"/>
      <c r="G730" s="2"/>
      <c r="H730" s="3"/>
      <c r="I730" s="3"/>
      <c r="J730" s="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spans="1:40" ht="14.25" customHeight="1" x14ac:dyDescent="0.3">
      <c r="A731" s="1"/>
      <c r="B731" s="2"/>
      <c r="C731" s="2"/>
      <c r="D731" s="2"/>
      <c r="E731" s="2"/>
      <c r="F731" s="2"/>
      <c r="G731" s="2"/>
      <c r="H731" s="3"/>
      <c r="I731" s="3"/>
      <c r="J731" s="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spans="1:40" ht="14.25" customHeight="1" x14ac:dyDescent="0.3">
      <c r="A732" s="1"/>
      <c r="B732" s="2"/>
      <c r="C732" s="2"/>
      <c r="D732" s="2"/>
      <c r="E732" s="2"/>
      <c r="F732" s="2"/>
      <c r="G732" s="2"/>
      <c r="H732" s="3"/>
      <c r="I732" s="3"/>
      <c r="J732" s="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spans="1:40" ht="14.25" customHeight="1" x14ac:dyDescent="0.3">
      <c r="A733" s="1"/>
      <c r="B733" s="2"/>
      <c r="C733" s="2"/>
      <c r="D733" s="2"/>
      <c r="E733" s="2"/>
      <c r="F733" s="2"/>
      <c r="G733" s="2"/>
      <c r="H733" s="3"/>
      <c r="I733" s="3"/>
      <c r="J733" s="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spans="1:40" ht="14.25" customHeight="1" x14ac:dyDescent="0.3">
      <c r="A734" s="1"/>
      <c r="B734" s="2"/>
      <c r="C734" s="2"/>
      <c r="D734" s="2"/>
      <c r="E734" s="2"/>
      <c r="F734" s="2"/>
      <c r="G734" s="2"/>
      <c r="H734" s="3"/>
      <c r="I734" s="3"/>
      <c r="J734" s="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spans="1:40" ht="14.25" customHeight="1" x14ac:dyDescent="0.3">
      <c r="A735" s="1"/>
      <c r="B735" s="2"/>
      <c r="C735" s="2"/>
      <c r="D735" s="2"/>
      <c r="E735" s="2"/>
      <c r="F735" s="2"/>
      <c r="G735" s="2"/>
      <c r="H735" s="3"/>
      <c r="I735" s="3"/>
      <c r="J735" s="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spans="1:40" ht="14.25" customHeight="1" x14ac:dyDescent="0.3">
      <c r="A736" s="1"/>
      <c r="B736" s="2"/>
      <c r="C736" s="2"/>
      <c r="D736" s="2"/>
      <c r="E736" s="2"/>
      <c r="F736" s="2"/>
      <c r="G736" s="2"/>
      <c r="H736" s="3"/>
      <c r="I736" s="3"/>
      <c r="J736" s="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spans="1:40" ht="14.25" customHeight="1" x14ac:dyDescent="0.3">
      <c r="A737" s="1"/>
      <c r="B737" s="2"/>
      <c r="C737" s="2"/>
      <c r="D737" s="2"/>
      <c r="E737" s="2"/>
      <c r="F737" s="2"/>
      <c r="G737" s="2"/>
      <c r="H737" s="3"/>
      <c r="I737" s="3"/>
      <c r="J737" s="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spans="1:40" ht="14.25" customHeight="1" x14ac:dyDescent="0.3">
      <c r="A738" s="1"/>
      <c r="B738" s="2"/>
      <c r="C738" s="2"/>
      <c r="D738" s="2"/>
      <c r="E738" s="2"/>
      <c r="F738" s="2"/>
      <c r="G738" s="2"/>
      <c r="H738" s="3"/>
      <c r="I738" s="3"/>
      <c r="J738" s="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spans="1:40" ht="14.25" customHeight="1" x14ac:dyDescent="0.3">
      <c r="A739" s="1"/>
      <c r="B739" s="2"/>
      <c r="C739" s="2"/>
      <c r="D739" s="2"/>
      <c r="E739" s="2"/>
      <c r="F739" s="2"/>
      <c r="G739" s="2"/>
      <c r="H739" s="3"/>
      <c r="I739" s="3"/>
      <c r="J739" s="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spans="1:40" ht="14.25" customHeight="1" x14ac:dyDescent="0.3">
      <c r="A740" s="1"/>
      <c r="B740" s="2"/>
      <c r="C740" s="2"/>
      <c r="D740" s="2"/>
      <c r="E740" s="2"/>
      <c r="F740" s="2"/>
      <c r="G740" s="2"/>
      <c r="H740" s="3"/>
      <c r="I740" s="3"/>
      <c r="J740" s="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spans="1:40" ht="14.25" customHeight="1" x14ac:dyDescent="0.3">
      <c r="A741" s="1"/>
      <c r="B741" s="2"/>
      <c r="C741" s="2"/>
      <c r="D741" s="2"/>
      <c r="E741" s="2"/>
      <c r="F741" s="2"/>
      <c r="G741" s="2"/>
      <c r="H741" s="3"/>
      <c r="I741" s="3"/>
      <c r="J741" s="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spans="1:40" ht="14.25" customHeight="1" x14ac:dyDescent="0.3">
      <c r="A742" s="1"/>
      <c r="B742" s="2"/>
      <c r="C742" s="2"/>
      <c r="D742" s="2"/>
      <c r="E742" s="2"/>
      <c r="F742" s="2"/>
      <c r="G742" s="2"/>
      <c r="H742" s="3"/>
      <c r="I742" s="3"/>
      <c r="J742" s="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spans="1:40" ht="14.25" customHeight="1" x14ac:dyDescent="0.3">
      <c r="A743" s="1"/>
      <c r="B743" s="2"/>
      <c r="C743" s="2"/>
      <c r="D743" s="2"/>
      <c r="E743" s="2"/>
      <c r="F743" s="2"/>
      <c r="G743" s="2"/>
      <c r="H743" s="3"/>
      <c r="I743" s="3"/>
      <c r="J743" s="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spans="1:40" ht="14.25" customHeight="1" x14ac:dyDescent="0.3">
      <c r="A744" s="1"/>
      <c r="B744" s="2"/>
      <c r="C744" s="2"/>
      <c r="D744" s="2"/>
      <c r="E744" s="2"/>
      <c r="F744" s="2"/>
      <c r="G744" s="2"/>
      <c r="H744" s="3"/>
      <c r="I744" s="3"/>
      <c r="J744" s="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spans="1:40" ht="14.25" customHeight="1" x14ac:dyDescent="0.3">
      <c r="A745" s="1"/>
      <c r="B745" s="2"/>
      <c r="C745" s="2"/>
      <c r="D745" s="2"/>
      <c r="E745" s="2"/>
      <c r="F745" s="2"/>
      <c r="G745" s="2"/>
      <c r="H745" s="3"/>
      <c r="I745" s="3"/>
      <c r="J745" s="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spans="1:40" ht="14.25" customHeight="1" x14ac:dyDescent="0.3">
      <c r="A746" s="1"/>
      <c r="B746" s="2"/>
      <c r="C746" s="2"/>
      <c r="D746" s="2"/>
      <c r="E746" s="2"/>
      <c r="F746" s="2"/>
      <c r="G746" s="2"/>
      <c r="H746" s="3"/>
      <c r="I746" s="3"/>
      <c r="J746" s="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spans="1:40" ht="14.25" customHeight="1" x14ac:dyDescent="0.3">
      <c r="A747" s="1"/>
      <c r="B747" s="2"/>
      <c r="C747" s="2"/>
      <c r="D747" s="2"/>
      <c r="E747" s="2"/>
      <c r="F747" s="2"/>
      <c r="G747" s="2"/>
      <c r="H747" s="3"/>
      <c r="I747" s="3"/>
      <c r="J747" s="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spans="1:40" ht="14.25" customHeight="1" x14ac:dyDescent="0.3">
      <c r="A748" s="1"/>
      <c r="B748" s="2"/>
      <c r="C748" s="2"/>
      <c r="D748" s="2"/>
      <c r="E748" s="2"/>
      <c r="F748" s="2"/>
      <c r="G748" s="2"/>
      <c r="H748" s="3"/>
      <c r="I748" s="3"/>
      <c r="J748" s="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spans="1:40" ht="14.25" customHeight="1" x14ac:dyDescent="0.3">
      <c r="A749" s="1"/>
      <c r="B749" s="2"/>
      <c r="C749" s="2"/>
      <c r="D749" s="2"/>
      <c r="E749" s="2"/>
      <c r="F749" s="2"/>
      <c r="G749" s="2"/>
      <c r="H749" s="3"/>
      <c r="I749" s="3"/>
      <c r="J749" s="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spans="1:40" ht="14.25" customHeight="1" x14ac:dyDescent="0.3">
      <c r="A750" s="1"/>
      <c r="B750" s="2"/>
      <c r="C750" s="2"/>
      <c r="D750" s="2"/>
      <c r="E750" s="2"/>
      <c r="F750" s="2"/>
      <c r="G750" s="2"/>
      <c r="H750" s="3"/>
      <c r="I750" s="3"/>
      <c r="J750" s="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spans="1:40" ht="14.25" customHeight="1" x14ac:dyDescent="0.3">
      <c r="A751" s="1"/>
      <c r="B751" s="2"/>
      <c r="C751" s="2"/>
      <c r="D751" s="2"/>
      <c r="E751" s="2"/>
      <c r="F751" s="2"/>
      <c r="G751" s="2"/>
      <c r="H751" s="3"/>
      <c r="I751" s="3"/>
      <c r="J751" s="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spans="1:40" ht="14.25" customHeight="1" x14ac:dyDescent="0.3">
      <c r="A752" s="1"/>
      <c r="B752" s="2"/>
      <c r="C752" s="2"/>
      <c r="D752" s="2"/>
      <c r="E752" s="2"/>
      <c r="F752" s="2"/>
      <c r="G752" s="2"/>
      <c r="H752" s="3"/>
      <c r="I752" s="3"/>
      <c r="J752" s="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spans="1:40" ht="14.25" customHeight="1" x14ac:dyDescent="0.3">
      <c r="A753" s="1"/>
      <c r="B753" s="2"/>
      <c r="C753" s="2"/>
      <c r="D753" s="2"/>
      <c r="E753" s="2"/>
      <c r="F753" s="2"/>
      <c r="G753" s="2"/>
      <c r="H753" s="3"/>
      <c r="I753" s="3"/>
      <c r="J753" s="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spans="1:40" ht="14.25" customHeight="1" x14ac:dyDescent="0.3">
      <c r="A754" s="1"/>
      <c r="B754" s="2"/>
      <c r="C754" s="2"/>
      <c r="D754" s="2"/>
      <c r="E754" s="2"/>
      <c r="F754" s="2"/>
      <c r="G754" s="2"/>
      <c r="H754" s="3"/>
      <c r="I754" s="3"/>
      <c r="J754" s="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spans="1:40" ht="14.25" customHeight="1" x14ac:dyDescent="0.3">
      <c r="A755" s="1"/>
      <c r="B755" s="2"/>
      <c r="C755" s="2"/>
      <c r="D755" s="2"/>
      <c r="E755" s="2"/>
      <c r="F755" s="2"/>
      <c r="G755" s="2"/>
      <c r="H755" s="3"/>
      <c r="I755" s="3"/>
      <c r="J755" s="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spans="1:40" ht="14.25" customHeight="1" x14ac:dyDescent="0.3">
      <c r="A756" s="1"/>
      <c r="B756" s="2"/>
      <c r="C756" s="2"/>
      <c r="D756" s="2"/>
      <c r="E756" s="2"/>
      <c r="F756" s="2"/>
      <c r="G756" s="2"/>
      <c r="H756" s="3"/>
      <c r="I756" s="3"/>
      <c r="J756" s="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spans="1:40" ht="14.25" customHeight="1" x14ac:dyDescent="0.3">
      <c r="A757" s="1"/>
      <c r="B757" s="2"/>
      <c r="C757" s="2"/>
      <c r="D757" s="2"/>
      <c r="E757" s="2"/>
      <c r="F757" s="2"/>
      <c r="G757" s="2"/>
      <c r="H757" s="3"/>
      <c r="I757" s="3"/>
      <c r="J757" s="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spans="1:40" ht="14.25" customHeight="1" x14ac:dyDescent="0.3">
      <c r="A758" s="1"/>
      <c r="B758" s="2"/>
      <c r="C758" s="2"/>
      <c r="D758" s="2"/>
      <c r="E758" s="2"/>
      <c r="F758" s="2"/>
      <c r="G758" s="2"/>
      <c r="H758" s="3"/>
      <c r="I758" s="3"/>
      <c r="J758" s="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spans="1:40" ht="14.25" customHeight="1" x14ac:dyDescent="0.3">
      <c r="A759" s="1"/>
      <c r="B759" s="2"/>
      <c r="C759" s="2"/>
      <c r="D759" s="2"/>
      <c r="E759" s="2"/>
      <c r="F759" s="2"/>
      <c r="G759" s="2"/>
      <c r="H759" s="3"/>
      <c r="I759" s="3"/>
      <c r="J759" s="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spans="1:40" ht="14.25" customHeight="1" x14ac:dyDescent="0.3">
      <c r="A760" s="1"/>
      <c r="B760" s="2"/>
      <c r="C760" s="2"/>
      <c r="D760" s="2"/>
      <c r="E760" s="2"/>
      <c r="F760" s="2"/>
      <c r="G760" s="2"/>
      <c r="H760" s="3"/>
      <c r="I760" s="3"/>
      <c r="J760" s="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spans="1:40" ht="14.25" customHeight="1" x14ac:dyDescent="0.3">
      <c r="A761" s="1"/>
      <c r="B761" s="2"/>
      <c r="C761" s="2"/>
      <c r="D761" s="2"/>
      <c r="E761" s="2"/>
      <c r="F761" s="2"/>
      <c r="G761" s="2"/>
      <c r="H761" s="3"/>
      <c r="I761" s="3"/>
      <c r="J761" s="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spans="1:40" ht="14.25" customHeight="1" x14ac:dyDescent="0.3">
      <c r="A762" s="1"/>
      <c r="B762" s="2"/>
      <c r="C762" s="2"/>
      <c r="D762" s="2"/>
      <c r="E762" s="2"/>
      <c r="F762" s="2"/>
      <c r="G762" s="2"/>
      <c r="H762" s="3"/>
      <c r="I762" s="3"/>
      <c r="J762" s="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spans="1:40" ht="14.25" customHeight="1" x14ac:dyDescent="0.3">
      <c r="A763" s="1"/>
      <c r="B763" s="2"/>
      <c r="C763" s="2"/>
      <c r="D763" s="2"/>
      <c r="E763" s="2"/>
      <c r="F763" s="2"/>
      <c r="G763" s="2"/>
      <c r="H763" s="3"/>
      <c r="I763" s="3"/>
      <c r="J763" s="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spans="1:40" ht="14.25" customHeight="1" x14ac:dyDescent="0.3">
      <c r="A764" s="1"/>
      <c r="B764" s="2"/>
      <c r="C764" s="2"/>
      <c r="D764" s="2"/>
      <c r="E764" s="2"/>
      <c r="F764" s="2"/>
      <c r="G764" s="2"/>
      <c r="H764" s="3"/>
      <c r="I764" s="3"/>
      <c r="J764" s="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spans="1:40" ht="14.25" customHeight="1" x14ac:dyDescent="0.3">
      <c r="A765" s="1"/>
      <c r="B765" s="2"/>
      <c r="C765" s="2"/>
      <c r="D765" s="2"/>
      <c r="E765" s="2"/>
      <c r="F765" s="2"/>
      <c r="G765" s="2"/>
      <c r="H765" s="3"/>
      <c r="I765" s="3"/>
      <c r="J765" s="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spans="1:40" ht="14.25" customHeight="1" x14ac:dyDescent="0.3">
      <c r="A766" s="1"/>
      <c r="B766" s="2"/>
      <c r="C766" s="2"/>
      <c r="D766" s="2"/>
      <c r="E766" s="2"/>
      <c r="F766" s="2"/>
      <c r="G766" s="2"/>
      <c r="H766" s="3"/>
      <c r="I766" s="3"/>
      <c r="J766" s="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spans="1:40" ht="14.25" customHeight="1" x14ac:dyDescent="0.3">
      <c r="A767" s="1"/>
      <c r="B767" s="2"/>
      <c r="C767" s="2"/>
      <c r="D767" s="2"/>
      <c r="E767" s="2"/>
      <c r="F767" s="2"/>
      <c r="G767" s="2"/>
      <c r="H767" s="3"/>
      <c r="I767" s="3"/>
      <c r="J767" s="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spans="1:40" ht="14.25" customHeight="1" x14ac:dyDescent="0.3">
      <c r="A768" s="1"/>
      <c r="B768" s="2"/>
      <c r="C768" s="2"/>
      <c r="D768" s="2"/>
      <c r="E768" s="2"/>
      <c r="F768" s="2"/>
      <c r="G768" s="2"/>
      <c r="H768" s="3"/>
      <c r="I768" s="3"/>
      <c r="J768" s="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spans="1:40" ht="14.25" customHeight="1" x14ac:dyDescent="0.3">
      <c r="A769" s="1"/>
      <c r="B769" s="2"/>
      <c r="C769" s="2"/>
      <c r="D769" s="2"/>
      <c r="E769" s="2"/>
      <c r="F769" s="2"/>
      <c r="G769" s="2"/>
      <c r="H769" s="3"/>
      <c r="I769" s="3"/>
      <c r="J769" s="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spans="1:40" ht="14.25" customHeight="1" x14ac:dyDescent="0.3">
      <c r="A770" s="1"/>
      <c r="B770" s="2"/>
      <c r="C770" s="2"/>
      <c r="D770" s="2"/>
      <c r="E770" s="2"/>
      <c r="F770" s="2"/>
      <c r="G770" s="2"/>
      <c r="H770" s="3"/>
      <c r="I770" s="3"/>
      <c r="J770" s="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spans="1:40" ht="14.25" customHeight="1" x14ac:dyDescent="0.3">
      <c r="A771" s="1"/>
      <c r="B771" s="2"/>
      <c r="C771" s="2"/>
      <c r="D771" s="2"/>
      <c r="E771" s="2"/>
      <c r="F771" s="2"/>
      <c r="G771" s="2"/>
      <c r="H771" s="3"/>
      <c r="I771" s="3"/>
      <c r="J771" s="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spans="1:40" ht="14.25" customHeight="1" x14ac:dyDescent="0.3">
      <c r="A772" s="1"/>
      <c r="B772" s="2"/>
      <c r="C772" s="2"/>
      <c r="D772" s="2"/>
      <c r="E772" s="2"/>
      <c r="F772" s="2"/>
      <c r="G772" s="2"/>
      <c r="H772" s="3"/>
      <c r="I772" s="3"/>
      <c r="J772" s="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spans="1:40" ht="14.25" customHeight="1" x14ac:dyDescent="0.3">
      <c r="A773" s="1"/>
      <c r="B773" s="2"/>
      <c r="C773" s="2"/>
      <c r="D773" s="2"/>
      <c r="E773" s="2"/>
      <c r="F773" s="2"/>
      <c r="G773" s="2"/>
      <c r="H773" s="3"/>
      <c r="I773" s="3"/>
      <c r="J773" s="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spans="1:40" ht="14.25" customHeight="1" x14ac:dyDescent="0.3">
      <c r="A774" s="1"/>
      <c r="B774" s="2"/>
      <c r="C774" s="2"/>
      <c r="D774" s="2"/>
      <c r="E774" s="2"/>
      <c r="F774" s="2"/>
      <c r="G774" s="2"/>
      <c r="H774" s="3"/>
      <c r="I774" s="3"/>
      <c r="J774" s="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spans="1:40" ht="14.25" customHeight="1" x14ac:dyDescent="0.3">
      <c r="A775" s="1"/>
      <c r="B775" s="2"/>
      <c r="C775" s="2"/>
      <c r="D775" s="2"/>
      <c r="E775" s="2"/>
      <c r="F775" s="2"/>
      <c r="G775" s="2"/>
      <c r="H775" s="3"/>
      <c r="I775" s="3"/>
      <c r="J775" s="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spans="1:40" ht="14.25" customHeight="1" x14ac:dyDescent="0.3">
      <c r="A776" s="1"/>
      <c r="B776" s="2"/>
      <c r="C776" s="2"/>
      <c r="D776" s="2"/>
      <c r="E776" s="2"/>
      <c r="F776" s="2"/>
      <c r="G776" s="2"/>
      <c r="H776" s="3"/>
      <c r="I776" s="3"/>
      <c r="J776" s="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spans="1:40" ht="14.25" customHeight="1" x14ac:dyDescent="0.3">
      <c r="A777" s="1"/>
      <c r="B777" s="2"/>
      <c r="C777" s="2"/>
      <c r="D777" s="2"/>
      <c r="E777" s="2"/>
      <c r="F777" s="2"/>
      <c r="G777" s="2"/>
      <c r="H777" s="3"/>
      <c r="I777" s="3"/>
      <c r="J777" s="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spans="1:40" ht="14.25" customHeight="1" x14ac:dyDescent="0.3">
      <c r="A778" s="1"/>
      <c r="B778" s="2"/>
      <c r="C778" s="2"/>
      <c r="D778" s="2"/>
      <c r="E778" s="2"/>
      <c r="F778" s="2"/>
      <c r="G778" s="2"/>
      <c r="H778" s="3"/>
      <c r="I778" s="3"/>
      <c r="J778" s="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spans="1:40" ht="14.25" customHeight="1" x14ac:dyDescent="0.3">
      <c r="A779" s="1"/>
      <c r="B779" s="2"/>
      <c r="C779" s="2"/>
      <c r="D779" s="2"/>
      <c r="E779" s="2"/>
      <c r="F779" s="2"/>
      <c r="G779" s="2"/>
      <c r="H779" s="3"/>
      <c r="I779" s="3"/>
      <c r="J779" s="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spans="1:40" ht="14.25" customHeight="1" x14ac:dyDescent="0.3">
      <c r="A780" s="1"/>
      <c r="B780" s="2"/>
      <c r="C780" s="2"/>
      <c r="D780" s="2"/>
      <c r="E780" s="2"/>
      <c r="F780" s="2"/>
      <c r="G780" s="2"/>
      <c r="H780" s="3"/>
      <c r="I780" s="3"/>
      <c r="J780" s="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spans="1:40" ht="14.25" customHeight="1" x14ac:dyDescent="0.3">
      <c r="A781" s="1"/>
      <c r="B781" s="2"/>
      <c r="C781" s="2"/>
      <c r="D781" s="2"/>
      <c r="E781" s="2"/>
      <c r="F781" s="2"/>
      <c r="G781" s="2"/>
      <c r="H781" s="3"/>
      <c r="I781" s="3"/>
      <c r="J781" s="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spans="1:40" ht="14.25" customHeight="1" x14ac:dyDescent="0.3">
      <c r="A782" s="1"/>
      <c r="B782" s="2"/>
      <c r="C782" s="2"/>
      <c r="D782" s="2"/>
      <c r="E782" s="2"/>
      <c r="F782" s="2"/>
      <c r="G782" s="2"/>
      <c r="H782" s="3"/>
      <c r="I782" s="3"/>
      <c r="J782" s="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spans="1:40" ht="14.25" customHeight="1" x14ac:dyDescent="0.3">
      <c r="A783" s="1"/>
      <c r="B783" s="2"/>
      <c r="C783" s="2"/>
      <c r="D783" s="2"/>
      <c r="E783" s="2"/>
      <c r="F783" s="2"/>
      <c r="G783" s="2"/>
      <c r="H783" s="3"/>
      <c r="I783" s="3"/>
      <c r="J783" s="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spans="1:40" ht="14.25" customHeight="1" x14ac:dyDescent="0.3">
      <c r="A784" s="1"/>
      <c r="B784" s="2"/>
      <c r="C784" s="2"/>
      <c r="D784" s="2"/>
      <c r="E784" s="2"/>
      <c r="F784" s="2"/>
      <c r="G784" s="2"/>
      <c r="H784" s="3"/>
      <c r="I784" s="3"/>
      <c r="J784" s="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spans="1:40" ht="14.25" customHeight="1" x14ac:dyDescent="0.3">
      <c r="A785" s="1"/>
      <c r="B785" s="2"/>
      <c r="C785" s="2"/>
      <c r="D785" s="2"/>
      <c r="E785" s="2"/>
      <c r="F785" s="2"/>
      <c r="G785" s="2"/>
      <c r="H785" s="3"/>
      <c r="I785" s="3"/>
      <c r="J785" s="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spans="1:40" ht="14.25" customHeight="1" x14ac:dyDescent="0.3">
      <c r="A786" s="1"/>
      <c r="B786" s="2"/>
      <c r="C786" s="2"/>
      <c r="D786" s="2"/>
      <c r="E786" s="2"/>
      <c r="F786" s="2"/>
      <c r="G786" s="2"/>
      <c r="H786" s="3"/>
      <c r="I786" s="3"/>
      <c r="J786" s="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spans="1:40" ht="14.25" customHeight="1" x14ac:dyDescent="0.3">
      <c r="A787" s="1"/>
      <c r="B787" s="2"/>
      <c r="C787" s="2"/>
      <c r="D787" s="2"/>
      <c r="E787" s="2"/>
      <c r="F787" s="2"/>
      <c r="G787" s="2"/>
      <c r="H787" s="3"/>
      <c r="I787" s="3"/>
      <c r="J787" s="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spans="1:40" ht="14.25" customHeight="1" x14ac:dyDescent="0.3">
      <c r="A788" s="1"/>
      <c r="B788" s="2"/>
      <c r="C788" s="2"/>
      <c r="D788" s="2"/>
      <c r="E788" s="2"/>
      <c r="F788" s="2"/>
      <c r="G788" s="2"/>
      <c r="H788" s="3"/>
      <c r="I788" s="3"/>
      <c r="J788" s="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spans="1:40" ht="14.25" customHeight="1" x14ac:dyDescent="0.3">
      <c r="A789" s="1"/>
      <c r="B789" s="2"/>
      <c r="C789" s="2"/>
      <c r="D789" s="2"/>
      <c r="E789" s="2"/>
      <c r="F789" s="2"/>
      <c r="G789" s="2"/>
      <c r="H789" s="3"/>
      <c r="I789" s="3"/>
      <c r="J789" s="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spans="1:40" ht="14.25" customHeight="1" x14ac:dyDescent="0.3">
      <c r="A790" s="1"/>
      <c r="B790" s="2"/>
      <c r="C790" s="2"/>
      <c r="D790" s="2"/>
      <c r="E790" s="2"/>
      <c r="F790" s="2"/>
      <c r="G790" s="2"/>
      <c r="H790" s="3"/>
      <c r="I790" s="3"/>
      <c r="J790" s="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spans="1:40" ht="14.25" customHeight="1" x14ac:dyDescent="0.3">
      <c r="A791" s="1"/>
      <c r="B791" s="2"/>
      <c r="C791" s="2"/>
      <c r="D791" s="2"/>
      <c r="E791" s="2"/>
      <c r="F791" s="2"/>
      <c r="G791" s="2"/>
      <c r="H791" s="3"/>
      <c r="I791" s="3"/>
      <c r="J791" s="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spans="1:40" ht="14.25" customHeight="1" x14ac:dyDescent="0.3">
      <c r="A792" s="1"/>
      <c r="B792" s="2"/>
      <c r="C792" s="2"/>
      <c r="D792" s="2"/>
      <c r="E792" s="2"/>
      <c r="F792" s="2"/>
      <c r="G792" s="2"/>
      <c r="H792" s="3"/>
      <c r="I792" s="3"/>
      <c r="J792" s="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spans="1:40" ht="14.25" customHeight="1" x14ac:dyDescent="0.3">
      <c r="A793" s="1"/>
      <c r="B793" s="2"/>
      <c r="C793" s="2"/>
      <c r="D793" s="2"/>
      <c r="E793" s="2"/>
      <c r="F793" s="2"/>
      <c r="G793" s="2"/>
      <c r="H793" s="3"/>
      <c r="I793" s="3"/>
      <c r="J793" s="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spans="1:40" ht="14.25" customHeight="1" x14ac:dyDescent="0.3">
      <c r="A794" s="1"/>
      <c r="B794" s="2"/>
      <c r="C794" s="2"/>
      <c r="D794" s="2"/>
      <c r="E794" s="2"/>
      <c r="F794" s="2"/>
      <c r="G794" s="2"/>
      <c r="H794" s="3"/>
      <c r="I794" s="3"/>
      <c r="J794" s="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spans="1:40" ht="14.25" customHeight="1" x14ac:dyDescent="0.3">
      <c r="A795" s="1"/>
      <c r="B795" s="2"/>
      <c r="C795" s="2"/>
      <c r="D795" s="2"/>
      <c r="E795" s="2"/>
      <c r="F795" s="2"/>
      <c r="G795" s="2"/>
      <c r="H795" s="3"/>
      <c r="I795" s="3"/>
      <c r="J795" s="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spans="1:40" ht="14.25" customHeight="1" x14ac:dyDescent="0.3">
      <c r="A796" s="1"/>
      <c r="B796" s="2"/>
      <c r="C796" s="2"/>
      <c r="D796" s="2"/>
      <c r="E796" s="2"/>
      <c r="F796" s="2"/>
      <c r="G796" s="2"/>
      <c r="H796" s="3"/>
      <c r="I796" s="3"/>
      <c r="J796" s="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spans="1:40" ht="14.25" customHeight="1" x14ac:dyDescent="0.3">
      <c r="A797" s="1"/>
      <c r="B797" s="2"/>
      <c r="C797" s="2"/>
      <c r="D797" s="2"/>
      <c r="E797" s="2"/>
      <c r="F797" s="2"/>
      <c r="G797" s="2"/>
      <c r="H797" s="3"/>
      <c r="I797" s="3"/>
      <c r="J797" s="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spans="1:40" ht="14.25" customHeight="1" x14ac:dyDescent="0.3">
      <c r="A798" s="1"/>
      <c r="B798" s="2"/>
      <c r="C798" s="2"/>
      <c r="D798" s="2"/>
      <c r="E798" s="2"/>
      <c r="F798" s="2"/>
      <c r="G798" s="2"/>
      <c r="H798" s="3"/>
      <c r="I798" s="3"/>
      <c r="J798" s="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spans="1:40" ht="14.25" customHeight="1" x14ac:dyDescent="0.3">
      <c r="A799" s="1"/>
      <c r="B799" s="2"/>
      <c r="C799" s="2"/>
      <c r="D799" s="2"/>
      <c r="E799" s="2"/>
      <c r="F799" s="2"/>
      <c r="G799" s="2"/>
      <c r="H799" s="3"/>
      <c r="I799" s="3"/>
      <c r="J799" s="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spans="1:40" ht="14.25" customHeight="1" x14ac:dyDescent="0.3">
      <c r="A800" s="1"/>
      <c r="B800" s="2"/>
      <c r="C800" s="2"/>
      <c r="D800" s="2"/>
      <c r="E800" s="2"/>
      <c r="F800" s="2"/>
      <c r="G800" s="2"/>
      <c r="H800" s="3"/>
      <c r="I800" s="3"/>
      <c r="J800" s="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spans="1:40" ht="14.25" customHeight="1" x14ac:dyDescent="0.3">
      <c r="A801" s="1"/>
      <c r="B801" s="2"/>
      <c r="C801" s="2"/>
      <c r="D801" s="2"/>
      <c r="E801" s="2"/>
      <c r="F801" s="2"/>
      <c r="G801" s="2"/>
      <c r="H801" s="3"/>
      <c r="I801" s="3"/>
      <c r="J801" s="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spans="1:40" ht="14.25" customHeight="1" x14ac:dyDescent="0.3">
      <c r="A802" s="1"/>
      <c r="B802" s="2"/>
      <c r="C802" s="2"/>
      <c r="D802" s="2"/>
      <c r="E802" s="2"/>
      <c r="F802" s="2"/>
      <c r="G802" s="2"/>
      <c r="H802" s="3"/>
      <c r="I802" s="3"/>
      <c r="J802" s="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spans="1:40" ht="14.25" customHeight="1" x14ac:dyDescent="0.3">
      <c r="A803" s="1"/>
      <c r="B803" s="2"/>
      <c r="C803" s="2"/>
      <c r="D803" s="2"/>
      <c r="E803" s="2"/>
      <c r="F803" s="2"/>
      <c r="G803" s="2"/>
      <c r="H803" s="3"/>
      <c r="I803" s="3"/>
      <c r="J803" s="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spans="1:40" ht="14.25" customHeight="1" x14ac:dyDescent="0.3">
      <c r="A804" s="1"/>
      <c r="B804" s="2"/>
      <c r="C804" s="2"/>
      <c r="D804" s="2"/>
      <c r="E804" s="2"/>
      <c r="F804" s="2"/>
      <c r="G804" s="2"/>
      <c r="H804" s="3"/>
      <c r="I804" s="3"/>
      <c r="J804" s="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spans="1:40" ht="14.25" customHeight="1" x14ac:dyDescent="0.3">
      <c r="A805" s="1"/>
      <c r="B805" s="2"/>
      <c r="C805" s="2"/>
      <c r="D805" s="2"/>
      <c r="E805" s="2"/>
      <c r="F805" s="2"/>
      <c r="G805" s="2"/>
      <c r="H805" s="3"/>
      <c r="I805" s="3"/>
      <c r="J805" s="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spans="1:40" ht="14.25" customHeight="1" x14ac:dyDescent="0.3">
      <c r="A806" s="1"/>
      <c r="B806" s="2"/>
      <c r="C806" s="2"/>
      <c r="D806" s="2"/>
      <c r="E806" s="2"/>
      <c r="F806" s="2"/>
      <c r="G806" s="2"/>
      <c r="H806" s="3"/>
      <c r="I806" s="3"/>
      <c r="J806" s="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spans="1:40" ht="14.25" customHeight="1" x14ac:dyDescent="0.3">
      <c r="A807" s="1"/>
      <c r="B807" s="2"/>
      <c r="C807" s="2"/>
      <c r="D807" s="2"/>
      <c r="E807" s="2"/>
      <c r="F807" s="2"/>
      <c r="G807" s="2"/>
      <c r="H807" s="3"/>
      <c r="I807" s="3"/>
      <c r="J807" s="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spans="1:40" ht="14.25" customHeight="1" x14ac:dyDescent="0.3">
      <c r="A808" s="1"/>
      <c r="B808" s="2"/>
      <c r="C808" s="2"/>
      <c r="D808" s="2"/>
      <c r="E808" s="2"/>
      <c r="F808" s="2"/>
      <c r="G808" s="2"/>
      <c r="H808" s="3"/>
      <c r="I808" s="3"/>
      <c r="J808" s="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spans="1:40" ht="14.25" customHeight="1" x14ac:dyDescent="0.3">
      <c r="A809" s="1"/>
      <c r="B809" s="2"/>
      <c r="C809" s="2"/>
      <c r="D809" s="2"/>
      <c r="E809" s="2"/>
      <c r="F809" s="2"/>
      <c r="G809" s="2"/>
      <c r="H809" s="3"/>
      <c r="I809" s="3"/>
      <c r="J809" s="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spans="1:40" ht="14.25" customHeight="1" x14ac:dyDescent="0.3">
      <c r="A810" s="1"/>
      <c r="B810" s="2"/>
      <c r="C810" s="2"/>
      <c r="D810" s="2"/>
      <c r="E810" s="2"/>
      <c r="F810" s="2"/>
      <c r="G810" s="2"/>
      <c r="H810" s="3"/>
      <c r="I810" s="3"/>
      <c r="J810" s="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spans="1:40" ht="14.25" customHeight="1" x14ac:dyDescent="0.3">
      <c r="A811" s="1"/>
      <c r="B811" s="2"/>
      <c r="C811" s="2"/>
      <c r="D811" s="2"/>
      <c r="E811" s="2"/>
      <c r="F811" s="2"/>
      <c r="G811" s="2"/>
      <c r="H811" s="3"/>
      <c r="I811" s="3"/>
      <c r="J811" s="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spans="1:40" ht="14.25" customHeight="1" x14ac:dyDescent="0.3">
      <c r="A812" s="1"/>
      <c r="B812" s="2"/>
      <c r="C812" s="2"/>
      <c r="D812" s="2"/>
      <c r="E812" s="2"/>
      <c r="F812" s="2"/>
      <c r="G812" s="2"/>
      <c r="H812" s="3"/>
      <c r="I812" s="3"/>
      <c r="J812" s="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spans="1:40" ht="14.25" customHeight="1" x14ac:dyDescent="0.3">
      <c r="A813" s="1"/>
      <c r="B813" s="2"/>
      <c r="C813" s="2"/>
      <c r="D813" s="2"/>
      <c r="E813" s="2"/>
      <c r="F813" s="2"/>
      <c r="G813" s="2"/>
      <c r="H813" s="3"/>
      <c r="I813" s="3"/>
      <c r="J813" s="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spans="1:40" ht="14.25" customHeight="1" x14ac:dyDescent="0.3">
      <c r="A814" s="1"/>
      <c r="B814" s="2"/>
      <c r="C814" s="2"/>
      <c r="D814" s="2"/>
      <c r="E814" s="2"/>
      <c r="F814" s="2"/>
      <c r="G814" s="2"/>
      <c r="H814" s="3"/>
      <c r="I814" s="3"/>
      <c r="J814" s="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spans="1:40" ht="14.25" customHeight="1" x14ac:dyDescent="0.3">
      <c r="A815" s="1"/>
      <c r="B815" s="2"/>
      <c r="C815" s="2"/>
      <c r="D815" s="2"/>
      <c r="E815" s="2"/>
      <c r="F815" s="2"/>
      <c r="G815" s="2"/>
      <c r="H815" s="3"/>
      <c r="I815" s="3"/>
      <c r="J815" s="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spans="1:40" ht="14.25" customHeight="1" x14ac:dyDescent="0.3">
      <c r="A816" s="1"/>
      <c r="B816" s="2"/>
      <c r="C816" s="2"/>
      <c r="D816" s="2"/>
      <c r="E816" s="2"/>
      <c r="F816" s="2"/>
      <c r="G816" s="2"/>
      <c r="H816" s="3"/>
      <c r="I816" s="3"/>
      <c r="J816" s="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spans="1:40" ht="14.25" customHeight="1" x14ac:dyDescent="0.3">
      <c r="A817" s="1"/>
      <c r="B817" s="2"/>
      <c r="C817" s="2"/>
      <c r="D817" s="2"/>
      <c r="E817" s="2"/>
      <c r="F817" s="2"/>
      <c r="G817" s="2"/>
      <c r="H817" s="3"/>
      <c r="I817" s="3"/>
      <c r="J817" s="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spans="1:40" ht="14.25" customHeight="1" x14ac:dyDescent="0.3">
      <c r="A818" s="1"/>
      <c r="B818" s="2"/>
      <c r="C818" s="2"/>
      <c r="D818" s="2"/>
      <c r="E818" s="2"/>
      <c r="F818" s="2"/>
      <c r="G818" s="2"/>
      <c r="H818" s="3"/>
      <c r="I818" s="3"/>
      <c r="J818" s="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spans="1:40" ht="14.25" customHeight="1" x14ac:dyDescent="0.3">
      <c r="A819" s="1"/>
      <c r="B819" s="2"/>
      <c r="C819" s="2"/>
      <c r="D819" s="2"/>
      <c r="E819" s="2"/>
      <c r="F819" s="2"/>
      <c r="G819" s="2"/>
      <c r="H819" s="3"/>
      <c r="I819" s="3"/>
      <c r="J819" s="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spans="1:40" ht="14.25" customHeight="1" x14ac:dyDescent="0.3">
      <c r="A820" s="1"/>
      <c r="B820" s="2"/>
      <c r="C820" s="2"/>
      <c r="D820" s="2"/>
      <c r="E820" s="2"/>
      <c r="F820" s="2"/>
      <c r="G820" s="2"/>
      <c r="H820" s="3"/>
      <c r="I820" s="3"/>
      <c r="J820" s="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spans="1:40" ht="14.25" customHeight="1" x14ac:dyDescent="0.3">
      <c r="A821" s="1"/>
      <c r="B821" s="2"/>
      <c r="C821" s="2"/>
      <c r="D821" s="2"/>
      <c r="E821" s="2"/>
      <c r="F821" s="2"/>
      <c r="G821" s="2"/>
      <c r="H821" s="3"/>
      <c r="I821" s="3"/>
      <c r="J821" s="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spans="1:40" ht="14.25" customHeight="1" x14ac:dyDescent="0.3">
      <c r="A822" s="1"/>
      <c r="B822" s="2"/>
      <c r="C822" s="2"/>
      <c r="D822" s="2"/>
      <c r="E822" s="2"/>
      <c r="F822" s="2"/>
      <c r="G822" s="2"/>
      <c r="H822" s="3"/>
      <c r="I822" s="3"/>
      <c r="J822" s="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spans="1:40" ht="14.25" customHeight="1" x14ac:dyDescent="0.3">
      <c r="A823" s="1"/>
      <c r="B823" s="2"/>
      <c r="C823" s="2"/>
      <c r="D823" s="2"/>
      <c r="E823" s="2"/>
      <c r="F823" s="2"/>
      <c r="G823" s="2"/>
      <c r="H823" s="3"/>
      <c r="I823" s="3"/>
      <c r="J823" s="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spans="1:40" ht="14.25" customHeight="1" x14ac:dyDescent="0.3">
      <c r="A824" s="1"/>
      <c r="B824" s="2"/>
      <c r="C824" s="2"/>
      <c r="D824" s="2"/>
      <c r="E824" s="2"/>
      <c r="F824" s="2"/>
      <c r="G824" s="2"/>
      <c r="H824" s="3"/>
      <c r="I824" s="3"/>
      <c r="J824" s="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spans="1:40" ht="14.25" customHeight="1" x14ac:dyDescent="0.3">
      <c r="A825" s="1"/>
      <c r="B825" s="2"/>
      <c r="C825" s="2"/>
      <c r="D825" s="2"/>
      <c r="E825" s="2"/>
      <c r="F825" s="2"/>
      <c r="G825" s="2"/>
      <c r="H825" s="3"/>
      <c r="I825" s="3"/>
      <c r="J825" s="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spans="1:40" ht="14.25" customHeight="1" x14ac:dyDescent="0.3">
      <c r="A826" s="1"/>
      <c r="B826" s="2"/>
      <c r="C826" s="2"/>
      <c r="D826" s="2"/>
      <c r="E826" s="2"/>
      <c r="F826" s="2"/>
      <c r="G826" s="2"/>
      <c r="H826" s="3"/>
      <c r="I826" s="3"/>
      <c r="J826" s="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spans="1:40" ht="14.25" customHeight="1" x14ac:dyDescent="0.3">
      <c r="A827" s="1"/>
      <c r="B827" s="2"/>
      <c r="C827" s="2"/>
      <c r="D827" s="2"/>
      <c r="E827" s="2"/>
      <c r="F827" s="2"/>
      <c r="G827" s="2"/>
      <c r="H827" s="3"/>
      <c r="I827" s="3"/>
      <c r="J827" s="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spans="1:40" ht="14.25" customHeight="1" x14ac:dyDescent="0.3">
      <c r="A828" s="1"/>
      <c r="B828" s="2"/>
      <c r="C828" s="2"/>
      <c r="D828" s="2"/>
      <c r="E828" s="2"/>
      <c r="F828" s="2"/>
      <c r="G828" s="2"/>
      <c r="H828" s="3"/>
      <c r="I828" s="3"/>
      <c r="J828" s="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spans="1:40" ht="14.25" customHeight="1" x14ac:dyDescent="0.3">
      <c r="A829" s="1"/>
      <c r="B829" s="2"/>
      <c r="C829" s="2"/>
      <c r="D829" s="2"/>
      <c r="E829" s="2"/>
      <c r="F829" s="2"/>
      <c r="G829" s="2"/>
      <c r="H829" s="3"/>
      <c r="I829" s="3"/>
      <c r="J829" s="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spans="1:40" ht="14.25" customHeight="1" x14ac:dyDescent="0.3">
      <c r="A830" s="1"/>
      <c r="B830" s="2"/>
      <c r="C830" s="2"/>
      <c r="D830" s="2"/>
      <c r="E830" s="2"/>
      <c r="F830" s="2"/>
      <c r="G830" s="2"/>
      <c r="H830" s="3"/>
      <c r="I830" s="3"/>
      <c r="J830" s="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spans="1:40" ht="14.25" customHeight="1" x14ac:dyDescent="0.3">
      <c r="A831" s="1"/>
      <c r="B831" s="2"/>
      <c r="C831" s="2"/>
      <c r="D831" s="2"/>
      <c r="E831" s="2"/>
      <c r="F831" s="2"/>
      <c r="G831" s="2"/>
      <c r="H831" s="3"/>
      <c r="I831" s="3"/>
      <c r="J831" s="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spans="1:40" ht="14.25" customHeight="1" x14ac:dyDescent="0.3">
      <c r="A832" s="1"/>
      <c r="B832" s="2"/>
      <c r="C832" s="2"/>
      <c r="D832" s="2"/>
      <c r="E832" s="2"/>
      <c r="F832" s="2"/>
      <c r="G832" s="2"/>
      <c r="H832" s="3"/>
      <c r="I832" s="3"/>
      <c r="J832" s="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spans="1:40" ht="14.25" customHeight="1" x14ac:dyDescent="0.3">
      <c r="A833" s="1"/>
      <c r="B833" s="2"/>
      <c r="C833" s="2"/>
      <c r="D833" s="2"/>
      <c r="E833" s="2"/>
      <c r="F833" s="2"/>
      <c r="G833" s="2"/>
      <c r="H833" s="3"/>
      <c r="I833" s="3"/>
      <c r="J833" s="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spans="1:40" ht="14.25" customHeight="1" x14ac:dyDescent="0.3">
      <c r="A834" s="1"/>
      <c r="B834" s="2"/>
      <c r="C834" s="2"/>
      <c r="D834" s="2"/>
      <c r="E834" s="2"/>
      <c r="F834" s="2"/>
      <c r="G834" s="2"/>
      <c r="H834" s="3"/>
      <c r="I834" s="3"/>
      <c r="J834" s="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spans="1:40" ht="14.25" customHeight="1" x14ac:dyDescent="0.3">
      <c r="A835" s="1"/>
      <c r="B835" s="2"/>
      <c r="C835" s="2"/>
      <c r="D835" s="2"/>
      <c r="E835" s="2"/>
      <c r="F835" s="2"/>
      <c r="G835" s="2"/>
      <c r="H835" s="3"/>
      <c r="I835" s="3"/>
      <c r="J835" s="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spans="1:40" ht="14.25" customHeight="1" x14ac:dyDescent="0.3">
      <c r="A836" s="1"/>
      <c r="B836" s="2"/>
      <c r="C836" s="2"/>
      <c r="D836" s="2"/>
      <c r="E836" s="2"/>
      <c r="F836" s="2"/>
      <c r="G836" s="2"/>
      <c r="H836" s="3"/>
      <c r="I836" s="3"/>
      <c r="J836" s="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spans="1:40" ht="14.25" customHeight="1" x14ac:dyDescent="0.3">
      <c r="A837" s="1"/>
      <c r="B837" s="2"/>
      <c r="C837" s="2"/>
      <c r="D837" s="2"/>
      <c r="E837" s="2"/>
      <c r="F837" s="2"/>
      <c r="G837" s="2"/>
      <c r="H837" s="3"/>
      <c r="I837" s="3"/>
      <c r="J837" s="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spans="1:40" ht="14.25" customHeight="1" x14ac:dyDescent="0.3">
      <c r="A838" s="1"/>
      <c r="B838" s="2"/>
      <c r="C838" s="2"/>
      <c r="D838" s="2"/>
      <c r="E838" s="2"/>
      <c r="F838" s="2"/>
      <c r="G838" s="2"/>
      <c r="H838" s="3"/>
      <c r="I838" s="3"/>
      <c r="J838" s="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spans="1:40" ht="14.25" customHeight="1" x14ac:dyDescent="0.3">
      <c r="A839" s="1"/>
      <c r="B839" s="2"/>
      <c r="C839" s="2"/>
      <c r="D839" s="2"/>
      <c r="E839" s="2"/>
      <c r="F839" s="2"/>
      <c r="G839" s="2"/>
      <c r="H839" s="3"/>
      <c r="I839" s="3"/>
      <c r="J839" s="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spans="1:40" ht="14.25" customHeight="1" x14ac:dyDescent="0.3">
      <c r="A840" s="1"/>
      <c r="B840" s="2"/>
      <c r="C840" s="2"/>
      <c r="D840" s="2"/>
      <c r="E840" s="2"/>
      <c r="F840" s="2"/>
      <c r="G840" s="2"/>
      <c r="H840" s="3"/>
      <c r="I840" s="3"/>
      <c r="J840" s="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spans="1:40" ht="14.25" customHeight="1" x14ac:dyDescent="0.3">
      <c r="A841" s="1"/>
      <c r="B841" s="2"/>
      <c r="C841" s="2"/>
      <c r="D841" s="2"/>
      <c r="E841" s="2"/>
      <c r="F841" s="2"/>
      <c r="G841" s="2"/>
      <c r="H841" s="3"/>
      <c r="I841" s="3"/>
      <c r="J841" s="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spans="1:40" ht="14.25" customHeight="1" x14ac:dyDescent="0.3">
      <c r="A842" s="1"/>
      <c r="B842" s="2"/>
      <c r="C842" s="2"/>
      <c r="D842" s="2"/>
      <c r="E842" s="2"/>
      <c r="F842" s="2"/>
      <c r="G842" s="2"/>
      <c r="H842" s="3"/>
      <c r="I842" s="3"/>
      <c r="J842" s="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spans="1:40" ht="14.25" customHeight="1" x14ac:dyDescent="0.3">
      <c r="A843" s="1"/>
      <c r="B843" s="2"/>
      <c r="C843" s="2"/>
      <c r="D843" s="2"/>
      <c r="E843" s="2"/>
      <c r="F843" s="2"/>
      <c r="G843" s="2"/>
      <c r="H843" s="3"/>
      <c r="I843" s="3"/>
      <c r="J843" s="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spans="1:40" ht="14.25" customHeight="1" x14ac:dyDescent="0.3">
      <c r="A844" s="1"/>
      <c r="B844" s="2"/>
      <c r="C844" s="2"/>
      <c r="D844" s="2"/>
      <c r="E844" s="2"/>
      <c r="F844" s="2"/>
      <c r="G844" s="2"/>
      <c r="H844" s="3"/>
      <c r="I844" s="3"/>
      <c r="J844" s="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spans="1:40" ht="14.25" customHeight="1" x14ac:dyDescent="0.3">
      <c r="A845" s="1"/>
      <c r="B845" s="2"/>
      <c r="C845" s="2"/>
      <c r="D845" s="2"/>
      <c r="E845" s="2"/>
      <c r="F845" s="2"/>
      <c r="G845" s="2"/>
      <c r="H845" s="3"/>
      <c r="I845" s="3"/>
      <c r="J845" s="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spans="1:40" ht="14.25" customHeight="1" x14ac:dyDescent="0.3">
      <c r="A846" s="1"/>
      <c r="B846" s="2"/>
      <c r="C846" s="2"/>
      <c r="D846" s="2"/>
      <c r="E846" s="2"/>
      <c r="F846" s="2"/>
      <c r="G846" s="2"/>
      <c r="H846" s="3"/>
      <c r="I846" s="3"/>
      <c r="J846" s="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spans="1:40" ht="14.25" customHeight="1" x14ac:dyDescent="0.3">
      <c r="A847" s="1"/>
      <c r="B847" s="2"/>
      <c r="C847" s="2"/>
      <c r="D847" s="2"/>
      <c r="E847" s="2"/>
      <c r="F847" s="2"/>
      <c r="G847" s="2"/>
      <c r="H847" s="3"/>
      <c r="I847" s="3"/>
      <c r="J847" s="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spans="1:40" ht="14.25" customHeight="1" x14ac:dyDescent="0.3">
      <c r="A848" s="1"/>
      <c r="B848" s="2"/>
      <c r="C848" s="2"/>
      <c r="D848" s="2"/>
      <c r="E848" s="2"/>
      <c r="F848" s="2"/>
      <c r="G848" s="2"/>
      <c r="H848" s="3"/>
      <c r="I848" s="3"/>
      <c r="J848" s="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spans="1:40" ht="14.25" customHeight="1" x14ac:dyDescent="0.3">
      <c r="A849" s="1"/>
      <c r="B849" s="2"/>
      <c r="C849" s="2"/>
      <c r="D849" s="2"/>
      <c r="E849" s="2"/>
      <c r="F849" s="2"/>
      <c r="G849" s="2"/>
      <c r="H849" s="3"/>
      <c r="I849" s="3"/>
      <c r="J849" s="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spans="1:40" ht="14.25" customHeight="1" x14ac:dyDescent="0.3">
      <c r="A850" s="1"/>
      <c r="B850" s="2"/>
      <c r="C850" s="2"/>
      <c r="D850" s="2"/>
      <c r="E850" s="2"/>
      <c r="F850" s="2"/>
      <c r="G850" s="2"/>
      <c r="H850" s="3"/>
      <c r="I850" s="3"/>
      <c r="J850" s="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spans="1:40" ht="14.25" customHeight="1" x14ac:dyDescent="0.3">
      <c r="A851" s="1"/>
      <c r="B851" s="2"/>
      <c r="C851" s="2"/>
      <c r="D851" s="2"/>
      <c r="E851" s="2"/>
      <c r="F851" s="2"/>
      <c r="G851" s="2"/>
      <c r="H851" s="3"/>
      <c r="I851" s="3"/>
      <c r="J851" s="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spans="1:40" ht="14.25" customHeight="1" x14ac:dyDescent="0.3">
      <c r="A852" s="1"/>
      <c r="B852" s="2"/>
      <c r="C852" s="2"/>
      <c r="D852" s="2"/>
      <c r="E852" s="2"/>
      <c r="F852" s="2"/>
      <c r="G852" s="2"/>
      <c r="H852" s="3"/>
      <c r="I852" s="3"/>
      <c r="J852" s="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spans="1:40" ht="14.25" customHeight="1" x14ac:dyDescent="0.3">
      <c r="A853" s="1"/>
      <c r="B853" s="2"/>
      <c r="C853" s="2"/>
      <c r="D853" s="2"/>
      <c r="E853" s="2"/>
      <c r="F853" s="2"/>
      <c r="G853" s="2"/>
      <c r="H853" s="3"/>
      <c r="I853" s="3"/>
      <c r="J853" s="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spans="1:40" ht="14.25" customHeight="1" x14ac:dyDescent="0.3">
      <c r="A854" s="1"/>
      <c r="B854" s="2"/>
      <c r="C854" s="2"/>
      <c r="D854" s="2"/>
      <c r="E854" s="2"/>
      <c r="F854" s="2"/>
      <c r="G854" s="2"/>
      <c r="H854" s="3"/>
      <c r="I854" s="3"/>
      <c r="J854" s="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spans="1:40" ht="14.25" customHeight="1" x14ac:dyDescent="0.3">
      <c r="A855" s="1"/>
      <c r="B855" s="2"/>
      <c r="C855" s="2"/>
      <c r="D855" s="2"/>
      <c r="E855" s="2"/>
      <c r="F855" s="2"/>
      <c r="G855" s="2"/>
      <c r="H855" s="3"/>
      <c r="I855" s="3"/>
      <c r="J855" s="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spans="1:40" ht="14.25" customHeight="1" x14ac:dyDescent="0.3">
      <c r="A856" s="1"/>
      <c r="B856" s="2"/>
      <c r="C856" s="2"/>
      <c r="D856" s="2"/>
      <c r="E856" s="2"/>
      <c r="F856" s="2"/>
      <c r="G856" s="2"/>
      <c r="H856" s="3"/>
      <c r="I856" s="3"/>
      <c r="J856" s="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spans="1:40" ht="14.25" customHeight="1" x14ac:dyDescent="0.3">
      <c r="A857" s="1"/>
      <c r="B857" s="2"/>
      <c r="C857" s="2"/>
      <c r="D857" s="2"/>
      <c r="E857" s="2"/>
      <c r="F857" s="2"/>
      <c r="G857" s="2"/>
      <c r="H857" s="3"/>
      <c r="I857" s="3"/>
      <c r="J857" s="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spans="1:40" ht="14.25" customHeight="1" x14ac:dyDescent="0.3">
      <c r="A858" s="1"/>
      <c r="B858" s="2"/>
      <c r="C858" s="2"/>
      <c r="D858" s="2"/>
      <c r="E858" s="2"/>
      <c r="F858" s="2"/>
      <c r="G858" s="2"/>
      <c r="H858" s="3"/>
      <c r="I858" s="3"/>
      <c r="J858" s="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spans="1:40" ht="14.25" customHeight="1" x14ac:dyDescent="0.3">
      <c r="A859" s="1"/>
      <c r="B859" s="2"/>
      <c r="C859" s="2"/>
      <c r="D859" s="2"/>
      <c r="E859" s="2"/>
      <c r="F859" s="2"/>
      <c r="G859" s="2"/>
      <c r="H859" s="3"/>
      <c r="I859" s="3"/>
      <c r="J859" s="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spans="1:40" ht="14.25" customHeight="1" x14ac:dyDescent="0.3">
      <c r="A860" s="1"/>
      <c r="B860" s="2"/>
      <c r="C860" s="2"/>
      <c r="D860" s="2"/>
      <c r="E860" s="2"/>
      <c r="F860" s="2"/>
      <c r="G860" s="2"/>
      <c r="H860" s="3"/>
      <c r="I860" s="3"/>
      <c r="J860" s="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spans="1:40" ht="14.25" customHeight="1" x14ac:dyDescent="0.3">
      <c r="A861" s="1"/>
      <c r="B861" s="2"/>
      <c r="C861" s="2"/>
      <c r="D861" s="2"/>
      <c r="E861" s="2"/>
      <c r="F861" s="2"/>
      <c r="G861" s="2"/>
      <c r="H861" s="3"/>
      <c r="I861" s="3"/>
      <c r="J861" s="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spans="1:40" ht="14.25" customHeight="1" x14ac:dyDescent="0.3">
      <c r="A862" s="1"/>
      <c r="B862" s="2"/>
      <c r="C862" s="2"/>
      <c r="D862" s="2"/>
      <c r="E862" s="2"/>
      <c r="F862" s="2"/>
      <c r="G862" s="2"/>
      <c r="H862" s="3"/>
      <c r="I862" s="3"/>
      <c r="J862" s="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spans="1:40" ht="14.25" customHeight="1" x14ac:dyDescent="0.3">
      <c r="A863" s="1"/>
      <c r="B863" s="2"/>
      <c r="C863" s="2"/>
      <c r="D863" s="2"/>
      <c r="E863" s="2"/>
      <c r="F863" s="2"/>
      <c r="G863" s="2"/>
      <c r="H863" s="3"/>
      <c r="I863" s="3"/>
      <c r="J863" s="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spans="1:40" ht="14.25" customHeight="1" x14ac:dyDescent="0.3">
      <c r="A864" s="1"/>
      <c r="B864" s="2"/>
      <c r="C864" s="2"/>
      <c r="D864" s="2"/>
      <c r="E864" s="2"/>
      <c r="F864" s="2"/>
      <c r="G864" s="2"/>
      <c r="H864" s="3"/>
      <c r="I864" s="3"/>
      <c r="J864" s="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spans="1:40" ht="14.25" customHeight="1" x14ac:dyDescent="0.3">
      <c r="A865" s="1"/>
      <c r="B865" s="2"/>
      <c r="C865" s="2"/>
      <c r="D865" s="2"/>
      <c r="E865" s="2"/>
      <c r="F865" s="2"/>
      <c r="G865" s="2"/>
      <c r="H865" s="3"/>
      <c r="I865" s="3"/>
      <c r="J865" s="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spans="1:40" ht="14.25" customHeight="1" x14ac:dyDescent="0.3">
      <c r="A866" s="1"/>
      <c r="B866" s="2"/>
      <c r="C866" s="2"/>
      <c r="D866" s="2"/>
      <c r="E866" s="2"/>
      <c r="F866" s="2"/>
      <c r="G866" s="2"/>
      <c r="H866" s="3"/>
      <c r="I866" s="3"/>
      <c r="J866" s="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spans="1:40" ht="14.25" customHeight="1" x14ac:dyDescent="0.3">
      <c r="A867" s="1"/>
      <c r="B867" s="2"/>
      <c r="C867" s="2"/>
      <c r="D867" s="2"/>
      <c r="E867" s="2"/>
      <c r="F867" s="2"/>
      <c r="G867" s="2"/>
      <c r="H867" s="3"/>
      <c r="I867" s="3"/>
      <c r="J867" s="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spans="1:40" ht="14.25" customHeight="1" x14ac:dyDescent="0.3">
      <c r="A868" s="1"/>
      <c r="B868" s="2"/>
      <c r="C868" s="2"/>
      <c r="D868" s="2"/>
      <c r="E868" s="2"/>
      <c r="F868" s="2"/>
      <c r="G868" s="2"/>
      <c r="H868" s="3"/>
      <c r="I868" s="3"/>
      <c r="J868" s="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spans="1:40" ht="14.25" customHeight="1" x14ac:dyDescent="0.3">
      <c r="A869" s="1"/>
      <c r="B869" s="2"/>
      <c r="C869" s="2"/>
      <c r="D869" s="2"/>
      <c r="E869" s="2"/>
      <c r="F869" s="2"/>
      <c r="G869" s="2"/>
      <c r="H869" s="3"/>
      <c r="I869" s="3"/>
      <c r="J869" s="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spans="1:40" ht="14.25" customHeight="1" x14ac:dyDescent="0.3">
      <c r="A870" s="1"/>
      <c r="B870" s="2"/>
      <c r="C870" s="2"/>
      <c r="D870" s="2"/>
      <c r="E870" s="2"/>
      <c r="F870" s="2"/>
      <c r="G870" s="2"/>
      <c r="H870" s="3"/>
      <c r="I870" s="3"/>
      <c r="J870" s="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spans="1:40" ht="14.25" customHeight="1" x14ac:dyDescent="0.3">
      <c r="A871" s="1"/>
      <c r="B871" s="2"/>
      <c r="C871" s="2"/>
      <c r="D871" s="2"/>
      <c r="E871" s="2"/>
      <c r="F871" s="2"/>
      <c r="G871" s="2"/>
      <c r="H871" s="3"/>
      <c r="I871" s="3"/>
      <c r="J871" s="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spans="1:40" ht="14.25" customHeight="1" x14ac:dyDescent="0.3">
      <c r="A872" s="1"/>
      <c r="B872" s="2"/>
      <c r="C872" s="2"/>
      <c r="D872" s="2"/>
      <c r="E872" s="2"/>
      <c r="F872" s="2"/>
      <c r="G872" s="2"/>
      <c r="H872" s="3"/>
      <c r="I872" s="3"/>
      <c r="J872" s="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spans="1:40" ht="14.25" customHeight="1" x14ac:dyDescent="0.3">
      <c r="A873" s="1"/>
      <c r="B873" s="2"/>
      <c r="C873" s="2"/>
      <c r="D873" s="2"/>
      <c r="E873" s="2"/>
      <c r="F873" s="2"/>
      <c r="G873" s="2"/>
      <c r="H873" s="3"/>
      <c r="I873" s="3"/>
      <c r="J873" s="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spans="1:40" ht="14.25" customHeight="1" x14ac:dyDescent="0.3">
      <c r="A874" s="1"/>
      <c r="B874" s="2"/>
      <c r="C874" s="2"/>
      <c r="D874" s="2"/>
      <c r="E874" s="2"/>
      <c r="F874" s="2"/>
      <c r="G874" s="2"/>
      <c r="H874" s="3"/>
      <c r="I874" s="3"/>
      <c r="J874" s="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spans="1:40" ht="14.25" customHeight="1" x14ac:dyDescent="0.3">
      <c r="A875" s="1"/>
      <c r="B875" s="2"/>
      <c r="C875" s="2"/>
      <c r="D875" s="2"/>
      <c r="E875" s="2"/>
      <c r="F875" s="2"/>
      <c r="G875" s="2"/>
      <c r="H875" s="3"/>
      <c r="I875" s="3"/>
      <c r="J875" s="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spans="1:40" ht="14.25" customHeight="1" x14ac:dyDescent="0.3">
      <c r="A876" s="1"/>
      <c r="B876" s="2"/>
      <c r="C876" s="2"/>
      <c r="D876" s="2"/>
      <c r="E876" s="2"/>
      <c r="F876" s="2"/>
      <c r="G876" s="2"/>
      <c r="H876" s="3"/>
      <c r="I876" s="3"/>
      <c r="J876" s="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spans="1:40" ht="14.25" customHeight="1" x14ac:dyDescent="0.3">
      <c r="A877" s="1"/>
      <c r="B877" s="2"/>
      <c r="C877" s="2"/>
      <c r="D877" s="2"/>
      <c r="E877" s="2"/>
      <c r="F877" s="2"/>
      <c r="G877" s="2"/>
      <c r="H877" s="3"/>
      <c r="I877" s="3"/>
      <c r="J877" s="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spans="1:40" ht="14.25" customHeight="1" x14ac:dyDescent="0.3">
      <c r="A878" s="1"/>
      <c r="B878" s="2"/>
      <c r="C878" s="2"/>
      <c r="D878" s="2"/>
      <c r="E878" s="2"/>
      <c r="F878" s="2"/>
      <c r="G878" s="2"/>
      <c r="H878" s="3"/>
      <c r="I878" s="3"/>
      <c r="J878" s="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spans="1:40" ht="14.25" customHeight="1" x14ac:dyDescent="0.3">
      <c r="A879" s="1"/>
      <c r="B879" s="2"/>
      <c r="C879" s="2"/>
      <c r="D879" s="2"/>
      <c r="E879" s="2"/>
      <c r="F879" s="2"/>
      <c r="G879" s="2"/>
      <c r="H879" s="3"/>
      <c r="I879" s="3"/>
      <c r="J879" s="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spans="1:40" ht="14.25" customHeight="1" x14ac:dyDescent="0.3">
      <c r="A880" s="1"/>
      <c r="B880" s="2"/>
      <c r="C880" s="2"/>
      <c r="D880" s="2"/>
      <c r="E880" s="2"/>
      <c r="F880" s="2"/>
      <c r="G880" s="2"/>
      <c r="H880" s="3"/>
      <c r="I880" s="3"/>
      <c r="J880" s="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spans="1:40" ht="14.25" customHeight="1" x14ac:dyDescent="0.3">
      <c r="A881" s="1"/>
      <c r="B881" s="2"/>
      <c r="C881" s="2"/>
      <c r="D881" s="2"/>
      <c r="E881" s="2"/>
      <c r="F881" s="2"/>
      <c r="G881" s="2"/>
      <c r="H881" s="3"/>
      <c r="I881" s="3"/>
      <c r="J881" s="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spans="1:40" ht="14.25" customHeight="1" x14ac:dyDescent="0.3">
      <c r="A882" s="1"/>
      <c r="B882" s="2"/>
      <c r="C882" s="2"/>
      <c r="D882" s="2"/>
      <c r="E882" s="2"/>
      <c r="F882" s="2"/>
      <c r="G882" s="2"/>
      <c r="H882" s="3"/>
      <c r="I882" s="3"/>
      <c r="J882" s="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spans="1:40" ht="14.25" customHeight="1" x14ac:dyDescent="0.3">
      <c r="A883" s="1"/>
      <c r="B883" s="2"/>
      <c r="C883" s="2"/>
      <c r="D883" s="2"/>
      <c r="E883" s="2"/>
      <c r="F883" s="2"/>
      <c r="G883" s="2"/>
      <c r="H883" s="3"/>
      <c r="I883" s="3"/>
      <c r="J883" s="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spans="1:40" ht="14.25" customHeight="1" x14ac:dyDescent="0.3">
      <c r="A884" s="1"/>
      <c r="B884" s="2"/>
      <c r="C884" s="2"/>
      <c r="D884" s="2"/>
      <c r="E884" s="2"/>
      <c r="F884" s="2"/>
      <c r="G884" s="2"/>
      <c r="H884" s="3"/>
      <c r="I884" s="3"/>
      <c r="J884" s="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spans="1:40" ht="14.25" customHeight="1" x14ac:dyDescent="0.3">
      <c r="A885" s="1"/>
      <c r="B885" s="2"/>
      <c r="C885" s="2"/>
      <c r="D885" s="2"/>
      <c r="E885" s="2"/>
      <c r="F885" s="2"/>
      <c r="G885" s="2"/>
      <c r="H885" s="3"/>
      <c r="I885" s="3"/>
      <c r="J885" s="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spans="1:40" ht="14.25" customHeight="1" x14ac:dyDescent="0.3">
      <c r="A886" s="1"/>
      <c r="B886" s="2"/>
      <c r="C886" s="2"/>
      <c r="D886" s="2"/>
      <c r="E886" s="2"/>
      <c r="F886" s="2"/>
      <c r="G886" s="2"/>
      <c r="H886" s="3"/>
      <c r="I886" s="3"/>
      <c r="J886" s="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spans="1:40" ht="14.25" customHeight="1" x14ac:dyDescent="0.3">
      <c r="A887" s="1"/>
      <c r="B887" s="2"/>
      <c r="C887" s="2"/>
      <c r="D887" s="2"/>
      <c r="E887" s="2"/>
      <c r="F887" s="2"/>
      <c r="G887" s="2"/>
      <c r="H887" s="3"/>
      <c r="I887" s="3"/>
      <c r="J887" s="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spans="1:40" ht="14.25" customHeight="1" x14ac:dyDescent="0.3">
      <c r="A888" s="1"/>
      <c r="B888" s="2"/>
      <c r="C888" s="2"/>
      <c r="D888" s="2"/>
      <c r="E888" s="2"/>
      <c r="F888" s="2"/>
      <c r="G888" s="2"/>
      <c r="H888" s="3"/>
      <c r="I888" s="3"/>
      <c r="J888" s="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spans="1:40" ht="14.25" customHeight="1" x14ac:dyDescent="0.3">
      <c r="A889" s="1"/>
      <c r="B889" s="2"/>
      <c r="C889" s="2"/>
      <c r="D889" s="2"/>
      <c r="E889" s="2"/>
      <c r="F889" s="2"/>
      <c r="G889" s="2"/>
      <c r="H889" s="3"/>
      <c r="I889" s="3"/>
      <c r="J889" s="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spans="1:40" ht="14.25" customHeight="1" x14ac:dyDescent="0.3">
      <c r="A890" s="1"/>
      <c r="B890" s="2"/>
      <c r="C890" s="2"/>
      <c r="D890" s="2"/>
      <c r="E890" s="2"/>
      <c r="F890" s="2"/>
      <c r="G890" s="2"/>
      <c r="H890" s="3"/>
      <c r="I890" s="3"/>
      <c r="J890" s="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spans="1:40" ht="14.25" customHeight="1" x14ac:dyDescent="0.3">
      <c r="A891" s="1"/>
      <c r="B891" s="2"/>
      <c r="C891" s="2"/>
      <c r="D891" s="2"/>
      <c r="E891" s="2"/>
      <c r="F891" s="2"/>
      <c r="G891" s="2"/>
      <c r="H891" s="3"/>
      <c r="I891" s="3"/>
      <c r="J891" s="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spans="1:40" ht="14.25" customHeight="1" x14ac:dyDescent="0.3">
      <c r="A892" s="1"/>
      <c r="B892" s="2"/>
      <c r="C892" s="2"/>
      <c r="D892" s="2"/>
      <c r="E892" s="2"/>
      <c r="F892" s="2"/>
      <c r="G892" s="2"/>
      <c r="H892" s="3"/>
      <c r="I892" s="3"/>
      <c r="J892" s="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spans="1:40" ht="14.25" customHeight="1" x14ac:dyDescent="0.3">
      <c r="A893" s="1"/>
      <c r="B893" s="2"/>
      <c r="C893" s="2"/>
      <c r="D893" s="2"/>
      <c r="E893" s="2"/>
      <c r="F893" s="2"/>
      <c r="G893" s="2"/>
      <c r="H893" s="3"/>
      <c r="I893" s="3"/>
      <c r="J893" s="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spans="1:40" ht="14.25" customHeight="1" x14ac:dyDescent="0.3">
      <c r="A894" s="1"/>
      <c r="B894" s="2"/>
      <c r="C894" s="2"/>
      <c r="D894" s="2"/>
      <c r="E894" s="2"/>
      <c r="F894" s="2"/>
      <c r="G894" s="2"/>
      <c r="H894" s="3"/>
      <c r="I894" s="3"/>
      <c r="J894" s="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spans="1:40" ht="14.25" customHeight="1" x14ac:dyDescent="0.3">
      <c r="A895" s="1"/>
      <c r="B895" s="2"/>
      <c r="C895" s="2"/>
      <c r="D895" s="2"/>
      <c r="E895" s="2"/>
      <c r="F895" s="2"/>
      <c r="G895" s="2"/>
      <c r="H895" s="3"/>
      <c r="I895" s="3"/>
      <c r="J895" s="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spans="1:40" ht="14.25" customHeight="1" x14ac:dyDescent="0.3">
      <c r="A896" s="1"/>
      <c r="B896" s="2"/>
      <c r="C896" s="2"/>
      <c r="D896" s="2"/>
      <c r="E896" s="2"/>
      <c r="F896" s="2"/>
      <c r="G896" s="2"/>
      <c r="H896" s="3"/>
      <c r="I896" s="3"/>
      <c r="J896" s="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spans="1:40" ht="14.25" customHeight="1" x14ac:dyDescent="0.3">
      <c r="A897" s="1"/>
      <c r="B897" s="2"/>
      <c r="C897" s="2"/>
      <c r="D897" s="2"/>
      <c r="E897" s="2"/>
      <c r="F897" s="2"/>
      <c r="G897" s="2"/>
      <c r="H897" s="3"/>
      <c r="I897" s="3"/>
      <c r="J897" s="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spans="1:40" ht="14.25" customHeight="1" x14ac:dyDescent="0.3">
      <c r="A898" s="1"/>
      <c r="B898" s="2"/>
      <c r="C898" s="2"/>
      <c r="D898" s="2"/>
      <c r="E898" s="2"/>
      <c r="F898" s="2"/>
      <c r="G898" s="2"/>
      <c r="H898" s="3"/>
      <c r="I898" s="3"/>
      <c r="J898" s="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spans="1:40" ht="14.25" customHeight="1" x14ac:dyDescent="0.3">
      <c r="A899" s="1"/>
      <c r="B899" s="2"/>
      <c r="C899" s="2"/>
      <c r="D899" s="2"/>
      <c r="E899" s="2"/>
      <c r="F899" s="2"/>
      <c r="G899" s="2"/>
      <c r="H899" s="3"/>
      <c r="I899" s="3"/>
      <c r="J899" s="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spans="1:40" ht="14.25" customHeight="1" x14ac:dyDescent="0.3">
      <c r="A900" s="1"/>
      <c r="B900" s="2"/>
      <c r="C900" s="2"/>
      <c r="D900" s="2"/>
      <c r="E900" s="2"/>
      <c r="F900" s="2"/>
      <c r="G900" s="2"/>
      <c r="H900" s="3"/>
      <c r="I900" s="3"/>
      <c r="J900" s="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spans="1:40" ht="14.25" customHeight="1" x14ac:dyDescent="0.3">
      <c r="A901" s="1"/>
      <c r="B901" s="2"/>
      <c r="C901" s="2"/>
      <c r="D901" s="2"/>
      <c r="E901" s="2"/>
      <c r="F901" s="2"/>
      <c r="G901" s="2"/>
      <c r="H901" s="3"/>
      <c r="I901" s="3"/>
      <c r="J901" s="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spans="1:40" ht="14.25" customHeight="1" x14ac:dyDescent="0.3">
      <c r="A902" s="1"/>
      <c r="B902" s="2"/>
      <c r="C902" s="2"/>
      <c r="D902" s="2"/>
      <c r="E902" s="2"/>
      <c r="F902" s="2"/>
      <c r="G902" s="2"/>
      <c r="H902" s="3"/>
      <c r="I902" s="3"/>
      <c r="J902" s="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spans="1:40" ht="14.25" customHeight="1" x14ac:dyDescent="0.3">
      <c r="A903" s="1"/>
      <c r="B903" s="2"/>
      <c r="C903" s="2"/>
      <c r="D903" s="2"/>
      <c r="E903" s="2"/>
      <c r="F903" s="2"/>
      <c r="G903" s="2"/>
      <c r="H903" s="3"/>
      <c r="I903" s="3"/>
      <c r="J903" s="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spans="1:40" ht="14.25" customHeight="1" x14ac:dyDescent="0.3">
      <c r="A904" s="1"/>
      <c r="B904" s="2"/>
      <c r="C904" s="2"/>
      <c r="D904" s="2"/>
      <c r="E904" s="2"/>
      <c r="F904" s="2"/>
      <c r="G904" s="2"/>
      <c r="H904" s="3"/>
      <c r="I904" s="3"/>
      <c r="J904" s="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spans="1:40" ht="14.25" customHeight="1" x14ac:dyDescent="0.3">
      <c r="A905" s="1"/>
      <c r="B905" s="2"/>
      <c r="C905" s="2"/>
      <c r="D905" s="2"/>
      <c r="E905" s="2"/>
      <c r="F905" s="2"/>
      <c r="G905" s="2"/>
      <c r="H905" s="3"/>
      <c r="I905" s="3"/>
      <c r="J905" s="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spans="1:40" ht="14.25" customHeight="1" x14ac:dyDescent="0.3">
      <c r="A906" s="1"/>
      <c r="B906" s="2"/>
      <c r="C906" s="2"/>
      <c r="D906" s="2"/>
      <c r="E906" s="2"/>
      <c r="F906" s="2"/>
      <c r="G906" s="2"/>
      <c r="H906" s="3"/>
      <c r="I906" s="3"/>
      <c r="J906" s="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spans="1:40" ht="14.25" customHeight="1" x14ac:dyDescent="0.3">
      <c r="A907" s="1"/>
      <c r="B907" s="2"/>
      <c r="C907" s="2"/>
      <c r="D907" s="2"/>
      <c r="E907" s="2"/>
      <c r="F907" s="2"/>
      <c r="G907" s="2"/>
      <c r="H907" s="3"/>
      <c r="I907" s="3"/>
      <c r="J907" s="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spans="1:40" ht="14.25" customHeight="1" x14ac:dyDescent="0.3">
      <c r="A908" s="1"/>
      <c r="B908" s="2"/>
      <c r="C908" s="2"/>
      <c r="D908" s="2"/>
      <c r="E908" s="2"/>
      <c r="F908" s="2"/>
      <c r="G908" s="2"/>
      <c r="H908" s="3"/>
      <c r="I908" s="3"/>
      <c r="J908" s="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spans="1:40" ht="14.25" customHeight="1" x14ac:dyDescent="0.3">
      <c r="A909" s="1"/>
      <c r="B909" s="2"/>
      <c r="C909" s="2"/>
      <c r="D909" s="2"/>
      <c r="E909" s="2"/>
      <c r="F909" s="2"/>
      <c r="G909" s="2"/>
      <c r="H909" s="3"/>
      <c r="I909" s="3"/>
      <c r="J909" s="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spans="1:40" ht="14.25" customHeight="1" x14ac:dyDescent="0.3">
      <c r="A910" s="1"/>
      <c r="B910" s="2"/>
      <c r="C910" s="2"/>
      <c r="D910" s="2"/>
      <c r="E910" s="2"/>
      <c r="F910" s="2"/>
      <c r="G910" s="2"/>
      <c r="H910" s="3"/>
      <c r="I910" s="3"/>
      <c r="J910" s="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spans="1:40" ht="14.25" customHeight="1" x14ac:dyDescent="0.3">
      <c r="A911" s="1"/>
      <c r="B911" s="2"/>
      <c r="C911" s="2"/>
      <c r="D911" s="2"/>
      <c r="E911" s="2"/>
      <c r="F911" s="2"/>
      <c r="G911" s="2"/>
      <c r="H911" s="3"/>
      <c r="I911" s="3"/>
      <c r="J911" s="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spans="1:40" ht="14.25" customHeight="1" x14ac:dyDescent="0.3">
      <c r="A912" s="1"/>
      <c r="B912" s="2"/>
      <c r="C912" s="2"/>
      <c r="D912" s="2"/>
      <c r="E912" s="2"/>
      <c r="F912" s="2"/>
      <c r="G912" s="2"/>
      <c r="H912" s="3"/>
      <c r="I912" s="3"/>
      <c r="J912" s="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spans="1:40" ht="14.25" customHeight="1" x14ac:dyDescent="0.3">
      <c r="A913" s="1"/>
      <c r="B913" s="2"/>
      <c r="C913" s="2"/>
      <c r="D913" s="2"/>
      <c r="E913" s="2"/>
      <c r="F913" s="2"/>
      <c r="G913" s="2"/>
      <c r="H913" s="3"/>
      <c r="I913" s="3"/>
      <c r="J913" s="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spans="1:40" ht="14.25" customHeight="1" x14ac:dyDescent="0.3">
      <c r="A914" s="1"/>
      <c r="B914" s="2"/>
      <c r="C914" s="2"/>
      <c r="D914" s="2"/>
      <c r="E914" s="2"/>
      <c r="F914" s="2"/>
      <c r="G914" s="2"/>
      <c r="H914" s="3"/>
      <c r="I914" s="3"/>
      <c r="J914" s="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spans="1:40" ht="14.25" customHeight="1" x14ac:dyDescent="0.3">
      <c r="A915" s="1"/>
      <c r="B915" s="2"/>
      <c r="C915" s="2"/>
      <c r="D915" s="2"/>
      <c r="E915" s="2"/>
      <c r="F915" s="2"/>
      <c r="G915" s="2"/>
      <c r="H915" s="3"/>
      <c r="I915" s="3"/>
      <c r="J915" s="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spans="1:40" ht="14.25" customHeight="1" x14ac:dyDescent="0.3">
      <c r="A916" s="1"/>
      <c r="B916" s="2"/>
      <c r="C916" s="2"/>
      <c r="D916" s="2"/>
      <c r="E916" s="2"/>
      <c r="F916" s="2"/>
      <c r="G916" s="2"/>
      <c r="H916" s="3"/>
      <c r="I916" s="3"/>
      <c r="J916" s="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spans="1:40" ht="14.25" customHeight="1" x14ac:dyDescent="0.3">
      <c r="A917" s="1"/>
      <c r="B917" s="2"/>
      <c r="C917" s="2"/>
      <c r="D917" s="2"/>
      <c r="E917" s="2"/>
      <c r="F917" s="2"/>
      <c r="G917" s="2"/>
      <c r="H917" s="3"/>
      <c r="I917" s="3"/>
      <c r="J917" s="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spans="1:40" ht="14.25" customHeight="1" x14ac:dyDescent="0.3">
      <c r="A918" s="1"/>
      <c r="B918" s="2"/>
      <c r="C918" s="2"/>
      <c r="D918" s="2"/>
      <c r="E918" s="2"/>
      <c r="F918" s="2"/>
      <c r="G918" s="2"/>
      <c r="H918" s="3"/>
      <c r="I918" s="3"/>
      <c r="J918" s="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spans="1:40" ht="14.25" customHeight="1" x14ac:dyDescent="0.3">
      <c r="A919" s="1"/>
      <c r="B919" s="2"/>
      <c r="C919" s="2"/>
      <c r="D919" s="2"/>
      <c r="E919" s="2"/>
      <c r="F919" s="2"/>
      <c r="G919" s="2"/>
      <c r="H919" s="3"/>
      <c r="I919" s="3"/>
      <c r="J919" s="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spans="1:40" ht="14.25" customHeight="1" x14ac:dyDescent="0.3">
      <c r="A920" s="1"/>
      <c r="B920" s="2"/>
      <c r="C920" s="2"/>
      <c r="D920" s="2"/>
      <c r="E920" s="2"/>
      <c r="F920" s="2"/>
      <c r="G920" s="2"/>
      <c r="H920" s="3"/>
      <c r="I920" s="3"/>
      <c r="J920" s="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spans="1:40" ht="14.25" customHeight="1" x14ac:dyDescent="0.3">
      <c r="A921" s="1"/>
      <c r="B921" s="2"/>
      <c r="C921" s="2"/>
      <c r="D921" s="2"/>
      <c r="E921" s="2"/>
      <c r="F921" s="2"/>
      <c r="G921" s="2"/>
      <c r="H921" s="3"/>
      <c r="I921" s="3"/>
      <c r="J921" s="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spans="1:40" ht="14.25" customHeight="1" x14ac:dyDescent="0.3">
      <c r="A922" s="1"/>
      <c r="B922" s="2"/>
      <c r="C922" s="2"/>
      <c r="D922" s="2"/>
      <c r="E922" s="2"/>
      <c r="F922" s="2"/>
      <c r="G922" s="2"/>
      <c r="H922" s="3"/>
      <c r="I922" s="3"/>
      <c r="J922" s="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spans="1:40" ht="14.25" customHeight="1" x14ac:dyDescent="0.3">
      <c r="A923" s="1"/>
      <c r="B923" s="2"/>
      <c r="C923" s="2"/>
      <c r="D923" s="2"/>
      <c r="E923" s="2"/>
      <c r="F923" s="2"/>
      <c r="G923" s="2"/>
      <c r="H923" s="3"/>
      <c r="I923" s="3"/>
      <c r="J923" s="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spans="1:40" ht="14.25" customHeight="1" x14ac:dyDescent="0.3">
      <c r="A924" s="1"/>
      <c r="B924" s="2"/>
      <c r="C924" s="2"/>
      <c r="D924" s="2"/>
      <c r="E924" s="2"/>
      <c r="F924" s="2"/>
      <c r="G924" s="2"/>
      <c r="H924" s="3"/>
      <c r="I924" s="3"/>
      <c r="J924" s="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spans="1:40" ht="14.25" customHeight="1" x14ac:dyDescent="0.3">
      <c r="A925" s="1"/>
      <c r="B925" s="2"/>
      <c r="C925" s="2"/>
      <c r="D925" s="2"/>
      <c r="E925" s="2"/>
      <c r="F925" s="2"/>
      <c r="G925" s="2"/>
      <c r="H925" s="3"/>
      <c r="I925" s="3"/>
      <c r="J925" s="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spans="1:40" ht="14.25" customHeight="1" x14ac:dyDescent="0.3">
      <c r="A926" s="1"/>
      <c r="B926" s="2"/>
      <c r="C926" s="2"/>
      <c r="D926" s="2"/>
      <c r="E926" s="2"/>
      <c r="F926" s="2"/>
      <c r="G926" s="2"/>
      <c r="H926" s="3"/>
      <c r="I926" s="3"/>
      <c r="J926" s="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spans="1:40" ht="14.25" customHeight="1" x14ac:dyDescent="0.3">
      <c r="A927" s="1"/>
      <c r="B927" s="2"/>
      <c r="C927" s="2"/>
      <c r="D927" s="2"/>
      <c r="E927" s="2"/>
      <c r="F927" s="2"/>
      <c r="G927" s="2"/>
      <c r="H927" s="3"/>
      <c r="I927" s="3"/>
      <c r="J927" s="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spans="1:40" ht="14.25" customHeight="1" x14ac:dyDescent="0.3">
      <c r="A928" s="1"/>
      <c r="B928" s="2"/>
      <c r="C928" s="2"/>
      <c r="D928" s="2"/>
      <c r="E928" s="2"/>
      <c r="F928" s="2"/>
      <c r="G928" s="2"/>
      <c r="H928" s="3"/>
      <c r="I928" s="3"/>
      <c r="J928" s="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spans="1:40" ht="14.25" customHeight="1" x14ac:dyDescent="0.3">
      <c r="A929" s="1"/>
      <c r="B929" s="2"/>
      <c r="C929" s="2"/>
      <c r="D929" s="2"/>
      <c r="E929" s="2"/>
      <c r="F929" s="2"/>
      <c r="G929" s="2"/>
      <c r="H929" s="3"/>
      <c r="I929" s="3"/>
      <c r="J929" s="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spans="1:40" ht="14.25" customHeight="1" x14ac:dyDescent="0.3">
      <c r="A930" s="1"/>
      <c r="B930" s="2"/>
      <c r="C930" s="2"/>
      <c r="D930" s="2"/>
      <c r="E930" s="2"/>
      <c r="F930" s="2"/>
      <c r="G930" s="2"/>
      <c r="H930" s="3"/>
      <c r="I930" s="3"/>
      <c r="J930" s="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spans="1:40" ht="14.25" customHeight="1" x14ac:dyDescent="0.3">
      <c r="A931" s="1"/>
      <c r="B931" s="2"/>
      <c r="C931" s="2"/>
      <c r="D931" s="2"/>
      <c r="E931" s="2"/>
      <c r="F931" s="2"/>
      <c r="G931" s="2"/>
      <c r="H931" s="3"/>
      <c r="I931" s="3"/>
      <c r="J931" s="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spans="1:40" ht="14.25" customHeight="1" x14ac:dyDescent="0.3">
      <c r="A932" s="1"/>
      <c r="B932" s="2"/>
      <c r="C932" s="2"/>
      <c r="D932" s="2"/>
      <c r="E932" s="2"/>
      <c r="F932" s="2"/>
      <c r="G932" s="2"/>
      <c r="H932" s="3"/>
      <c r="I932" s="3"/>
      <c r="J932" s="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spans="1:40" ht="14.25" customHeight="1" x14ac:dyDescent="0.3">
      <c r="A933" s="1"/>
      <c r="B933" s="2"/>
      <c r="C933" s="2"/>
      <c r="D933" s="2"/>
      <c r="E933" s="2"/>
      <c r="F933" s="2"/>
      <c r="G933" s="2"/>
      <c r="H933" s="3"/>
      <c r="I933" s="3"/>
      <c r="J933" s="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spans="1:40" ht="14.25" customHeight="1" x14ac:dyDescent="0.3">
      <c r="A934" s="1"/>
      <c r="B934" s="2"/>
      <c r="C934" s="2"/>
      <c r="D934" s="2"/>
      <c r="E934" s="2"/>
      <c r="F934" s="2"/>
      <c r="G934" s="2"/>
      <c r="H934" s="3"/>
      <c r="I934" s="3"/>
      <c r="J934" s="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spans="1:40" ht="14.25" customHeight="1" x14ac:dyDescent="0.3">
      <c r="A935" s="1"/>
      <c r="B935" s="2"/>
      <c r="C935" s="2"/>
      <c r="D935" s="2"/>
      <c r="E935" s="2"/>
      <c r="F935" s="2"/>
      <c r="G935" s="2"/>
      <c r="H935" s="3"/>
      <c r="I935" s="3"/>
      <c r="J935" s="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spans="1:40" ht="14.25" customHeight="1" x14ac:dyDescent="0.3">
      <c r="A936" s="1"/>
      <c r="B936" s="2"/>
      <c r="C936" s="2"/>
      <c r="D936" s="2"/>
      <c r="E936" s="2"/>
      <c r="F936" s="2"/>
      <c r="G936" s="2"/>
      <c r="H936" s="3"/>
      <c r="I936" s="3"/>
      <c r="J936" s="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spans="1:40" ht="14.25" customHeight="1" x14ac:dyDescent="0.3">
      <c r="A937" s="1"/>
      <c r="B937" s="2"/>
      <c r="C937" s="2"/>
      <c r="D937" s="2"/>
      <c r="E937" s="2"/>
      <c r="F937" s="2"/>
      <c r="G937" s="2"/>
      <c r="H937" s="3"/>
      <c r="I937" s="3"/>
      <c r="J937" s="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spans="1:40" ht="14.25" customHeight="1" x14ac:dyDescent="0.3">
      <c r="A938" s="1"/>
      <c r="B938" s="2"/>
      <c r="C938" s="2"/>
      <c r="D938" s="2"/>
      <c r="E938" s="2"/>
      <c r="F938" s="2"/>
      <c r="G938" s="2"/>
      <c r="H938" s="3"/>
      <c r="I938" s="3"/>
      <c r="J938" s="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spans="1:40" ht="14.25" customHeight="1" x14ac:dyDescent="0.3">
      <c r="A939" s="1"/>
      <c r="B939" s="2"/>
      <c r="C939" s="2"/>
      <c r="D939" s="2"/>
      <c r="E939" s="2"/>
      <c r="F939" s="2"/>
      <c r="G939" s="2"/>
      <c r="H939" s="3"/>
      <c r="I939" s="3"/>
      <c r="J939" s="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spans="1:40" ht="14.25" customHeight="1" x14ac:dyDescent="0.3">
      <c r="A940" s="1"/>
      <c r="B940" s="2"/>
      <c r="C940" s="2"/>
      <c r="D940" s="2"/>
      <c r="E940" s="2"/>
      <c r="F940" s="2"/>
      <c r="G940" s="2"/>
      <c r="H940" s="3"/>
      <c r="I940" s="3"/>
      <c r="J940" s="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spans="1:40" ht="14.25" customHeight="1" x14ac:dyDescent="0.3">
      <c r="A941" s="1"/>
      <c r="B941" s="2"/>
      <c r="C941" s="2"/>
      <c r="D941" s="2"/>
      <c r="E941" s="2"/>
      <c r="F941" s="2"/>
      <c r="G941" s="2"/>
      <c r="H941" s="3"/>
      <c r="I941" s="3"/>
      <c r="J941" s="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spans="1:40" ht="14.25" customHeight="1" x14ac:dyDescent="0.3">
      <c r="A942" s="1"/>
      <c r="B942" s="2"/>
      <c r="C942" s="2"/>
      <c r="D942" s="2"/>
      <c r="E942" s="2"/>
      <c r="F942" s="2"/>
      <c r="G942" s="2"/>
      <c r="H942" s="3"/>
      <c r="I942" s="3"/>
      <c r="J942" s="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spans="1:40" ht="14.25" customHeight="1" x14ac:dyDescent="0.3">
      <c r="A943" s="1"/>
      <c r="B943" s="2"/>
      <c r="C943" s="2"/>
      <c r="D943" s="2"/>
      <c r="E943" s="2"/>
      <c r="F943" s="2"/>
      <c r="G943" s="2"/>
      <c r="H943" s="3"/>
      <c r="I943" s="3"/>
      <c r="J943" s="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spans="1:40" ht="14.25" customHeight="1" x14ac:dyDescent="0.3">
      <c r="A944" s="1"/>
      <c r="B944" s="2"/>
      <c r="C944" s="2"/>
      <c r="D944" s="2"/>
      <c r="E944" s="2"/>
      <c r="F944" s="2"/>
      <c r="G944" s="2"/>
      <c r="H944" s="3"/>
      <c r="I944" s="3"/>
      <c r="J944" s="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spans="1:40" ht="14.25" customHeight="1" x14ac:dyDescent="0.3">
      <c r="A945" s="1"/>
      <c r="B945" s="2"/>
      <c r="C945" s="2"/>
      <c r="D945" s="2"/>
      <c r="E945" s="2"/>
      <c r="F945" s="2"/>
      <c r="G945" s="2"/>
      <c r="H945" s="3"/>
      <c r="I945" s="3"/>
      <c r="J945" s="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spans="1:40" ht="14.25" customHeight="1" x14ac:dyDescent="0.3">
      <c r="A946" s="1"/>
      <c r="B946" s="2"/>
      <c r="C946" s="2"/>
      <c r="D946" s="2"/>
      <c r="E946" s="2"/>
      <c r="F946" s="2"/>
      <c r="G946" s="2"/>
      <c r="H946" s="3"/>
      <c r="I946" s="3"/>
      <c r="J946" s="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spans="1:40" ht="14.25" customHeight="1" x14ac:dyDescent="0.3">
      <c r="A947" s="1"/>
      <c r="B947" s="2"/>
      <c r="C947" s="2"/>
      <c r="D947" s="2"/>
      <c r="E947" s="2"/>
      <c r="F947" s="2"/>
      <c r="G947" s="2"/>
      <c r="H947" s="3"/>
      <c r="I947" s="3"/>
      <c r="J947" s="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spans="1:40" ht="14.25" customHeight="1" x14ac:dyDescent="0.3">
      <c r="A948" s="1"/>
      <c r="B948" s="2"/>
      <c r="C948" s="2"/>
      <c r="D948" s="2"/>
      <c r="E948" s="2"/>
      <c r="F948" s="2"/>
      <c r="G948" s="2"/>
      <c r="H948" s="3"/>
      <c r="I948" s="3"/>
      <c r="J948" s="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spans="1:40" ht="14.25" customHeight="1" x14ac:dyDescent="0.3">
      <c r="A949" s="1"/>
      <c r="B949" s="2"/>
      <c r="C949" s="2"/>
      <c r="D949" s="2"/>
      <c r="E949" s="2"/>
      <c r="F949" s="2"/>
      <c r="G949" s="2"/>
      <c r="H949" s="3"/>
      <c r="I949" s="3"/>
      <c r="J949" s="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spans="1:40" ht="14.25" customHeight="1" x14ac:dyDescent="0.3">
      <c r="A950" s="1"/>
      <c r="B950" s="2"/>
      <c r="C950" s="2"/>
      <c r="D950" s="2"/>
      <c r="E950" s="2"/>
      <c r="F950" s="2"/>
      <c r="G950" s="2"/>
      <c r="H950" s="3"/>
      <c r="I950" s="3"/>
      <c r="J950" s="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spans="1:40" ht="14.25" customHeight="1" x14ac:dyDescent="0.3">
      <c r="A951" s="1"/>
      <c r="B951" s="2"/>
      <c r="C951" s="2"/>
      <c r="D951" s="2"/>
      <c r="E951" s="2"/>
      <c r="F951" s="2"/>
      <c r="G951" s="2"/>
      <c r="H951" s="3"/>
      <c r="I951" s="3"/>
      <c r="J951" s="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spans="1:40" ht="14.25" customHeight="1" x14ac:dyDescent="0.3">
      <c r="A952" s="1"/>
      <c r="B952" s="2"/>
      <c r="C952" s="2"/>
      <c r="D952" s="2"/>
      <c r="E952" s="2"/>
      <c r="F952" s="2"/>
      <c r="G952" s="2"/>
      <c r="H952" s="3"/>
      <c r="I952" s="3"/>
      <c r="J952" s="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spans="1:40" ht="14.25" customHeight="1" x14ac:dyDescent="0.3">
      <c r="A953" s="1"/>
      <c r="B953" s="2"/>
      <c r="C953" s="2"/>
      <c r="D953" s="2"/>
      <c r="E953" s="2"/>
      <c r="F953" s="2"/>
      <c r="G953" s="2"/>
      <c r="H953" s="3"/>
      <c r="I953" s="3"/>
      <c r="J953" s="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spans="1:40" ht="14.25" customHeight="1" x14ac:dyDescent="0.3">
      <c r="A954" s="1"/>
      <c r="B954" s="2"/>
      <c r="C954" s="2"/>
      <c r="D954" s="2"/>
      <c r="E954" s="2"/>
      <c r="F954" s="2"/>
      <c r="G954" s="2"/>
      <c r="H954" s="3"/>
      <c r="I954" s="3"/>
      <c r="J954" s="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spans="1:40" ht="14.25" customHeight="1" x14ac:dyDescent="0.3">
      <c r="A955" s="1"/>
      <c r="B955" s="2"/>
      <c r="C955" s="2"/>
      <c r="D955" s="2"/>
      <c r="E955" s="2"/>
      <c r="F955" s="2"/>
      <c r="G955" s="2"/>
      <c r="H955" s="3"/>
      <c r="I955" s="3"/>
      <c r="J955" s="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spans="1:40" ht="14.25" customHeight="1" x14ac:dyDescent="0.3">
      <c r="A956" s="1"/>
      <c r="B956" s="2"/>
      <c r="C956" s="2"/>
      <c r="D956" s="2"/>
      <c r="E956" s="2"/>
      <c r="F956" s="2"/>
      <c r="G956" s="2"/>
      <c r="H956" s="3"/>
      <c r="I956" s="3"/>
      <c r="J956" s="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spans="1:40" ht="14.25" customHeight="1" x14ac:dyDescent="0.3">
      <c r="A957" s="1"/>
      <c r="B957" s="2"/>
      <c r="C957" s="2"/>
      <c r="D957" s="2"/>
      <c r="E957" s="2"/>
      <c r="F957" s="2"/>
      <c r="G957" s="2"/>
      <c r="H957" s="3"/>
      <c r="I957" s="3"/>
      <c r="J957" s="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spans="1:40" ht="14.25" customHeight="1" x14ac:dyDescent="0.3">
      <c r="A958" s="1"/>
      <c r="B958" s="2"/>
      <c r="C958" s="2"/>
      <c r="D958" s="2"/>
      <c r="E958" s="2"/>
      <c r="F958" s="2"/>
      <c r="G958" s="2"/>
      <c r="H958" s="3"/>
      <c r="I958" s="3"/>
      <c r="J958" s="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spans="1:40" ht="14.25" customHeight="1" x14ac:dyDescent="0.3">
      <c r="A959" s="1"/>
      <c r="B959" s="2"/>
      <c r="C959" s="2"/>
      <c r="D959" s="2"/>
      <c r="E959" s="2"/>
      <c r="F959" s="2"/>
      <c r="G959" s="2"/>
      <c r="H959" s="3"/>
      <c r="I959" s="3"/>
      <c r="J959" s="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spans="1:40" ht="14.25" customHeight="1" x14ac:dyDescent="0.3">
      <c r="A960" s="1"/>
      <c r="B960" s="2"/>
      <c r="C960" s="2"/>
      <c r="D960" s="2"/>
      <c r="E960" s="2"/>
      <c r="F960" s="2"/>
      <c r="G960" s="2"/>
      <c r="H960" s="3"/>
      <c r="I960" s="3"/>
      <c r="J960" s="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spans="1:40" ht="14.25" customHeight="1" x14ac:dyDescent="0.3">
      <c r="A961" s="1"/>
      <c r="B961" s="2"/>
      <c r="C961" s="2"/>
      <c r="D961" s="2"/>
      <c r="E961" s="2"/>
      <c r="F961" s="2"/>
      <c r="G961" s="2"/>
      <c r="H961" s="3"/>
      <c r="I961" s="3"/>
      <c r="J961" s="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spans="1:40" ht="14.25" customHeight="1" x14ac:dyDescent="0.3">
      <c r="A962" s="1"/>
      <c r="B962" s="2"/>
      <c r="C962" s="2"/>
      <c r="D962" s="2"/>
      <c r="E962" s="2"/>
      <c r="F962" s="2"/>
      <c r="G962" s="2"/>
      <c r="H962" s="3"/>
      <c r="I962" s="3"/>
      <c r="J962" s="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spans="1:40" ht="14.25" customHeight="1" x14ac:dyDescent="0.3">
      <c r="A963" s="1"/>
      <c r="B963" s="2"/>
      <c r="C963" s="2"/>
      <c r="D963" s="2"/>
      <c r="E963" s="2"/>
      <c r="F963" s="2"/>
      <c r="G963" s="2"/>
      <c r="H963" s="3"/>
      <c r="I963" s="3"/>
      <c r="J963" s="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spans="1:40" ht="14.25" customHeight="1" x14ac:dyDescent="0.3">
      <c r="A964" s="1"/>
      <c r="B964" s="2"/>
      <c r="C964" s="2"/>
      <c r="D964" s="2"/>
      <c r="E964" s="2"/>
      <c r="F964" s="2"/>
      <c r="G964" s="2"/>
      <c r="H964" s="3"/>
      <c r="I964" s="3"/>
      <c r="J964" s="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spans="1:40" ht="14.25" customHeight="1" x14ac:dyDescent="0.3">
      <c r="A965" s="1"/>
      <c r="B965" s="2"/>
      <c r="C965" s="2"/>
      <c r="D965" s="2"/>
      <c r="E965" s="2"/>
      <c r="F965" s="2"/>
      <c r="G965" s="2"/>
      <c r="H965" s="3"/>
      <c r="I965" s="3"/>
      <c r="J965" s="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spans="1:40" ht="14.25" customHeight="1" x14ac:dyDescent="0.3">
      <c r="A966" s="1"/>
      <c r="B966" s="2"/>
      <c r="C966" s="2"/>
      <c r="D966" s="2"/>
      <c r="E966" s="2"/>
      <c r="F966" s="2"/>
      <c r="G966" s="2"/>
      <c r="H966" s="3"/>
      <c r="I966" s="3"/>
      <c r="J966" s="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spans="1:40" ht="14.25" customHeight="1" x14ac:dyDescent="0.3">
      <c r="A967" s="1"/>
      <c r="B967" s="2"/>
      <c r="C967" s="2"/>
      <c r="D967" s="2"/>
      <c r="E967" s="2"/>
      <c r="F967" s="2"/>
      <c r="G967" s="2"/>
      <c r="H967" s="3"/>
      <c r="I967" s="3"/>
      <c r="J967" s="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spans="1:40" ht="14.25" customHeight="1" x14ac:dyDescent="0.3">
      <c r="A968" s="1"/>
      <c r="B968" s="2"/>
      <c r="C968" s="2"/>
      <c r="D968" s="2"/>
      <c r="E968" s="2"/>
      <c r="F968" s="2"/>
      <c r="G968" s="2"/>
      <c r="H968" s="3"/>
      <c r="I968" s="3"/>
      <c r="J968" s="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spans="1:40" ht="14.25" customHeight="1" x14ac:dyDescent="0.3">
      <c r="A969" s="1"/>
      <c r="B969" s="2"/>
      <c r="C969" s="2"/>
      <c r="D969" s="2"/>
      <c r="E969" s="2"/>
      <c r="F969" s="2"/>
      <c r="G969" s="2"/>
      <c r="H969" s="3"/>
      <c r="I969" s="3"/>
      <c r="J969" s="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spans="1:40" ht="14.25" customHeight="1" x14ac:dyDescent="0.3">
      <c r="A970" s="1"/>
      <c r="B970" s="2"/>
      <c r="C970" s="2"/>
      <c r="D970" s="2"/>
      <c r="E970" s="2"/>
      <c r="F970" s="2"/>
      <c r="G970" s="2"/>
      <c r="H970" s="3"/>
      <c r="I970" s="3"/>
      <c r="J970" s="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spans="1:40" ht="14.25" customHeight="1" x14ac:dyDescent="0.3">
      <c r="A971" s="1"/>
      <c r="B971" s="2"/>
      <c r="C971" s="2"/>
      <c r="D971" s="2"/>
      <c r="E971" s="2"/>
      <c r="F971" s="2"/>
      <c r="G971" s="2"/>
      <c r="H971" s="3"/>
      <c r="I971" s="3"/>
      <c r="J971" s="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spans="1:40" ht="14.25" customHeight="1" x14ac:dyDescent="0.3">
      <c r="A972" s="1"/>
      <c r="B972" s="2"/>
      <c r="C972" s="2"/>
      <c r="D972" s="2"/>
      <c r="E972" s="2"/>
      <c r="F972" s="2"/>
      <c r="G972" s="2"/>
      <c r="H972" s="3"/>
      <c r="I972" s="3"/>
      <c r="J972" s="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spans="1:40" ht="14.25" customHeight="1" x14ac:dyDescent="0.3">
      <c r="A973" s="1"/>
      <c r="B973" s="2"/>
      <c r="C973" s="2"/>
      <c r="D973" s="2"/>
      <c r="E973" s="2"/>
      <c r="F973" s="2"/>
      <c r="G973" s="2"/>
      <c r="H973" s="3"/>
      <c r="I973" s="3"/>
      <c r="J973" s="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spans="1:40" ht="14.25" customHeight="1" x14ac:dyDescent="0.3">
      <c r="A974" s="1"/>
      <c r="B974" s="2"/>
      <c r="C974" s="2"/>
      <c r="D974" s="2"/>
      <c r="E974" s="2"/>
      <c r="F974" s="2"/>
      <c r="G974" s="2"/>
      <c r="H974" s="3"/>
      <c r="I974" s="3"/>
      <c r="J974" s="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spans="1:40" ht="14.25" customHeight="1" x14ac:dyDescent="0.3">
      <c r="A975" s="1"/>
      <c r="B975" s="2"/>
      <c r="C975" s="2"/>
      <c r="D975" s="2"/>
      <c r="E975" s="2"/>
      <c r="F975" s="2"/>
      <c r="G975" s="2"/>
      <c r="H975" s="3"/>
      <c r="I975" s="3"/>
      <c r="J975" s="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spans="1:40" ht="14.25" customHeight="1" x14ac:dyDescent="0.3">
      <c r="A976" s="1"/>
      <c r="B976" s="2"/>
      <c r="C976" s="2"/>
      <c r="D976" s="2"/>
      <c r="E976" s="2"/>
      <c r="F976" s="2"/>
      <c r="G976" s="2"/>
      <c r="H976" s="3"/>
      <c r="I976" s="3"/>
      <c r="J976" s="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spans="1:40" ht="14.25" customHeight="1" x14ac:dyDescent="0.3">
      <c r="A977" s="1"/>
      <c r="B977" s="2"/>
      <c r="C977" s="2"/>
      <c r="D977" s="2"/>
      <c r="E977" s="2"/>
      <c r="F977" s="2"/>
      <c r="G977" s="2"/>
      <c r="H977" s="3"/>
      <c r="I977" s="3"/>
      <c r="J977" s="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spans="1:40" ht="14.25" customHeight="1" x14ac:dyDescent="0.3">
      <c r="A978" s="1"/>
      <c r="B978" s="2"/>
      <c r="C978" s="2"/>
      <c r="D978" s="2"/>
      <c r="E978" s="2"/>
      <c r="F978" s="2"/>
      <c r="G978" s="2"/>
      <c r="H978" s="3"/>
      <c r="I978" s="3"/>
      <c r="J978" s="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spans="1:40" ht="14.25" customHeight="1" x14ac:dyDescent="0.3">
      <c r="A979" s="1"/>
      <c r="B979" s="2"/>
      <c r="C979" s="2"/>
      <c r="D979" s="2"/>
      <c r="E979" s="2"/>
      <c r="F979" s="2"/>
      <c r="G979" s="2"/>
      <c r="H979" s="3"/>
      <c r="I979" s="3"/>
      <c r="J979" s="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spans="1:40" ht="14.25" customHeight="1" x14ac:dyDescent="0.3">
      <c r="A980" s="1"/>
      <c r="B980" s="2"/>
      <c r="C980" s="2"/>
      <c r="D980" s="2"/>
      <c r="E980" s="2"/>
      <c r="F980" s="2"/>
      <c r="G980" s="2"/>
      <c r="H980" s="3"/>
      <c r="I980" s="3"/>
      <c r="J980" s="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spans="1:40" ht="14.25" customHeight="1" x14ac:dyDescent="0.3">
      <c r="A981" s="1"/>
      <c r="B981" s="2"/>
      <c r="C981" s="2"/>
      <c r="D981" s="2"/>
      <c r="E981" s="2"/>
      <c r="F981" s="2"/>
      <c r="G981" s="2"/>
      <c r="H981" s="3"/>
      <c r="I981" s="3"/>
      <c r="J981" s="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spans="1:40" ht="14.25" customHeight="1" x14ac:dyDescent="0.3">
      <c r="A982" s="1"/>
      <c r="B982" s="2"/>
      <c r="C982" s="2"/>
      <c r="D982" s="2"/>
      <c r="E982" s="2"/>
      <c r="F982" s="2"/>
      <c r="G982" s="2"/>
      <c r="H982" s="3"/>
      <c r="I982" s="3"/>
      <c r="J982" s="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spans="1:40" ht="14.25" customHeight="1" x14ac:dyDescent="0.3">
      <c r="A983" s="1"/>
      <c r="B983" s="2"/>
      <c r="C983" s="2"/>
      <c r="D983" s="2"/>
      <c r="E983" s="2"/>
      <c r="F983" s="2"/>
      <c r="G983" s="2"/>
      <c r="H983" s="3"/>
      <c r="I983" s="3"/>
      <c r="J983" s="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spans="1:40" ht="14.25" customHeight="1" x14ac:dyDescent="0.3">
      <c r="A984" s="1"/>
      <c r="B984" s="2"/>
      <c r="C984" s="2"/>
      <c r="D984" s="2"/>
      <c r="E984" s="2"/>
      <c r="F984" s="2"/>
      <c r="G984" s="2"/>
      <c r="H984" s="3"/>
      <c r="I984" s="3"/>
      <c r="J984" s="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spans="1:40" ht="14.25" customHeight="1" x14ac:dyDescent="0.3">
      <c r="A985" s="1"/>
      <c r="B985" s="2"/>
      <c r="C985" s="2"/>
      <c r="D985" s="2"/>
      <c r="E985" s="2"/>
      <c r="F985" s="2"/>
      <c r="G985" s="2"/>
      <c r="H985" s="3"/>
      <c r="I985" s="3"/>
      <c r="J985" s="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spans="1:40" ht="14.25" customHeight="1" x14ac:dyDescent="0.3">
      <c r="A986" s="1"/>
      <c r="B986" s="2"/>
      <c r="C986" s="2"/>
      <c r="D986" s="2"/>
      <c r="E986" s="2"/>
      <c r="F986" s="2"/>
      <c r="G986" s="2"/>
      <c r="H986" s="3"/>
      <c r="I986" s="3"/>
      <c r="J986" s="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spans="1:40" ht="14.25" customHeight="1" x14ac:dyDescent="0.3">
      <c r="A987" s="1"/>
      <c r="B987" s="2"/>
      <c r="C987" s="2"/>
      <c r="D987" s="2"/>
      <c r="E987" s="2"/>
      <c r="F987" s="2"/>
      <c r="G987" s="2"/>
      <c r="H987" s="3"/>
      <c r="I987" s="3"/>
      <c r="J987" s="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spans="1:40" ht="14.25" customHeight="1" x14ac:dyDescent="0.3">
      <c r="A988" s="1"/>
      <c r="B988" s="2"/>
      <c r="C988" s="2"/>
      <c r="D988" s="2"/>
      <c r="E988" s="2"/>
      <c r="F988" s="2"/>
      <c r="G988" s="2"/>
      <c r="H988" s="3"/>
      <c r="I988" s="3"/>
      <c r="J988" s="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spans="1:40" ht="14.25" customHeight="1" x14ac:dyDescent="0.3">
      <c r="A989" s="1"/>
      <c r="B989" s="2"/>
      <c r="C989" s="2"/>
      <c r="D989" s="2"/>
      <c r="E989" s="2"/>
      <c r="F989" s="2"/>
      <c r="G989" s="2"/>
      <c r="H989" s="3"/>
      <c r="I989" s="3"/>
      <c r="J989" s="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spans="1:40" ht="14.25" customHeight="1" x14ac:dyDescent="0.3">
      <c r="A990" s="1"/>
      <c r="B990" s="2"/>
      <c r="C990" s="2"/>
      <c r="D990" s="2"/>
      <c r="E990" s="2"/>
      <c r="F990" s="2"/>
      <c r="G990" s="2"/>
      <c r="H990" s="3"/>
      <c r="I990" s="3"/>
      <c r="J990" s="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spans="1:40" ht="14.25" customHeight="1" x14ac:dyDescent="0.3">
      <c r="A991" s="1"/>
      <c r="B991" s="2"/>
      <c r="C991" s="2"/>
      <c r="D991" s="2"/>
      <c r="E991" s="2"/>
      <c r="F991" s="2"/>
      <c r="G991" s="2"/>
      <c r="H991" s="3"/>
      <c r="I991" s="3"/>
      <c r="J991" s="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spans="1:40" ht="14.25" customHeight="1" x14ac:dyDescent="0.3">
      <c r="A992" s="1"/>
      <c r="B992" s="2"/>
      <c r="C992" s="2"/>
      <c r="D992" s="2"/>
      <c r="E992" s="2"/>
      <c r="F992" s="2"/>
      <c r="G992" s="2"/>
      <c r="H992" s="3"/>
      <c r="I992" s="3"/>
      <c r="J992" s="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spans="1:40" ht="14.25" customHeight="1" x14ac:dyDescent="0.3">
      <c r="A993" s="1"/>
      <c r="B993" s="2"/>
      <c r="C993" s="2"/>
      <c r="D993" s="2"/>
      <c r="E993" s="2"/>
      <c r="F993" s="2"/>
      <c r="G993" s="2"/>
      <c r="H993" s="3"/>
      <c r="I993" s="3"/>
      <c r="J993" s="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spans="1:40" ht="14.25" customHeight="1" x14ac:dyDescent="0.3">
      <c r="A994" s="1"/>
      <c r="B994" s="2"/>
      <c r="C994" s="2"/>
      <c r="D994" s="2"/>
      <c r="E994" s="2"/>
      <c r="F994" s="2"/>
      <c r="G994" s="2"/>
      <c r="H994" s="3"/>
      <c r="I994" s="3"/>
      <c r="J994" s="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spans="1:40" ht="14.25" customHeight="1" x14ac:dyDescent="0.3">
      <c r="A995" s="1"/>
      <c r="B995" s="2"/>
      <c r="C995" s="2"/>
      <c r="D995" s="2"/>
      <c r="E995" s="2"/>
      <c r="F995" s="2"/>
      <c r="G995" s="2"/>
      <c r="H995" s="3"/>
      <c r="I995" s="3"/>
      <c r="J995" s="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spans="1:40" ht="14.25" customHeight="1" x14ac:dyDescent="0.3">
      <c r="A996" s="1"/>
      <c r="B996" s="2"/>
      <c r="C996" s="2"/>
      <c r="D996" s="2"/>
      <c r="E996" s="2"/>
      <c r="F996" s="2"/>
      <c r="G996" s="2"/>
      <c r="H996" s="3"/>
      <c r="I996" s="3"/>
      <c r="J996" s="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spans="1:40" ht="14.25" customHeight="1" x14ac:dyDescent="0.3">
      <c r="A997" s="1"/>
      <c r="B997" s="2"/>
      <c r="C997" s="2"/>
      <c r="D997" s="2"/>
      <c r="E997" s="2"/>
      <c r="F997" s="2"/>
      <c r="G997" s="2"/>
      <c r="H997" s="3"/>
      <c r="I997" s="3"/>
      <c r="J997" s="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spans="1:40" ht="14.25" customHeight="1" x14ac:dyDescent="0.3">
      <c r="A998" s="1"/>
      <c r="B998" s="2"/>
      <c r="C998" s="2"/>
      <c r="D998" s="2"/>
      <c r="E998" s="2"/>
      <c r="F998" s="2"/>
      <c r="G998" s="2"/>
      <c r="H998" s="3"/>
      <c r="I998" s="3"/>
      <c r="J998" s="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spans="1:40" ht="14.25" customHeight="1" x14ac:dyDescent="0.3">
      <c r="A999" s="1"/>
      <c r="B999" s="2"/>
      <c r="C999" s="2"/>
      <c r="D999" s="2"/>
      <c r="E999" s="2"/>
      <c r="F999" s="2"/>
      <c r="G999" s="2"/>
      <c r="H999" s="3"/>
      <c r="I999" s="3"/>
      <c r="J999" s="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spans="1:40" ht="14.25" customHeight="1" x14ac:dyDescent="0.3">
      <c r="A1000" s="1"/>
      <c r="B1000" s="2"/>
      <c r="C1000" s="2"/>
      <c r="D1000" s="2"/>
      <c r="E1000" s="2"/>
      <c r="F1000" s="2"/>
      <c r="G1000" s="2"/>
      <c r="H1000" s="3"/>
      <c r="I1000" s="3"/>
      <c r="J1000" s="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</sheetData>
  <mergeCells count="7">
    <mergeCell ref="B25:H25"/>
    <mergeCell ref="B27:H27"/>
    <mergeCell ref="B2:B5"/>
    <mergeCell ref="C2:AH3"/>
    <mergeCell ref="C4:AH4"/>
    <mergeCell ref="D7:AH7"/>
    <mergeCell ref="B24:H24"/>
  </mergeCells>
  <pageMargins left="0.51180555555555496" right="0.51180555555555496" top="0.78749999999999998" bottom="0.78749999999999998" header="0" footer="0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1000"/>
  <sheetViews>
    <sheetView workbookViewId="0"/>
  </sheetViews>
  <sheetFormatPr defaultColWidth="14.44140625" defaultRowHeight="15" customHeight="1" x14ac:dyDescent="0.3"/>
  <cols>
    <col min="1" max="1" width="3" customWidth="1"/>
    <col min="2" max="2" width="27.6640625" customWidth="1"/>
    <col min="3" max="3" width="11.109375" customWidth="1"/>
    <col min="4" max="5" width="11.6640625" customWidth="1"/>
    <col min="6" max="6" width="10.109375" customWidth="1"/>
    <col min="7" max="7" width="14.33203125" customWidth="1"/>
    <col min="8" max="8" width="11.5546875" customWidth="1"/>
    <col min="9" max="9" width="10.6640625" customWidth="1"/>
    <col min="10" max="10" width="11.88671875" customWidth="1"/>
    <col min="11" max="11" width="9.109375" customWidth="1"/>
    <col min="12" max="12" width="11" customWidth="1"/>
    <col min="13" max="13" width="10" customWidth="1"/>
    <col min="14" max="14" width="10.33203125" customWidth="1"/>
    <col min="15" max="15" width="8.88671875" customWidth="1"/>
    <col min="16" max="16" width="9" customWidth="1"/>
    <col min="17" max="17" width="10.109375" customWidth="1"/>
    <col min="18" max="18" width="10.5546875" customWidth="1"/>
    <col min="19" max="19" width="9" customWidth="1"/>
    <col min="20" max="20" width="9.109375" customWidth="1"/>
    <col min="21" max="21" width="8.44140625" customWidth="1"/>
    <col min="22" max="22" width="8.5546875" customWidth="1"/>
    <col min="23" max="23" width="8.44140625" customWidth="1"/>
    <col min="24" max="24" width="8.33203125" customWidth="1"/>
    <col min="25" max="25" width="9.6640625" customWidth="1"/>
    <col min="26" max="26" width="8.44140625" customWidth="1"/>
    <col min="27" max="27" width="7.44140625" customWidth="1"/>
    <col min="28" max="28" width="9.5546875" customWidth="1"/>
    <col min="29" max="29" width="8.44140625" customWidth="1"/>
    <col min="30" max="30" width="8.109375" customWidth="1"/>
    <col min="31" max="31" width="8.88671875" customWidth="1"/>
    <col min="32" max="32" width="9.109375" customWidth="1"/>
    <col min="33" max="33" width="10.44140625" customWidth="1"/>
    <col min="34" max="34" width="11.5546875" customWidth="1"/>
    <col min="35" max="35" width="11.33203125" customWidth="1"/>
    <col min="36" max="36" width="14.44140625" customWidth="1"/>
    <col min="37" max="40" width="9.109375" customWidth="1"/>
  </cols>
  <sheetData>
    <row r="1" spans="1:40" ht="14.25" customHeight="1" x14ac:dyDescent="0.3">
      <c r="A1" s="1"/>
      <c r="B1" s="2"/>
      <c r="C1" s="2"/>
      <c r="D1" s="2"/>
      <c r="E1" s="2"/>
      <c r="F1" s="2"/>
      <c r="G1" s="2"/>
      <c r="H1" s="3"/>
      <c r="I1" s="3"/>
      <c r="J1" s="3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spans="1:40" ht="14.25" customHeight="1" x14ac:dyDescent="0.3">
      <c r="A2" s="1"/>
      <c r="B2" s="379" t="s">
        <v>286</v>
      </c>
      <c r="C2" s="372" t="s">
        <v>261</v>
      </c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  <c r="V2" s="373"/>
      <c r="W2" s="373"/>
      <c r="X2" s="373"/>
      <c r="Y2" s="373"/>
      <c r="Z2" s="373"/>
      <c r="AA2" s="373"/>
      <c r="AB2" s="373"/>
      <c r="AC2" s="373"/>
      <c r="AD2" s="373"/>
      <c r="AE2" s="373"/>
      <c r="AF2" s="373"/>
      <c r="AG2" s="373"/>
      <c r="AH2" s="374"/>
      <c r="AI2" s="2"/>
      <c r="AJ2" s="2"/>
      <c r="AK2" s="2"/>
      <c r="AL2" s="2"/>
      <c r="AM2" s="2"/>
      <c r="AN2" s="2"/>
    </row>
    <row r="3" spans="1:40" ht="14.25" customHeight="1" x14ac:dyDescent="0.3">
      <c r="A3" s="1"/>
      <c r="B3" s="380"/>
      <c r="C3" s="371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  <c r="V3" s="375"/>
      <c r="W3" s="375"/>
      <c r="X3" s="375"/>
      <c r="Y3" s="375"/>
      <c r="Z3" s="375"/>
      <c r="AA3" s="375"/>
      <c r="AB3" s="375"/>
      <c r="AC3" s="375"/>
      <c r="AD3" s="375"/>
      <c r="AE3" s="375"/>
      <c r="AF3" s="375"/>
      <c r="AG3" s="375"/>
      <c r="AH3" s="376"/>
      <c r="AI3" s="2"/>
      <c r="AJ3" s="2"/>
      <c r="AK3" s="2"/>
      <c r="AL3" s="2"/>
      <c r="AM3" s="2"/>
      <c r="AN3" s="2"/>
    </row>
    <row r="4" spans="1:40" ht="14.25" customHeight="1" x14ac:dyDescent="0.3">
      <c r="A4" s="1"/>
      <c r="B4" s="380"/>
      <c r="C4" s="377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  <c r="P4" s="363"/>
      <c r="Q4" s="363"/>
      <c r="R4" s="363"/>
      <c r="S4" s="363"/>
      <c r="T4" s="363"/>
      <c r="U4" s="363"/>
      <c r="V4" s="363"/>
      <c r="W4" s="363"/>
      <c r="X4" s="363"/>
      <c r="Y4" s="363"/>
      <c r="Z4" s="363"/>
      <c r="AA4" s="363"/>
      <c r="AB4" s="363"/>
      <c r="AC4" s="363"/>
      <c r="AD4" s="363"/>
      <c r="AE4" s="363"/>
      <c r="AF4" s="363"/>
      <c r="AG4" s="363"/>
      <c r="AH4" s="364"/>
      <c r="AI4" s="2"/>
      <c r="AJ4" s="2"/>
      <c r="AK4" s="2"/>
      <c r="AL4" s="2"/>
      <c r="AM4" s="2"/>
      <c r="AN4" s="2"/>
    </row>
    <row r="5" spans="1:40" ht="14.25" customHeight="1" x14ac:dyDescent="0.3">
      <c r="A5" s="1"/>
      <c r="B5" s="361"/>
      <c r="C5" s="164" t="s">
        <v>0</v>
      </c>
      <c r="D5" s="164"/>
      <c r="E5" s="164"/>
      <c r="F5" s="164"/>
      <c r="G5" s="164"/>
      <c r="H5" s="164"/>
      <c r="I5" s="164"/>
      <c r="J5" s="164"/>
      <c r="K5" s="165" t="s">
        <v>1</v>
      </c>
      <c r="L5" s="165"/>
      <c r="M5" s="165"/>
      <c r="N5" s="165"/>
      <c r="O5" s="166" t="s">
        <v>2</v>
      </c>
      <c r="P5" s="166"/>
      <c r="Q5" s="166"/>
      <c r="R5" s="166"/>
      <c r="S5" s="167" t="s">
        <v>3</v>
      </c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8"/>
      <c r="AI5" s="2"/>
      <c r="AJ5" s="2"/>
      <c r="AK5" s="2"/>
      <c r="AL5" s="2"/>
      <c r="AM5" s="2"/>
      <c r="AN5" s="2"/>
    </row>
    <row r="6" spans="1:40" ht="14.25" customHeight="1" x14ac:dyDescent="0.3">
      <c r="A6" s="1"/>
      <c r="B6" s="5" t="s">
        <v>4</v>
      </c>
      <c r="C6" s="124" t="s">
        <v>262</v>
      </c>
      <c r="D6" s="125" t="s">
        <v>5</v>
      </c>
      <c r="E6" s="5" t="s">
        <v>6</v>
      </c>
      <c r="F6" s="126" t="s">
        <v>7</v>
      </c>
      <c r="G6" s="127" t="s">
        <v>8</v>
      </c>
      <c r="H6" s="128" t="s">
        <v>9</v>
      </c>
      <c r="I6" s="128" t="s">
        <v>10</v>
      </c>
      <c r="J6" s="128" t="s">
        <v>11</v>
      </c>
      <c r="K6" s="11" t="s">
        <v>12</v>
      </c>
      <c r="L6" s="11" t="s">
        <v>13</v>
      </c>
      <c r="M6" s="11" t="s">
        <v>14</v>
      </c>
      <c r="N6" s="11" t="s">
        <v>15</v>
      </c>
      <c r="O6" s="129" t="s">
        <v>16</v>
      </c>
      <c r="P6" s="129" t="s">
        <v>17</v>
      </c>
      <c r="Q6" s="130" t="s">
        <v>18</v>
      </c>
      <c r="R6" s="129" t="s">
        <v>19</v>
      </c>
      <c r="S6" s="131" t="s">
        <v>20</v>
      </c>
      <c r="T6" s="131" t="s">
        <v>21</v>
      </c>
      <c r="U6" s="131" t="s">
        <v>22</v>
      </c>
      <c r="V6" s="131" t="s">
        <v>23</v>
      </c>
      <c r="W6" s="131" t="s">
        <v>24</v>
      </c>
      <c r="X6" s="131" t="s">
        <v>25</v>
      </c>
      <c r="Y6" s="131" t="s">
        <v>26</v>
      </c>
      <c r="Z6" s="131" t="s">
        <v>27</v>
      </c>
      <c r="AA6" s="131" t="s">
        <v>28</v>
      </c>
      <c r="AB6" s="131" t="s">
        <v>29</v>
      </c>
      <c r="AC6" s="131" t="s">
        <v>30</v>
      </c>
      <c r="AD6" s="131" t="s">
        <v>41</v>
      </c>
      <c r="AE6" s="131" t="s">
        <v>31</v>
      </c>
      <c r="AF6" s="132" t="s">
        <v>32</v>
      </c>
      <c r="AG6" s="131" t="s">
        <v>33</v>
      </c>
      <c r="AH6" s="133" t="s">
        <v>34</v>
      </c>
      <c r="AI6" s="2"/>
      <c r="AJ6" s="2"/>
      <c r="AK6" s="2"/>
      <c r="AL6" s="2"/>
      <c r="AM6" s="2"/>
      <c r="AN6" s="2"/>
    </row>
    <row r="7" spans="1:40" ht="14.25" customHeight="1" x14ac:dyDescent="0.3">
      <c r="A7" s="1"/>
      <c r="B7" s="125" t="s">
        <v>263</v>
      </c>
      <c r="C7" s="125"/>
      <c r="D7" s="378">
        <v>998</v>
      </c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363"/>
      <c r="P7" s="363"/>
      <c r="Q7" s="363"/>
      <c r="R7" s="363"/>
      <c r="S7" s="363"/>
      <c r="T7" s="363"/>
      <c r="U7" s="363"/>
      <c r="V7" s="363"/>
      <c r="W7" s="363"/>
      <c r="X7" s="363"/>
      <c r="Y7" s="363"/>
      <c r="Z7" s="363"/>
      <c r="AA7" s="363"/>
      <c r="AB7" s="363"/>
      <c r="AC7" s="363"/>
      <c r="AD7" s="363"/>
      <c r="AE7" s="363"/>
      <c r="AF7" s="363"/>
      <c r="AG7" s="363"/>
      <c r="AH7" s="364"/>
      <c r="AI7" s="2"/>
      <c r="AJ7" s="2"/>
      <c r="AK7" s="2"/>
      <c r="AL7" s="2"/>
      <c r="AM7" s="2"/>
      <c r="AN7" s="2"/>
    </row>
    <row r="8" spans="1:40" ht="14.25" customHeight="1" x14ac:dyDescent="0.3">
      <c r="A8" s="22"/>
      <c r="B8" s="134" t="s">
        <v>264</v>
      </c>
      <c r="C8" s="135"/>
      <c r="D8" s="136">
        <v>0</v>
      </c>
      <c r="E8" s="136">
        <v>40</v>
      </c>
      <c r="F8" s="169">
        <v>1550</v>
      </c>
      <c r="G8" s="140">
        <f t="shared" ref="G8:G15" si="0">F8*D8</f>
        <v>0</v>
      </c>
      <c r="H8" s="140"/>
      <c r="I8" s="170">
        <f t="shared" ref="I8:I9" si="1">440*D8</f>
        <v>0</v>
      </c>
      <c r="J8" s="139">
        <f t="shared" ref="J8:J15" si="2">G8+H8+I8</f>
        <v>0</v>
      </c>
      <c r="K8" s="140">
        <f t="shared" ref="K8:K15" si="3">150*D8</f>
        <v>0</v>
      </c>
      <c r="L8" s="141">
        <f t="shared" ref="L8:L15" si="4">IF((8.8*2*22*D8)&gt;(G8*6%),((8.8*2*22*D8)-(G8*6%)),0)</f>
        <v>0</v>
      </c>
      <c r="M8" s="140">
        <f t="shared" ref="M8:M15" si="5">20*22*D8</f>
        <v>0</v>
      </c>
      <c r="N8" s="142">
        <f t="shared" ref="N8:N15" si="6">K8+L8+M8</f>
        <v>0</v>
      </c>
      <c r="O8" s="140">
        <f t="shared" ref="O8:O15" si="7">J8*1%</f>
        <v>0</v>
      </c>
      <c r="P8" s="140">
        <f t="shared" ref="P8:P15" si="8">J8*8%</f>
        <v>0</v>
      </c>
      <c r="Q8" s="140">
        <f t="shared" ref="Q8:Q15" si="9">J8*27.8%</f>
        <v>0</v>
      </c>
      <c r="R8" s="143">
        <f t="shared" ref="R8:R15" si="10">O8+P8+Q8</f>
        <v>0</v>
      </c>
      <c r="S8" s="140">
        <f t="shared" ref="S8:S15" si="11">J8/12</f>
        <v>0</v>
      </c>
      <c r="T8" s="140">
        <f t="shared" ref="T8:T15" si="12">S8*33.33%</f>
        <v>0</v>
      </c>
      <c r="U8" s="140">
        <f t="shared" ref="U8:U15" si="13">(S8+T8)*8%</f>
        <v>0</v>
      </c>
      <c r="V8" s="140">
        <f t="shared" ref="V8:V15" si="14">(S8+T8)*1%</f>
        <v>0</v>
      </c>
      <c r="W8" s="140">
        <f t="shared" ref="W8:X8" si="15">S8/12</f>
        <v>0</v>
      </c>
      <c r="X8" s="140">
        <f t="shared" si="15"/>
        <v>0</v>
      </c>
      <c r="Y8" s="140">
        <f t="shared" ref="Y8:Y15" si="16">J8/12</f>
        <v>0</v>
      </c>
      <c r="Z8" s="140">
        <f t="shared" ref="Z8:Z15" si="17">Y8*8%</f>
        <v>0</v>
      </c>
      <c r="AA8" s="140">
        <f t="shared" ref="AA8:AA15" si="18">Y8*1%</f>
        <v>0</v>
      </c>
      <c r="AB8" s="140">
        <f t="shared" ref="AB8:AB15" si="19">(J8/12)</f>
        <v>0</v>
      </c>
      <c r="AC8" s="140">
        <f t="shared" ref="AC8:AC15" si="20">AB8/12</f>
        <v>0</v>
      </c>
      <c r="AD8" s="140">
        <f t="shared" ref="AD8:AD15" si="21">(AB8+AC8)*8%</f>
        <v>0</v>
      </c>
      <c r="AE8" s="140">
        <f t="shared" ref="AE8:AE15" si="22">(J8+S8+T8+Y8)*8%*40%</f>
        <v>0</v>
      </c>
      <c r="AF8" s="140">
        <f t="shared" ref="AF8:AF15" si="23">(S8+T8+Y8+AB8)*27.8%</f>
        <v>0</v>
      </c>
      <c r="AG8" s="144">
        <f t="shared" ref="AG8:AG15" si="24">S8+T8+U8+Y8+Z8+AB8+AE8+AA8+AC8+AF8</f>
        <v>0</v>
      </c>
      <c r="AH8" s="140">
        <f t="shared" ref="AH8:AH15" si="25">J8+N8+R8+AG8</f>
        <v>0</v>
      </c>
      <c r="AI8" s="2"/>
      <c r="AJ8" s="2"/>
      <c r="AK8" s="2"/>
      <c r="AL8" s="2"/>
      <c r="AM8" s="2"/>
      <c r="AN8" s="2"/>
    </row>
    <row r="9" spans="1:40" ht="14.25" customHeight="1" x14ac:dyDescent="0.3">
      <c r="A9" s="22"/>
      <c r="B9" s="134" t="s">
        <v>35</v>
      </c>
      <c r="C9" s="135"/>
      <c r="D9" s="136">
        <v>3</v>
      </c>
      <c r="E9" s="136">
        <v>40</v>
      </c>
      <c r="F9" s="169">
        <v>3500</v>
      </c>
      <c r="G9" s="140">
        <f t="shared" si="0"/>
        <v>10500</v>
      </c>
      <c r="H9" s="140"/>
      <c r="I9" s="170">
        <f t="shared" si="1"/>
        <v>1320</v>
      </c>
      <c r="J9" s="139">
        <f t="shared" si="2"/>
        <v>11820</v>
      </c>
      <c r="K9" s="140">
        <f t="shared" si="3"/>
        <v>450</v>
      </c>
      <c r="L9" s="141">
        <f t="shared" si="4"/>
        <v>531.60000000000014</v>
      </c>
      <c r="M9" s="140">
        <f t="shared" si="5"/>
        <v>1320</v>
      </c>
      <c r="N9" s="142">
        <f t="shared" si="6"/>
        <v>2301.6000000000004</v>
      </c>
      <c r="O9" s="140">
        <f t="shared" si="7"/>
        <v>118.2</v>
      </c>
      <c r="P9" s="140">
        <f t="shared" si="8"/>
        <v>945.6</v>
      </c>
      <c r="Q9" s="140">
        <f t="shared" si="9"/>
        <v>3285.9600000000005</v>
      </c>
      <c r="R9" s="143">
        <f t="shared" si="10"/>
        <v>4349.76</v>
      </c>
      <c r="S9" s="140">
        <f t="shared" si="11"/>
        <v>985</v>
      </c>
      <c r="T9" s="140">
        <f t="shared" si="12"/>
        <v>328.3005</v>
      </c>
      <c r="U9" s="140">
        <f t="shared" si="13"/>
        <v>105.06404000000001</v>
      </c>
      <c r="V9" s="140">
        <f t="shared" si="14"/>
        <v>13.133005000000001</v>
      </c>
      <c r="W9" s="140">
        <f t="shared" ref="W9:X9" si="26">S9/12</f>
        <v>82.083333333333329</v>
      </c>
      <c r="X9" s="140">
        <f t="shared" si="26"/>
        <v>27.358374999999999</v>
      </c>
      <c r="Y9" s="140">
        <f t="shared" si="16"/>
        <v>985</v>
      </c>
      <c r="Z9" s="140">
        <f t="shared" si="17"/>
        <v>78.8</v>
      </c>
      <c r="AA9" s="140">
        <f t="shared" si="18"/>
        <v>9.85</v>
      </c>
      <c r="AB9" s="140">
        <f t="shared" si="19"/>
        <v>985</v>
      </c>
      <c r="AC9" s="140">
        <f t="shared" si="20"/>
        <v>82.083333333333329</v>
      </c>
      <c r="AD9" s="140">
        <f t="shared" si="21"/>
        <v>85.36666666666666</v>
      </c>
      <c r="AE9" s="140">
        <f t="shared" si="22"/>
        <v>451.78561600000006</v>
      </c>
      <c r="AF9" s="140">
        <f t="shared" si="23"/>
        <v>912.75753900000018</v>
      </c>
      <c r="AG9" s="144">
        <f t="shared" si="24"/>
        <v>4923.6410283333335</v>
      </c>
      <c r="AH9" s="140">
        <f t="shared" si="25"/>
        <v>23395.001028333332</v>
      </c>
      <c r="AI9" s="2"/>
      <c r="AJ9" s="2"/>
      <c r="AK9" s="2"/>
      <c r="AL9" s="2"/>
      <c r="AM9" s="2"/>
      <c r="AN9" s="2"/>
    </row>
    <row r="10" spans="1:40" ht="14.25" customHeight="1" x14ac:dyDescent="0.3">
      <c r="A10" s="22"/>
      <c r="B10" s="134" t="s">
        <v>265</v>
      </c>
      <c r="C10" s="135"/>
      <c r="D10" s="136">
        <v>4</v>
      </c>
      <c r="E10" s="136">
        <v>40</v>
      </c>
      <c r="F10" s="169">
        <v>2100</v>
      </c>
      <c r="G10" s="140">
        <f t="shared" si="0"/>
        <v>8400</v>
      </c>
      <c r="H10" s="140"/>
      <c r="I10" s="170">
        <f t="shared" ref="I10:I15" si="27">220*D10</f>
        <v>880</v>
      </c>
      <c r="J10" s="139">
        <f t="shared" si="2"/>
        <v>9280</v>
      </c>
      <c r="K10" s="140">
        <f t="shared" si="3"/>
        <v>600</v>
      </c>
      <c r="L10" s="141">
        <f t="shared" si="4"/>
        <v>1044.8000000000002</v>
      </c>
      <c r="M10" s="140">
        <f t="shared" si="5"/>
        <v>1760</v>
      </c>
      <c r="N10" s="142">
        <f t="shared" si="6"/>
        <v>3404.8</v>
      </c>
      <c r="O10" s="140">
        <f t="shared" si="7"/>
        <v>92.8</v>
      </c>
      <c r="P10" s="140">
        <f t="shared" si="8"/>
        <v>742.4</v>
      </c>
      <c r="Q10" s="140">
        <f t="shared" si="9"/>
        <v>2579.84</v>
      </c>
      <c r="R10" s="143">
        <f t="shared" si="10"/>
        <v>3415.04</v>
      </c>
      <c r="S10" s="140">
        <f t="shared" si="11"/>
        <v>773.33333333333337</v>
      </c>
      <c r="T10" s="140">
        <f t="shared" si="12"/>
        <v>257.75200000000001</v>
      </c>
      <c r="U10" s="140">
        <f t="shared" si="13"/>
        <v>82.486826666666673</v>
      </c>
      <c r="V10" s="140">
        <f t="shared" si="14"/>
        <v>10.310853333333334</v>
      </c>
      <c r="W10" s="140">
        <f t="shared" ref="W10:X10" si="28">S10/12</f>
        <v>64.444444444444443</v>
      </c>
      <c r="X10" s="140">
        <f t="shared" si="28"/>
        <v>21.479333333333333</v>
      </c>
      <c r="Y10" s="140">
        <f t="shared" si="16"/>
        <v>773.33333333333337</v>
      </c>
      <c r="Z10" s="140">
        <f t="shared" si="17"/>
        <v>61.866666666666674</v>
      </c>
      <c r="AA10" s="140">
        <f t="shared" si="18"/>
        <v>7.7333333333333343</v>
      </c>
      <c r="AB10" s="140">
        <f t="shared" si="19"/>
        <v>773.33333333333337</v>
      </c>
      <c r="AC10" s="140">
        <f t="shared" si="20"/>
        <v>64.444444444444443</v>
      </c>
      <c r="AD10" s="140">
        <f t="shared" si="21"/>
        <v>67.022222222222226</v>
      </c>
      <c r="AE10" s="140">
        <f t="shared" si="22"/>
        <v>354.70139733333343</v>
      </c>
      <c r="AF10" s="140">
        <f t="shared" si="23"/>
        <v>716.61505600000021</v>
      </c>
      <c r="AG10" s="144">
        <f t="shared" si="24"/>
        <v>3865.5997244444447</v>
      </c>
      <c r="AH10" s="140">
        <f t="shared" si="25"/>
        <v>19965.439724444444</v>
      </c>
      <c r="AI10" s="2"/>
      <c r="AJ10" s="2"/>
      <c r="AK10" s="2"/>
      <c r="AL10" s="2"/>
      <c r="AM10" s="2"/>
      <c r="AN10" s="2"/>
    </row>
    <row r="11" spans="1:40" ht="14.25" customHeight="1" x14ac:dyDescent="0.3">
      <c r="A11" s="22"/>
      <c r="B11" s="134" t="s">
        <v>266</v>
      </c>
      <c r="C11" s="135"/>
      <c r="D11" s="136">
        <v>1</v>
      </c>
      <c r="E11" s="136">
        <v>40</v>
      </c>
      <c r="F11" s="169">
        <v>5000</v>
      </c>
      <c r="G11" s="140">
        <f t="shared" si="0"/>
        <v>5000</v>
      </c>
      <c r="H11" s="140"/>
      <c r="I11" s="170">
        <f t="shared" si="27"/>
        <v>220</v>
      </c>
      <c r="J11" s="139">
        <f t="shared" si="2"/>
        <v>5220</v>
      </c>
      <c r="K11" s="140">
        <f t="shared" si="3"/>
        <v>150</v>
      </c>
      <c r="L11" s="141">
        <f t="shared" si="4"/>
        <v>87.200000000000045</v>
      </c>
      <c r="M11" s="140">
        <f t="shared" si="5"/>
        <v>440</v>
      </c>
      <c r="N11" s="142">
        <f t="shared" si="6"/>
        <v>677.2</v>
      </c>
      <c r="O11" s="140">
        <f t="shared" si="7"/>
        <v>52.2</v>
      </c>
      <c r="P11" s="140">
        <f t="shared" si="8"/>
        <v>417.6</v>
      </c>
      <c r="Q11" s="140">
        <f t="shared" si="9"/>
        <v>1451.16</v>
      </c>
      <c r="R11" s="143">
        <f t="shared" si="10"/>
        <v>1920.96</v>
      </c>
      <c r="S11" s="140">
        <f t="shared" si="11"/>
        <v>435</v>
      </c>
      <c r="T11" s="140">
        <f t="shared" si="12"/>
        <v>144.9855</v>
      </c>
      <c r="U11" s="140">
        <f t="shared" si="13"/>
        <v>46.39884</v>
      </c>
      <c r="V11" s="140">
        <f t="shared" si="14"/>
        <v>5.799855</v>
      </c>
      <c r="W11" s="140">
        <f t="shared" ref="W11:X11" si="29">S11/12</f>
        <v>36.25</v>
      </c>
      <c r="X11" s="140">
        <f t="shared" si="29"/>
        <v>12.082125</v>
      </c>
      <c r="Y11" s="140">
        <f t="shared" si="16"/>
        <v>435</v>
      </c>
      <c r="Z11" s="140">
        <f t="shared" si="17"/>
        <v>34.800000000000004</v>
      </c>
      <c r="AA11" s="140">
        <f t="shared" si="18"/>
        <v>4.3500000000000005</v>
      </c>
      <c r="AB11" s="140">
        <f t="shared" si="19"/>
        <v>435</v>
      </c>
      <c r="AC11" s="140">
        <f t="shared" si="20"/>
        <v>36.25</v>
      </c>
      <c r="AD11" s="140">
        <f t="shared" si="21"/>
        <v>37.700000000000003</v>
      </c>
      <c r="AE11" s="140">
        <f t="shared" si="22"/>
        <v>199.51953600000002</v>
      </c>
      <c r="AF11" s="140">
        <f t="shared" si="23"/>
        <v>403.09596900000003</v>
      </c>
      <c r="AG11" s="144">
        <f t="shared" si="24"/>
        <v>2174.3998449999999</v>
      </c>
      <c r="AH11" s="140">
        <f t="shared" si="25"/>
        <v>9992.5598449999998</v>
      </c>
      <c r="AI11" s="2"/>
      <c r="AJ11" s="2"/>
      <c r="AK11" s="2"/>
      <c r="AL11" s="2"/>
      <c r="AM11" s="2"/>
      <c r="AN11" s="2"/>
    </row>
    <row r="12" spans="1:40" ht="14.25" customHeight="1" x14ac:dyDescent="0.3">
      <c r="A12" s="22"/>
      <c r="B12" s="134" t="s">
        <v>267</v>
      </c>
      <c r="C12" s="135"/>
      <c r="D12" s="136">
        <v>1</v>
      </c>
      <c r="E12" s="136">
        <v>40</v>
      </c>
      <c r="F12" s="169">
        <v>1502</v>
      </c>
      <c r="G12" s="140">
        <f t="shared" si="0"/>
        <v>1502</v>
      </c>
      <c r="H12" s="140"/>
      <c r="I12" s="170">
        <f t="shared" si="27"/>
        <v>220</v>
      </c>
      <c r="J12" s="139">
        <f t="shared" si="2"/>
        <v>1722</v>
      </c>
      <c r="K12" s="140">
        <f t="shared" si="3"/>
        <v>150</v>
      </c>
      <c r="L12" s="141">
        <f t="shared" si="4"/>
        <v>297.08000000000004</v>
      </c>
      <c r="M12" s="140">
        <f t="shared" si="5"/>
        <v>440</v>
      </c>
      <c r="N12" s="142">
        <f t="shared" si="6"/>
        <v>887.08</v>
      </c>
      <c r="O12" s="140">
        <f t="shared" si="7"/>
        <v>17.22</v>
      </c>
      <c r="P12" s="140">
        <f t="shared" si="8"/>
        <v>137.76</v>
      </c>
      <c r="Q12" s="140">
        <f t="shared" si="9"/>
        <v>478.71600000000007</v>
      </c>
      <c r="R12" s="143">
        <f t="shared" si="10"/>
        <v>633.69600000000003</v>
      </c>
      <c r="S12" s="140">
        <f t="shared" si="11"/>
        <v>143.5</v>
      </c>
      <c r="T12" s="140">
        <f t="shared" si="12"/>
        <v>47.82855</v>
      </c>
      <c r="U12" s="140">
        <f t="shared" si="13"/>
        <v>15.306284000000002</v>
      </c>
      <c r="V12" s="140">
        <f t="shared" si="14"/>
        <v>1.9132855000000002</v>
      </c>
      <c r="W12" s="140">
        <f t="shared" ref="W12:X12" si="30">S12/12</f>
        <v>11.958333333333334</v>
      </c>
      <c r="X12" s="140">
        <f t="shared" si="30"/>
        <v>3.9857125</v>
      </c>
      <c r="Y12" s="140">
        <f t="shared" si="16"/>
        <v>143.5</v>
      </c>
      <c r="Z12" s="140">
        <f t="shared" si="17"/>
        <v>11.48</v>
      </c>
      <c r="AA12" s="140">
        <f t="shared" si="18"/>
        <v>1.4350000000000001</v>
      </c>
      <c r="AB12" s="140">
        <f t="shared" si="19"/>
        <v>143.5</v>
      </c>
      <c r="AC12" s="140">
        <f t="shared" si="20"/>
        <v>11.958333333333334</v>
      </c>
      <c r="AD12" s="140">
        <f t="shared" si="21"/>
        <v>12.436666666666667</v>
      </c>
      <c r="AE12" s="140">
        <f t="shared" si="22"/>
        <v>65.818513600000003</v>
      </c>
      <c r="AF12" s="140">
        <f t="shared" si="23"/>
        <v>132.9753369</v>
      </c>
      <c r="AG12" s="144">
        <f t="shared" si="24"/>
        <v>717.30201783333337</v>
      </c>
      <c r="AH12" s="140">
        <f t="shared" si="25"/>
        <v>3960.0780178333334</v>
      </c>
      <c r="AI12" s="2"/>
      <c r="AJ12" s="2"/>
      <c r="AK12" s="2"/>
      <c r="AL12" s="2"/>
      <c r="AM12" s="2"/>
      <c r="AN12" s="2"/>
    </row>
    <row r="13" spans="1:40" ht="14.25" customHeight="1" x14ac:dyDescent="0.3">
      <c r="A13" s="22"/>
      <c r="B13" s="134" t="s">
        <v>268</v>
      </c>
      <c r="C13" s="135"/>
      <c r="D13" s="136">
        <v>1</v>
      </c>
      <c r="E13" s="136">
        <v>40</v>
      </c>
      <c r="F13" s="169">
        <v>3700</v>
      </c>
      <c r="G13" s="140">
        <f t="shared" si="0"/>
        <v>3700</v>
      </c>
      <c r="H13" s="140"/>
      <c r="I13" s="170">
        <f t="shared" si="27"/>
        <v>220</v>
      </c>
      <c r="J13" s="139">
        <f t="shared" si="2"/>
        <v>3920</v>
      </c>
      <c r="K13" s="140">
        <f t="shared" si="3"/>
        <v>150</v>
      </c>
      <c r="L13" s="141">
        <f t="shared" si="4"/>
        <v>165.20000000000005</v>
      </c>
      <c r="M13" s="140">
        <f t="shared" si="5"/>
        <v>440</v>
      </c>
      <c r="N13" s="142">
        <f t="shared" si="6"/>
        <v>755.2</v>
      </c>
      <c r="O13" s="140">
        <f t="shared" si="7"/>
        <v>39.200000000000003</v>
      </c>
      <c r="P13" s="140">
        <f t="shared" si="8"/>
        <v>313.60000000000002</v>
      </c>
      <c r="Q13" s="140">
        <f t="shared" si="9"/>
        <v>1089.76</v>
      </c>
      <c r="R13" s="143">
        <f t="shared" si="10"/>
        <v>1442.56</v>
      </c>
      <c r="S13" s="140">
        <f t="shared" si="11"/>
        <v>326.66666666666669</v>
      </c>
      <c r="T13" s="140">
        <f t="shared" si="12"/>
        <v>108.878</v>
      </c>
      <c r="U13" s="140">
        <f t="shared" si="13"/>
        <v>34.843573333333332</v>
      </c>
      <c r="V13" s="140">
        <f t="shared" si="14"/>
        <v>4.3554466666666665</v>
      </c>
      <c r="W13" s="140">
        <f t="shared" ref="W13:X13" si="31">S13/12</f>
        <v>27.222222222222225</v>
      </c>
      <c r="X13" s="140">
        <f t="shared" si="31"/>
        <v>9.0731666666666673</v>
      </c>
      <c r="Y13" s="140">
        <f t="shared" si="16"/>
        <v>326.66666666666669</v>
      </c>
      <c r="Z13" s="140">
        <f t="shared" si="17"/>
        <v>26.133333333333336</v>
      </c>
      <c r="AA13" s="140">
        <f t="shared" si="18"/>
        <v>3.2666666666666671</v>
      </c>
      <c r="AB13" s="140">
        <f t="shared" si="19"/>
        <v>326.66666666666669</v>
      </c>
      <c r="AC13" s="140">
        <f t="shared" si="20"/>
        <v>27.222222222222225</v>
      </c>
      <c r="AD13" s="140">
        <f t="shared" si="21"/>
        <v>28.311111111111114</v>
      </c>
      <c r="AE13" s="140">
        <f t="shared" si="22"/>
        <v>149.83076266666669</v>
      </c>
      <c r="AF13" s="140">
        <f t="shared" si="23"/>
        <v>302.7080840000001</v>
      </c>
      <c r="AG13" s="144">
        <f t="shared" si="24"/>
        <v>1632.8826422222223</v>
      </c>
      <c r="AH13" s="140">
        <f t="shared" si="25"/>
        <v>7750.642642222223</v>
      </c>
      <c r="AI13" s="2"/>
      <c r="AJ13" s="2"/>
      <c r="AK13" s="2"/>
      <c r="AL13" s="2"/>
      <c r="AM13" s="2"/>
      <c r="AN13" s="2"/>
    </row>
    <row r="14" spans="1:40" ht="14.25" customHeight="1" x14ac:dyDescent="0.3">
      <c r="A14" s="22"/>
      <c r="B14" s="134" t="s">
        <v>269</v>
      </c>
      <c r="C14" s="135"/>
      <c r="D14" s="136">
        <v>0</v>
      </c>
      <c r="E14" s="136">
        <v>40</v>
      </c>
      <c r="F14" s="169">
        <v>3100</v>
      </c>
      <c r="G14" s="140">
        <f t="shared" si="0"/>
        <v>0</v>
      </c>
      <c r="H14" s="140"/>
      <c r="I14" s="170">
        <f t="shared" si="27"/>
        <v>0</v>
      </c>
      <c r="J14" s="139">
        <f t="shared" si="2"/>
        <v>0</v>
      </c>
      <c r="K14" s="140">
        <f t="shared" si="3"/>
        <v>0</v>
      </c>
      <c r="L14" s="141">
        <f t="shared" si="4"/>
        <v>0</v>
      </c>
      <c r="M14" s="140">
        <f t="shared" si="5"/>
        <v>0</v>
      </c>
      <c r="N14" s="142">
        <f t="shared" si="6"/>
        <v>0</v>
      </c>
      <c r="O14" s="140">
        <f t="shared" si="7"/>
        <v>0</v>
      </c>
      <c r="P14" s="140">
        <f t="shared" si="8"/>
        <v>0</v>
      </c>
      <c r="Q14" s="140">
        <f t="shared" si="9"/>
        <v>0</v>
      </c>
      <c r="R14" s="143">
        <f t="shared" si="10"/>
        <v>0</v>
      </c>
      <c r="S14" s="140">
        <f t="shared" si="11"/>
        <v>0</v>
      </c>
      <c r="T14" s="140">
        <f t="shared" si="12"/>
        <v>0</v>
      </c>
      <c r="U14" s="140">
        <f t="shared" si="13"/>
        <v>0</v>
      </c>
      <c r="V14" s="140">
        <f t="shared" si="14"/>
        <v>0</v>
      </c>
      <c r="W14" s="140">
        <f t="shared" ref="W14:X14" si="32">S14/12</f>
        <v>0</v>
      </c>
      <c r="X14" s="140">
        <f t="shared" si="32"/>
        <v>0</v>
      </c>
      <c r="Y14" s="140">
        <f t="shared" si="16"/>
        <v>0</v>
      </c>
      <c r="Z14" s="140">
        <f t="shared" si="17"/>
        <v>0</v>
      </c>
      <c r="AA14" s="140">
        <f t="shared" si="18"/>
        <v>0</v>
      </c>
      <c r="AB14" s="140">
        <f t="shared" si="19"/>
        <v>0</v>
      </c>
      <c r="AC14" s="140">
        <f t="shared" si="20"/>
        <v>0</v>
      </c>
      <c r="AD14" s="140">
        <f t="shared" si="21"/>
        <v>0</v>
      </c>
      <c r="AE14" s="140">
        <f t="shared" si="22"/>
        <v>0</v>
      </c>
      <c r="AF14" s="140">
        <f t="shared" si="23"/>
        <v>0</v>
      </c>
      <c r="AG14" s="144">
        <f t="shared" si="24"/>
        <v>0</v>
      </c>
      <c r="AH14" s="140">
        <f t="shared" si="25"/>
        <v>0</v>
      </c>
      <c r="AI14" s="2"/>
      <c r="AJ14" s="2"/>
      <c r="AK14" s="2"/>
      <c r="AL14" s="2"/>
      <c r="AM14" s="2"/>
      <c r="AN14" s="2"/>
    </row>
    <row r="15" spans="1:40" ht="14.25" customHeight="1" x14ac:dyDescent="0.3">
      <c r="A15" s="22"/>
      <c r="B15" s="134" t="s">
        <v>270</v>
      </c>
      <c r="C15" s="135"/>
      <c r="D15" s="136">
        <v>0</v>
      </c>
      <c r="E15" s="136">
        <v>40</v>
      </c>
      <c r="F15" s="169">
        <v>1100</v>
      </c>
      <c r="G15" s="140">
        <f t="shared" si="0"/>
        <v>0</v>
      </c>
      <c r="H15" s="140"/>
      <c r="I15" s="170">
        <f t="shared" si="27"/>
        <v>0</v>
      </c>
      <c r="J15" s="139">
        <f t="shared" si="2"/>
        <v>0</v>
      </c>
      <c r="K15" s="140">
        <f t="shared" si="3"/>
        <v>0</v>
      </c>
      <c r="L15" s="141">
        <f t="shared" si="4"/>
        <v>0</v>
      </c>
      <c r="M15" s="140">
        <f t="shared" si="5"/>
        <v>0</v>
      </c>
      <c r="N15" s="142">
        <f t="shared" si="6"/>
        <v>0</v>
      </c>
      <c r="O15" s="140">
        <f t="shared" si="7"/>
        <v>0</v>
      </c>
      <c r="P15" s="140">
        <f t="shared" si="8"/>
        <v>0</v>
      </c>
      <c r="Q15" s="140">
        <f t="shared" si="9"/>
        <v>0</v>
      </c>
      <c r="R15" s="143">
        <f t="shared" si="10"/>
        <v>0</v>
      </c>
      <c r="S15" s="140">
        <f t="shared" si="11"/>
        <v>0</v>
      </c>
      <c r="T15" s="140">
        <f t="shared" si="12"/>
        <v>0</v>
      </c>
      <c r="U15" s="140">
        <f t="shared" si="13"/>
        <v>0</v>
      </c>
      <c r="V15" s="140">
        <f t="shared" si="14"/>
        <v>0</v>
      </c>
      <c r="W15" s="140">
        <f t="shared" ref="W15:X15" si="33">S15/12</f>
        <v>0</v>
      </c>
      <c r="X15" s="140">
        <f t="shared" si="33"/>
        <v>0</v>
      </c>
      <c r="Y15" s="140">
        <f t="shared" si="16"/>
        <v>0</v>
      </c>
      <c r="Z15" s="140">
        <f t="shared" si="17"/>
        <v>0</v>
      </c>
      <c r="AA15" s="140">
        <f t="shared" si="18"/>
        <v>0</v>
      </c>
      <c r="AB15" s="140">
        <f t="shared" si="19"/>
        <v>0</v>
      </c>
      <c r="AC15" s="140">
        <f t="shared" si="20"/>
        <v>0</v>
      </c>
      <c r="AD15" s="140">
        <f t="shared" si="21"/>
        <v>0</v>
      </c>
      <c r="AE15" s="140">
        <f t="shared" si="22"/>
        <v>0</v>
      </c>
      <c r="AF15" s="140">
        <f t="shared" si="23"/>
        <v>0</v>
      </c>
      <c r="AG15" s="144">
        <f t="shared" si="24"/>
        <v>0</v>
      </c>
      <c r="AH15" s="140">
        <f t="shared" si="25"/>
        <v>0</v>
      </c>
      <c r="AI15" s="2"/>
      <c r="AJ15" s="2"/>
      <c r="AK15" s="2"/>
      <c r="AL15" s="2"/>
      <c r="AM15" s="2"/>
      <c r="AN15" s="2"/>
    </row>
    <row r="16" spans="1:40" ht="14.25" customHeight="1" x14ac:dyDescent="0.3">
      <c r="A16" s="1"/>
      <c r="B16" s="39" t="s">
        <v>40</v>
      </c>
      <c r="C16" s="39">
        <f t="shared" ref="C16:D16" si="34">SUM(C8:C15)</f>
        <v>0</v>
      </c>
      <c r="D16" s="29">
        <f t="shared" si="34"/>
        <v>10</v>
      </c>
      <c r="E16" s="30"/>
      <c r="F16" s="146">
        <f t="shared" ref="F16:AH16" si="35">SUM(F8:F15)</f>
        <v>21552</v>
      </c>
      <c r="G16" s="146">
        <f t="shared" si="35"/>
        <v>29102</v>
      </c>
      <c r="H16" s="146">
        <f t="shared" si="35"/>
        <v>0</v>
      </c>
      <c r="I16" s="146">
        <f t="shared" si="35"/>
        <v>2860</v>
      </c>
      <c r="J16" s="146">
        <f t="shared" si="35"/>
        <v>31962</v>
      </c>
      <c r="K16" s="147">
        <f t="shared" si="35"/>
        <v>1500</v>
      </c>
      <c r="L16" s="147">
        <f t="shared" si="35"/>
        <v>2125.88</v>
      </c>
      <c r="M16" s="147">
        <f t="shared" si="35"/>
        <v>4400</v>
      </c>
      <c r="N16" s="31">
        <f t="shared" si="35"/>
        <v>8025.88</v>
      </c>
      <c r="O16" s="147">
        <f t="shared" si="35"/>
        <v>319.61999999999995</v>
      </c>
      <c r="P16" s="147">
        <f t="shared" si="35"/>
        <v>2556.9599999999996</v>
      </c>
      <c r="Q16" s="147">
        <f t="shared" si="35"/>
        <v>8885.4360000000015</v>
      </c>
      <c r="R16" s="32">
        <f t="shared" si="35"/>
        <v>11762.016</v>
      </c>
      <c r="S16" s="33">
        <f t="shared" si="35"/>
        <v>2663.5</v>
      </c>
      <c r="T16" s="33">
        <f t="shared" si="35"/>
        <v>887.74455</v>
      </c>
      <c r="U16" s="33">
        <f t="shared" si="35"/>
        <v>284.09956400000004</v>
      </c>
      <c r="V16" s="33">
        <f t="shared" si="35"/>
        <v>35.512445500000005</v>
      </c>
      <c r="W16" s="33">
        <f t="shared" si="35"/>
        <v>221.95833333333334</v>
      </c>
      <c r="X16" s="33">
        <f t="shared" si="35"/>
        <v>73.9787125</v>
      </c>
      <c r="Y16" s="33">
        <f t="shared" si="35"/>
        <v>2663.5</v>
      </c>
      <c r="Z16" s="33">
        <f t="shared" si="35"/>
        <v>213.08</v>
      </c>
      <c r="AA16" s="33">
        <f t="shared" si="35"/>
        <v>26.635000000000002</v>
      </c>
      <c r="AB16" s="33">
        <f t="shared" si="35"/>
        <v>2663.5</v>
      </c>
      <c r="AC16" s="33">
        <f t="shared" si="35"/>
        <v>221.95833333333334</v>
      </c>
      <c r="AD16" s="33">
        <f t="shared" si="35"/>
        <v>230.83666666666667</v>
      </c>
      <c r="AE16" s="33">
        <f t="shared" si="35"/>
        <v>1221.6558256000003</v>
      </c>
      <c r="AF16" s="33">
        <f t="shared" si="35"/>
        <v>2468.1519849000006</v>
      </c>
      <c r="AG16" s="33">
        <f t="shared" si="35"/>
        <v>13313.825257833334</v>
      </c>
      <c r="AH16" s="34">
        <f t="shared" si="35"/>
        <v>65063.721257833335</v>
      </c>
      <c r="AI16" s="3"/>
      <c r="AJ16" s="2"/>
      <c r="AK16" s="2"/>
      <c r="AL16" s="2"/>
      <c r="AM16" s="2"/>
      <c r="AN16" s="2"/>
    </row>
    <row r="17" spans="1:40" ht="14.25" customHeight="1" x14ac:dyDescent="0.3">
      <c r="A17" s="1"/>
      <c r="B17" s="2"/>
      <c r="C17" s="2"/>
      <c r="D17" s="2"/>
      <c r="E17" s="2"/>
      <c r="F17" s="2"/>
      <c r="G17" s="2"/>
      <c r="H17" s="2"/>
      <c r="I17" s="2"/>
      <c r="J17" s="35"/>
      <c r="K17" s="35"/>
      <c r="L17" s="2"/>
      <c r="M17" s="2"/>
      <c r="N17" s="35"/>
      <c r="O17" s="35"/>
      <c r="P17" s="2"/>
      <c r="Q17" s="2"/>
      <c r="R17" s="35"/>
      <c r="S17" s="36"/>
      <c r="T17" s="2"/>
      <c r="U17" s="2"/>
      <c r="V17" s="2"/>
      <c r="W17" s="2"/>
      <c r="X17" s="2"/>
      <c r="Y17" s="36"/>
      <c r="Z17" s="36"/>
      <c r="AA17" s="36"/>
      <c r="AB17" s="2"/>
      <c r="AC17" s="2"/>
      <c r="AD17" s="2"/>
      <c r="AE17" s="36"/>
      <c r="AF17" s="36"/>
      <c r="AG17" s="2"/>
      <c r="AH17" s="2"/>
      <c r="AI17" s="2"/>
      <c r="AJ17" s="2"/>
      <c r="AK17" s="2"/>
      <c r="AL17" s="2"/>
      <c r="AM17" s="2"/>
      <c r="AN17" s="2"/>
    </row>
    <row r="18" spans="1:40" ht="14.25" customHeight="1" x14ac:dyDescent="0.3">
      <c r="A18" s="1"/>
      <c r="B18" s="2"/>
      <c r="C18" s="2"/>
      <c r="D18" s="2"/>
      <c r="E18" s="2"/>
      <c r="F18" s="2"/>
      <c r="G18" s="3"/>
      <c r="H18" s="3"/>
      <c r="I18" s="3"/>
      <c r="J18" s="3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3"/>
      <c r="AI18" s="3"/>
      <c r="AJ18" s="2"/>
      <c r="AK18" s="2"/>
      <c r="AL18" s="2"/>
      <c r="AM18" s="2"/>
      <c r="AN18" s="2"/>
    </row>
    <row r="19" spans="1:40" ht="14.25" customHeight="1" x14ac:dyDescent="0.3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40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3"/>
      <c r="AI19" s="2"/>
      <c r="AJ19" s="149"/>
      <c r="AK19" s="150"/>
      <c r="AL19" s="151"/>
      <c r="AM19" s="152"/>
      <c r="AN19" s="152"/>
    </row>
    <row r="20" spans="1:40" ht="14.25" customHeight="1" x14ac:dyDescent="0.3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3"/>
      <c r="AI20" s="2"/>
      <c r="AJ20" s="149"/>
      <c r="AK20" s="150"/>
      <c r="AL20" s="151"/>
      <c r="AM20" s="152"/>
      <c r="AN20" s="152"/>
    </row>
    <row r="21" spans="1:40" ht="14.25" customHeight="1" x14ac:dyDescent="0.3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149"/>
      <c r="AK21" s="150"/>
      <c r="AL21" s="151"/>
      <c r="AM21" s="152"/>
      <c r="AN21" s="152"/>
    </row>
    <row r="22" spans="1:40" ht="14.25" customHeight="1" x14ac:dyDescent="0.3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spans="1:40" ht="14.25" customHeight="1" x14ac:dyDescent="0.3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spans="1:40" ht="14.25" customHeight="1" x14ac:dyDescent="0.3">
      <c r="A24" s="1"/>
      <c r="B24" s="362" t="s">
        <v>271</v>
      </c>
      <c r="C24" s="363"/>
      <c r="D24" s="363"/>
      <c r="E24" s="363"/>
      <c r="F24" s="363"/>
      <c r="G24" s="363"/>
      <c r="H24" s="364"/>
      <c r="I24" s="15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spans="1:40" ht="15.75" customHeight="1" x14ac:dyDescent="0.3">
      <c r="A25" s="1"/>
      <c r="B25" s="365" t="s">
        <v>272</v>
      </c>
      <c r="C25" s="363"/>
      <c r="D25" s="363"/>
      <c r="E25" s="363"/>
      <c r="F25" s="363"/>
      <c r="G25" s="363"/>
      <c r="H25" s="364"/>
      <c r="I25" s="154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spans="1:40" ht="51.75" customHeight="1" x14ac:dyDescent="0.3">
      <c r="A26" s="1"/>
      <c r="B26" s="155" t="s">
        <v>242</v>
      </c>
      <c r="C26" s="124" t="s">
        <v>262</v>
      </c>
      <c r="D26" s="156" t="s">
        <v>273</v>
      </c>
      <c r="E26" s="157"/>
      <c r="F26" s="157" t="s">
        <v>274</v>
      </c>
      <c r="G26" s="157" t="s">
        <v>245</v>
      </c>
      <c r="H26" s="157" t="s">
        <v>246</v>
      </c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spans="1:40" ht="15" customHeight="1" x14ac:dyDescent="0.3">
      <c r="A27" s="1"/>
      <c r="B27" s="368" t="s">
        <v>247</v>
      </c>
      <c r="C27" s="363"/>
      <c r="D27" s="363"/>
      <c r="E27" s="363"/>
      <c r="F27" s="363"/>
      <c r="G27" s="363"/>
      <c r="H27" s="364"/>
      <c r="I27" s="158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spans="1:40" ht="14.25" customHeight="1" x14ac:dyDescent="0.3">
      <c r="A28" s="1"/>
      <c r="B28" s="104" t="s">
        <v>275</v>
      </c>
      <c r="C28" s="159"/>
      <c r="D28" s="160">
        <v>1</v>
      </c>
      <c r="E28" s="160" t="s">
        <v>256</v>
      </c>
      <c r="F28" s="161">
        <v>1300</v>
      </c>
      <c r="G28" s="106">
        <f>F28*22</f>
        <v>28600</v>
      </c>
      <c r="H28" s="106">
        <f t="shared" ref="H28:H30" si="36">G28*D28</f>
        <v>28600</v>
      </c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spans="1:40" ht="14.25" customHeight="1" x14ac:dyDescent="0.3">
      <c r="A29" s="1"/>
      <c r="B29" s="104" t="s">
        <v>276</v>
      </c>
      <c r="C29" s="159"/>
      <c r="D29" s="160">
        <v>1</v>
      </c>
      <c r="E29" s="160" t="s">
        <v>256</v>
      </c>
      <c r="F29" s="161">
        <v>1300</v>
      </c>
      <c r="G29" s="106">
        <f t="shared" ref="G29:G30" si="37">F29*5</f>
        <v>6500</v>
      </c>
      <c r="H29" s="106">
        <f t="shared" si="36"/>
        <v>6500</v>
      </c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spans="1:40" ht="14.25" customHeight="1" x14ac:dyDescent="0.3">
      <c r="A30" s="1"/>
      <c r="B30" s="104" t="s">
        <v>277</v>
      </c>
      <c r="C30" s="159"/>
      <c r="D30" s="160">
        <v>1</v>
      </c>
      <c r="E30" s="160" t="s">
        <v>256</v>
      </c>
      <c r="F30" s="161">
        <v>1300</v>
      </c>
      <c r="G30" s="106">
        <f t="shared" si="37"/>
        <v>6500</v>
      </c>
      <c r="H30" s="106">
        <f t="shared" si="36"/>
        <v>6500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spans="1:40" ht="14.25" customHeight="1" x14ac:dyDescent="0.3">
      <c r="A31" s="1"/>
      <c r="B31" s="102" t="s">
        <v>257</v>
      </c>
      <c r="C31" s="162"/>
      <c r="D31" s="160"/>
      <c r="E31" s="104"/>
      <c r="F31" s="104"/>
      <c r="G31" s="106"/>
      <c r="H31" s="106">
        <f>SUM(H28:H30)</f>
        <v>41600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spans="1:40" ht="14.25" customHeight="1" x14ac:dyDescent="0.3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spans="1:40" ht="14.25" customHeight="1" x14ac:dyDescent="0.3">
      <c r="A33" s="1"/>
      <c r="B33" s="67"/>
      <c r="C33" s="67" t="s">
        <v>278</v>
      </c>
      <c r="D33" s="67" t="s">
        <v>279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spans="1:40" ht="14.25" customHeight="1" x14ac:dyDescent="0.3">
      <c r="A34" s="1"/>
      <c r="B34" s="163" t="s">
        <v>264</v>
      </c>
      <c r="C34" s="67">
        <v>1113.76</v>
      </c>
      <c r="D34" s="67">
        <v>1100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spans="1:40" ht="14.25" customHeight="1" x14ac:dyDescent="0.3">
      <c r="A35" s="1"/>
      <c r="B35" s="163" t="s">
        <v>35</v>
      </c>
      <c r="C35" s="67">
        <v>2984.58</v>
      </c>
      <c r="D35" s="67">
        <v>4102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spans="1:40" ht="14.25" customHeight="1" x14ac:dyDescent="0.3">
      <c r="A36" s="1"/>
      <c r="B36" s="163" t="s">
        <v>265</v>
      </c>
      <c r="C36" s="67">
        <v>1795.22</v>
      </c>
      <c r="D36" s="67">
        <v>1883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spans="1:40" ht="14.25" customHeight="1" x14ac:dyDescent="0.3">
      <c r="A37" s="1"/>
      <c r="B37" s="163" t="s">
        <v>266</v>
      </c>
      <c r="C37" s="67">
        <v>5307.26</v>
      </c>
      <c r="D37" s="67">
        <v>2923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spans="1:40" ht="14.25" customHeight="1" x14ac:dyDescent="0.3">
      <c r="A38" s="1"/>
      <c r="B38" s="163" t="s">
        <v>267</v>
      </c>
      <c r="C38" s="67">
        <v>1502.19</v>
      </c>
      <c r="D38" s="67">
        <v>1393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spans="1:40" ht="14.25" customHeight="1" x14ac:dyDescent="0.3">
      <c r="A39" s="1"/>
      <c r="B39" s="163" t="s">
        <v>268</v>
      </c>
      <c r="C39" s="67">
        <v>2603.73</v>
      </c>
      <c r="D39" s="67">
        <v>3456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spans="1:40" ht="14.25" customHeight="1" x14ac:dyDescent="0.3">
      <c r="A40" s="1"/>
      <c r="B40" s="163" t="s">
        <v>269</v>
      </c>
      <c r="C40" s="67">
        <v>2271.48</v>
      </c>
      <c r="D40" s="67">
        <v>3201</v>
      </c>
      <c r="E40" s="2"/>
      <c r="F40" s="2"/>
      <c r="G40" s="2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spans="1:40" ht="14.25" customHeight="1" x14ac:dyDescent="0.3">
      <c r="A41" s="1"/>
      <c r="B41" s="163" t="s">
        <v>270</v>
      </c>
      <c r="C41" s="67">
        <v>1104.3800000000001</v>
      </c>
      <c r="D41" s="67">
        <v>1100</v>
      </c>
      <c r="E41" s="2"/>
      <c r="F41" s="2"/>
      <c r="G41" s="2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spans="1:40" ht="14.25" customHeight="1" x14ac:dyDescent="0.3">
      <c r="A42" s="1"/>
      <c r="B42" s="2"/>
      <c r="C42" s="2"/>
      <c r="D42" s="2"/>
      <c r="E42" s="2"/>
      <c r="F42" s="2"/>
      <c r="G42" s="2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spans="1:40" ht="14.25" customHeight="1" x14ac:dyDescent="0.3">
      <c r="A43" s="1"/>
      <c r="B43" s="2"/>
      <c r="C43" s="2"/>
      <c r="D43" s="2"/>
      <c r="E43" s="2"/>
      <c r="F43" s="2"/>
      <c r="G43" s="2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spans="1:40" ht="14.25" customHeight="1" x14ac:dyDescent="0.3">
      <c r="A44" s="1"/>
      <c r="B44" s="2"/>
      <c r="C44" s="2"/>
      <c r="D44" s="2"/>
      <c r="E44" s="2"/>
      <c r="F44" s="2"/>
      <c r="G44" s="2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spans="1:40" ht="14.25" customHeight="1" x14ac:dyDescent="0.3">
      <c r="A45" s="1"/>
      <c r="B45" s="2"/>
      <c r="C45" s="2"/>
      <c r="D45" s="2"/>
      <c r="E45" s="2"/>
      <c r="F45" s="2"/>
      <c r="G45" s="2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spans="1:40" ht="14.25" customHeight="1" x14ac:dyDescent="0.3">
      <c r="A46" s="1"/>
      <c r="B46" s="2"/>
      <c r="C46" s="2"/>
      <c r="D46" s="2"/>
      <c r="E46" s="2"/>
      <c r="F46" s="2"/>
      <c r="G46" s="2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spans="1:40" ht="14.25" customHeight="1" x14ac:dyDescent="0.3">
      <c r="A47" s="1"/>
      <c r="B47" s="2"/>
      <c r="C47" s="2"/>
      <c r="D47" s="2"/>
      <c r="E47" s="2"/>
      <c r="F47" s="2"/>
      <c r="G47" s="2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spans="1:40" ht="14.25" customHeight="1" x14ac:dyDescent="0.3">
      <c r="A48" s="1"/>
      <c r="B48" s="2"/>
      <c r="C48" s="2"/>
      <c r="D48" s="2"/>
      <c r="E48" s="2"/>
      <c r="F48" s="2"/>
      <c r="G48" s="2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spans="1:40" ht="14.25" customHeight="1" x14ac:dyDescent="0.3">
      <c r="A49" s="1"/>
      <c r="B49" s="2"/>
      <c r="C49" s="2"/>
      <c r="D49" s="2"/>
      <c r="E49" s="2"/>
      <c r="F49" s="2"/>
      <c r="G49" s="2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spans="1:40" ht="14.25" customHeight="1" x14ac:dyDescent="0.3">
      <c r="A50" s="1"/>
      <c r="B50" s="2"/>
      <c r="C50" s="2"/>
      <c r="D50" s="2"/>
      <c r="E50" s="2"/>
      <c r="F50" s="2"/>
      <c r="G50" s="2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spans="1:40" ht="14.25" customHeight="1" x14ac:dyDescent="0.3">
      <c r="A51" s="1"/>
      <c r="B51" s="2"/>
      <c r="C51" s="2"/>
      <c r="D51" s="2"/>
      <c r="E51" s="2"/>
      <c r="F51" s="2"/>
      <c r="G51" s="2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spans="1:40" ht="14.25" customHeight="1" x14ac:dyDescent="0.3">
      <c r="A52" s="1"/>
      <c r="B52" s="2"/>
      <c r="C52" s="2"/>
      <c r="D52" s="2"/>
      <c r="E52" s="2"/>
      <c r="F52" s="2"/>
      <c r="G52" s="2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spans="1:40" ht="14.25" customHeight="1" x14ac:dyDescent="0.3">
      <c r="A53" s="1"/>
      <c r="B53" s="2"/>
      <c r="C53" s="2"/>
      <c r="D53" s="2"/>
      <c r="E53" s="2"/>
      <c r="F53" s="2"/>
      <c r="G53" s="2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spans="1:40" ht="14.25" customHeight="1" x14ac:dyDescent="0.3">
      <c r="A54" s="1"/>
      <c r="B54" s="2"/>
      <c r="C54" s="2"/>
      <c r="D54" s="2"/>
      <c r="E54" s="2"/>
      <c r="F54" s="2"/>
      <c r="G54" s="2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spans="1:40" ht="14.25" customHeight="1" x14ac:dyDescent="0.3">
      <c r="A55" s="1"/>
      <c r="B55" s="2"/>
      <c r="C55" s="2"/>
      <c r="D55" s="2"/>
      <c r="E55" s="2"/>
      <c r="F55" s="2"/>
      <c r="G55" s="2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spans="1:40" ht="14.25" customHeight="1" x14ac:dyDescent="0.3">
      <c r="A56" s="1"/>
      <c r="B56" s="2"/>
      <c r="C56" s="2"/>
      <c r="D56" s="2"/>
      <c r="E56" s="2"/>
      <c r="F56" s="2"/>
      <c r="G56" s="2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spans="1:40" ht="14.25" customHeight="1" x14ac:dyDescent="0.3">
      <c r="A57" s="1"/>
      <c r="B57" s="2"/>
      <c r="C57" s="2"/>
      <c r="D57" s="2"/>
      <c r="E57" s="2"/>
      <c r="F57" s="2"/>
      <c r="G57" s="2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spans="1:40" ht="14.25" customHeight="1" x14ac:dyDescent="0.3">
      <c r="A58" s="1"/>
      <c r="B58" s="2"/>
      <c r="C58" s="2"/>
      <c r="D58" s="2"/>
      <c r="E58" s="2"/>
      <c r="F58" s="2"/>
      <c r="G58" s="2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spans="1:40" ht="14.25" customHeight="1" x14ac:dyDescent="0.3">
      <c r="A59" s="1"/>
      <c r="B59" s="2"/>
      <c r="C59" s="2"/>
      <c r="D59" s="2"/>
      <c r="E59" s="2"/>
      <c r="F59" s="2"/>
      <c r="G59" s="2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spans="1:40" ht="14.25" customHeight="1" x14ac:dyDescent="0.3">
      <c r="A60" s="1"/>
      <c r="B60" s="2"/>
      <c r="C60" s="2"/>
      <c r="D60" s="2"/>
      <c r="E60" s="2"/>
      <c r="F60" s="2"/>
      <c r="G60" s="2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spans="1:40" ht="14.25" customHeight="1" x14ac:dyDescent="0.3">
      <c r="A61" s="1"/>
      <c r="B61" s="2"/>
      <c r="C61" s="2"/>
      <c r="D61" s="2"/>
      <c r="E61" s="2"/>
      <c r="F61" s="2"/>
      <c r="G61" s="2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spans="1:40" ht="14.25" customHeight="1" x14ac:dyDescent="0.3">
      <c r="A62" s="1"/>
      <c r="B62" s="2"/>
      <c r="C62" s="2"/>
      <c r="D62" s="2"/>
      <c r="E62" s="2"/>
      <c r="F62" s="2"/>
      <c r="G62" s="2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spans="1:40" ht="14.25" customHeight="1" x14ac:dyDescent="0.3">
      <c r="A63" s="1"/>
      <c r="B63" s="2"/>
      <c r="C63" s="2"/>
      <c r="D63" s="2"/>
      <c r="E63" s="2"/>
      <c r="F63" s="2"/>
      <c r="G63" s="2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spans="1:40" ht="14.25" customHeight="1" x14ac:dyDescent="0.3">
      <c r="A64" s="1"/>
      <c r="B64" s="2"/>
      <c r="C64" s="2"/>
      <c r="D64" s="2"/>
      <c r="E64" s="2"/>
      <c r="F64" s="2"/>
      <c r="G64" s="2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spans="1:40" ht="14.25" customHeight="1" x14ac:dyDescent="0.3">
      <c r="A65" s="1"/>
      <c r="B65" s="2"/>
      <c r="C65" s="2"/>
      <c r="D65" s="2"/>
      <c r="E65" s="2"/>
      <c r="F65" s="2"/>
      <c r="G65" s="2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spans="1:40" ht="14.25" customHeight="1" x14ac:dyDescent="0.3">
      <c r="A66" s="1"/>
      <c r="B66" s="2"/>
      <c r="C66" s="2"/>
      <c r="D66" s="2"/>
      <c r="E66" s="2"/>
      <c r="F66" s="2"/>
      <c r="G66" s="2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spans="1:40" ht="14.25" customHeight="1" x14ac:dyDescent="0.3">
      <c r="A67" s="1"/>
      <c r="B67" s="2"/>
      <c r="C67" s="2"/>
      <c r="D67" s="2"/>
      <c r="E67" s="2"/>
      <c r="F67" s="2"/>
      <c r="G67" s="2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spans="1:40" ht="14.25" customHeight="1" x14ac:dyDescent="0.3">
      <c r="A68" s="1"/>
      <c r="B68" s="2"/>
      <c r="C68" s="2"/>
      <c r="D68" s="2"/>
      <c r="E68" s="2"/>
      <c r="F68" s="2"/>
      <c r="G68" s="2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spans="1:40" ht="14.25" customHeight="1" x14ac:dyDescent="0.3">
      <c r="A69" s="1"/>
      <c r="B69" s="2"/>
      <c r="C69" s="2"/>
      <c r="D69" s="2"/>
      <c r="E69" s="2"/>
      <c r="F69" s="2"/>
      <c r="G69" s="2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spans="1:40" ht="14.25" customHeight="1" x14ac:dyDescent="0.3">
      <c r="A70" s="1"/>
      <c r="B70" s="2"/>
      <c r="C70" s="2"/>
      <c r="D70" s="2"/>
      <c r="E70" s="2"/>
      <c r="F70" s="2"/>
      <c r="G70" s="2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spans="1:40" ht="14.25" customHeight="1" x14ac:dyDescent="0.3">
      <c r="A71" s="1"/>
      <c r="B71" s="2"/>
      <c r="C71" s="2"/>
      <c r="D71" s="2"/>
      <c r="E71" s="2"/>
      <c r="F71" s="2"/>
      <c r="G71" s="2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spans="1:40" ht="14.25" customHeight="1" x14ac:dyDescent="0.3">
      <c r="A72" s="1"/>
      <c r="B72" s="2"/>
      <c r="C72" s="2"/>
      <c r="D72" s="2"/>
      <c r="E72" s="2"/>
      <c r="F72" s="2"/>
      <c r="G72" s="2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spans="1:40" ht="14.25" customHeight="1" x14ac:dyDescent="0.3">
      <c r="A73" s="1"/>
      <c r="B73" s="2"/>
      <c r="C73" s="2"/>
      <c r="D73" s="2"/>
      <c r="E73" s="2"/>
      <c r="F73" s="2"/>
      <c r="G73" s="2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spans="1:40" ht="14.25" customHeight="1" x14ac:dyDescent="0.3">
      <c r="A74" s="1"/>
      <c r="B74" s="2"/>
      <c r="C74" s="2"/>
      <c r="D74" s="2"/>
      <c r="E74" s="2"/>
      <c r="F74" s="2"/>
      <c r="G74" s="2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spans="1:40" ht="14.25" customHeight="1" x14ac:dyDescent="0.3">
      <c r="A75" s="1"/>
      <c r="B75" s="2"/>
      <c r="C75" s="2"/>
      <c r="D75" s="2"/>
      <c r="E75" s="2"/>
      <c r="F75" s="2"/>
      <c r="G75" s="2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spans="1:40" ht="14.25" customHeight="1" x14ac:dyDescent="0.3">
      <c r="A76" s="1"/>
      <c r="B76" s="2"/>
      <c r="C76" s="2"/>
      <c r="D76" s="2"/>
      <c r="E76" s="2"/>
      <c r="F76" s="2"/>
      <c r="G76" s="2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spans="1:40" ht="14.25" customHeight="1" x14ac:dyDescent="0.3">
      <c r="A77" s="1"/>
      <c r="B77" s="2"/>
      <c r="C77" s="2"/>
      <c r="D77" s="2"/>
      <c r="E77" s="2"/>
      <c r="F77" s="2"/>
      <c r="G77" s="2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spans="1:40" ht="14.25" customHeight="1" x14ac:dyDescent="0.3">
      <c r="A78" s="1"/>
      <c r="B78" s="2"/>
      <c r="C78" s="2"/>
      <c r="D78" s="2"/>
      <c r="E78" s="2"/>
      <c r="F78" s="2"/>
      <c r="G78" s="2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spans="1:40" ht="14.25" customHeight="1" x14ac:dyDescent="0.3">
      <c r="A79" s="1"/>
      <c r="B79" s="2"/>
      <c r="C79" s="2"/>
      <c r="D79" s="2"/>
      <c r="E79" s="2"/>
      <c r="F79" s="2"/>
      <c r="G79" s="2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spans="1:40" ht="14.25" customHeight="1" x14ac:dyDescent="0.3">
      <c r="A80" s="1"/>
      <c r="B80" s="2"/>
      <c r="C80" s="2"/>
      <c r="D80" s="2"/>
      <c r="E80" s="2"/>
      <c r="F80" s="2"/>
      <c r="G80" s="2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spans="1:40" ht="14.25" customHeight="1" x14ac:dyDescent="0.3">
      <c r="A81" s="1"/>
      <c r="B81" s="2"/>
      <c r="C81" s="2"/>
      <c r="D81" s="2"/>
      <c r="E81" s="2"/>
      <c r="F81" s="2"/>
      <c r="G81" s="2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spans="1:40" ht="14.25" customHeight="1" x14ac:dyDescent="0.3">
      <c r="A82" s="1"/>
      <c r="B82" s="2"/>
      <c r="C82" s="2"/>
      <c r="D82" s="2"/>
      <c r="E82" s="2"/>
      <c r="F82" s="2"/>
      <c r="G82" s="2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spans="1:40" ht="14.25" customHeight="1" x14ac:dyDescent="0.3">
      <c r="A83" s="1"/>
      <c r="B83" s="2"/>
      <c r="C83" s="2"/>
      <c r="D83" s="2"/>
      <c r="E83" s="2"/>
      <c r="F83" s="2"/>
      <c r="G83" s="2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spans="1:40" ht="14.25" customHeight="1" x14ac:dyDescent="0.3">
      <c r="A84" s="1"/>
      <c r="B84" s="2"/>
      <c r="C84" s="2"/>
      <c r="D84" s="2"/>
      <c r="E84" s="2"/>
      <c r="F84" s="2"/>
      <c r="G84" s="2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spans="1:40" ht="14.25" customHeight="1" x14ac:dyDescent="0.3">
      <c r="A85" s="1"/>
      <c r="B85" s="2"/>
      <c r="C85" s="2"/>
      <c r="D85" s="2"/>
      <c r="E85" s="2"/>
      <c r="F85" s="2"/>
      <c r="G85" s="2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spans="1:40" ht="14.25" customHeight="1" x14ac:dyDescent="0.3">
      <c r="A86" s="1"/>
      <c r="B86" s="2"/>
      <c r="C86" s="2"/>
      <c r="D86" s="2"/>
      <c r="E86" s="2"/>
      <c r="F86" s="2"/>
      <c r="G86" s="2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spans="1:40" ht="14.25" customHeight="1" x14ac:dyDescent="0.3">
      <c r="A87" s="1"/>
      <c r="B87" s="2"/>
      <c r="C87" s="2"/>
      <c r="D87" s="2"/>
      <c r="E87" s="2"/>
      <c r="F87" s="2"/>
      <c r="G87" s="2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spans="1:40" ht="14.25" customHeight="1" x14ac:dyDescent="0.3">
      <c r="A88" s="1"/>
      <c r="B88" s="2"/>
      <c r="C88" s="2"/>
      <c r="D88" s="2"/>
      <c r="E88" s="2"/>
      <c r="F88" s="2"/>
      <c r="G88" s="2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spans="1:40" ht="14.25" customHeight="1" x14ac:dyDescent="0.3">
      <c r="A89" s="1"/>
      <c r="B89" s="2"/>
      <c r="C89" s="2"/>
      <c r="D89" s="2"/>
      <c r="E89" s="2"/>
      <c r="F89" s="2"/>
      <c r="G89" s="2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spans="1:40" ht="14.25" customHeight="1" x14ac:dyDescent="0.3">
      <c r="A90" s="1"/>
      <c r="B90" s="2"/>
      <c r="C90" s="2"/>
      <c r="D90" s="2"/>
      <c r="E90" s="2"/>
      <c r="F90" s="2"/>
      <c r="G90" s="2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spans="1:40" ht="14.25" customHeight="1" x14ac:dyDescent="0.3">
      <c r="A91" s="1"/>
      <c r="B91" s="2"/>
      <c r="C91" s="2"/>
      <c r="D91" s="2"/>
      <c r="E91" s="2"/>
      <c r="F91" s="2"/>
      <c r="G91" s="2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spans="1:40" ht="14.25" customHeight="1" x14ac:dyDescent="0.3">
      <c r="A92" s="1"/>
      <c r="B92" s="2"/>
      <c r="C92" s="2"/>
      <c r="D92" s="2"/>
      <c r="E92" s="2"/>
      <c r="F92" s="2"/>
      <c r="G92" s="2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spans="1:40" ht="14.25" customHeight="1" x14ac:dyDescent="0.3">
      <c r="A93" s="1"/>
      <c r="B93" s="2"/>
      <c r="C93" s="2"/>
      <c r="D93" s="2"/>
      <c r="E93" s="2"/>
      <c r="F93" s="2"/>
      <c r="G93" s="2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spans="1:40" ht="14.25" customHeight="1" x14ac:dyDescent="0.3">
      <c r="A94" s="1"/>
      <c r="B94" s="2"/>
      <c r="C94" s="2"/>
      <c r="D94" s="2"/>
      <c r="E94" s="2"/>
      <c r="F94" s="2"/>
      <c r="G94" s="2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spans="1:40" ht="14.25" customHeight="1" x14ac:dyDescent="0.3">
      <c r="A95" s="1"/>
      <c r="B95" s="2"/>
      <c r="C95" s="2"/>
      <c r="D95" s="2"/>
      <c r="E95" s="2"/>
      <c r="F95" s="2"/>
      <c r="G95" s="2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spans="1:40" ht="14.25" customHeight="1" x14ac:dyDescent="0.3">
      <c r="A96" s="1"/>
      <c r="B96" s="2"/>
      <c r="C96" s="2"/>
      <c r="D96" s="2"/>
      <c r="E96" s="2"/>
      <c r="F96" s="2"/>
      <c r="G96" s="2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spans="1:40" ht="14.25" customHeight="1" x14ac:dyDescent="0.3">
      <c r="A97" s="1"/>
      <c r="B97" s="2"/>
      <c r="C97" s="2"/>
      <c r="D97" s="2"/>
      <c r="E97" s="2"/>
      <c r="F97" s="2"/>
      <c r="G97" s="2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spans="1:40" ht="14.25" customHeight="1" x14ac:dyDescent="0.3">
      <c r="A98" s="1"/>
      <c r="B98" s="2"/>
      <c r="C98" s="2"/>
      <c r="D98" s="2"/>
      <c r="E98" s="2"/>
      <c r="F98" s="2"/>
      <c r="G98" s="2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spans="1:40" ht="14.25" customHeight="1" x14ac:dyDescent="0.3">
      <c r="A99" s="1"/>
      <c r="B99" s="2"/>
      <c r="C99" s="2"/>
      <c r="D99" s="2"/>
      <c r="E99" s="2"/>
      <c r="F99" s="2"/>
      <c r="G99" s="2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spans="1:40" ht="14.25" customHeight="1" x14ac:dyDescent="0.3">
      <c r="A100" s="1"/>
      <c r="B100" s="2"/>
      <c r="C100" s="2"/>
      <c r="D100" s="2"/>
      <c r="E100" s="2"/>
      <c r="F100" s="2"/>
      <c r="G100" s="2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spans="1:40" ht="14.25" customHeight="1" x14ac:dyDescent="0.3">
      <c r="A101" s="1"/>
      <c r="B101" s="2"/>
      <c r="C101" s="2"/>
      <c r="D101" s="2"/>
      <c r="E101" s="2"/>
      <c r="F101" s="2"/>
      <c r="G101" s="2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spans="1:40" ht="14.25" customHeight="1" x14ac:dyDescent="0.3">
      <c r="A102" s="1"/>
      <c r="B102" s="2"/>
      <c r="C102" s="2"/>
      <c r="D102" s="2"/>
      <c r="E102" s="2"/>
      <c r="F102" s="2"/>
      <c r="G102" s="2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spans="1:40" ht="14.25" customHeight="1" x14ac:dyDescent="0.3">
      <c r="A103" s="1"/>
      <c r="B103" s="2"/>
      <c r="C103" s="2"/>
      <c r="D103" s="2"/>
      <c r="E103" s="2"/>
      <c r="F103" s="2"/>
      <c r="G103" s="2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spans="1:40" ht="14.25" customHeight="1" x14ac:dyDescent="0.3">
      <c r="A104" s="1"/>
      <c r="B104" s="2"/>
      <c r="C104" s="2"/>
      <c r="D104" s="2"/>
      <c r="E104" s="2"/>
      <c r="F104" s="2"/>
      <c r="G104" s="2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spans="1:40" ht="14.25" customHeight="1" x14ac:dyDescent="0.3">
      <c r="A105" s="1"/>
      <c r="B105" s="2"/>
      <c r="C105" s="2"/>
      <c r="D105" s="2"/>
      <c r="E105" s="2"/>
      <c r="F105" s="2"/>
      <c r="G105" s="2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spans="1:40" ht="14.25" customHeight="1" x14ac:dyDescent="0.3">
      <c r="A106" s="1"/>
      <c r="B106" s="2"/>
      <c r="C106" s="2"/>
      <c r="D106" s="2"/>
      <c r="E106" s="2"/>
      <c r="F106" s="2"/>
      <c r="G106" s="2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spans="1:40" ht="14.25" customHeight="1" x14ac:dyDescent="0.3">
      <c r="A107" s="1"/>
      <c r="B107" s="2"/>
      <c r="C107" s="2"/>
      <c r="D107" s="2"/>
      <c r="E107" s="2"/>
      <c r="F107" s="2"/>
      <c r="G107" s="2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spans="1:40" ht="14.25" customHeight="1" x14ac:dyDescent="0.3">
      <c r="A108" s="1"/>
      <c r="B108" s="2"/>
      <c r="C108" s="2"/>
      <c r="D108" s="2"/>
      <c r="E108" s="2"/>
      <c r="F108" s="2"/>
      <c r="G108" s="2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spans="1:40" ht="14.25" customHeight="1" x14ac:dyDescent="0.3">
      <c r="A109" s="1"/>
      <c r="B109" s="2"/>
      <c r="C109" s="2"/>
      <c r="D109" s="2"/>
      <c r="E109" s="2"/>
      <c r="F109" s="2"/>
      <c r="G109" s="2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spans="1:40" ht="14.25" customHeight="1" x14ac:dyDescent="0.3">
      <c r="A110" s="1"/>
      <c r="B110" s="2"/>
      <c r="C110" s="2"/>
      <c r="D110" s="2"/>
      <c r="E110" s="2"/>
      <c r="F110" s="2"/>
      <c r="G110" s="2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spans="1:40" ht="14.25" customHeight="1" x14ac:dyDescent="0.3">
      <c r="A111" s="1"/>
      <c r="B111" s="2"/>
      <c r="C111" s="2"/>
      <c r="D111" s="2"/>
      <c r="E111" s="2"/>
      <c r="F111" s="2"/>
      <c r="G111" s="2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1:40" ht="14.25" customHeight="1" x14ac:dyDescent="0.3">
      <c r="A112" s="1"/>
      <c r="B112" s="2"/>
      <c r="C112" s="2"/>
      <c r="D112" s="2"/>
      <c r="E112" s="2"/>
      <c r="F112" s="2"/>
      <c r="G112" s="2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spans="1:40" ht="14.25" customHeight="1" x14ac:dyDescent="0.3">
      <c r="A113" s="1"/>
      <c r="B113" s="2"/>
      <c r="C113" s="2"/>
      <c r="D113" s="2"/>
      <c r="E113" s="2"/>
      <c r="F113" s="2"/>
      <c r="G113" s="2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spans="1:40" ht="14.25" customHeight="1" x14ac:dyDescent="0.3">
      <c r="A114" s="1"/>
      <c r="B114" s="2"/>
      <c r="C114" s="2"/>
      <c r="D114" s="2"/>
      <c r="E114" s="2"/>
      <c r="F114" s="2"/>
      <c r="G114" s="2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spans="1:40" ht="14.25" customHeight="1" x14ac:dyDescent="0.3">
      <c r="A115" s="1"/>
      <c r="B115" s="2"/>
      <c r="C115" s="2"/>
      <c r="D115" s="2"/>
      <c r="E115" s="2"/>
      <c r="F115" s="2"/>
      <c r="G115" s="2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spans="1:40" ht="14.25" customHeight="1" x14ac:dyDescent="0.3">
      <c r="A116" s="1"/>
      <c r="B116" s="2"/>
      <c r="C116" s="2"/>
      <c r="D116" s="2"/>
      <c r="E116" s="2"/>
      <c r="F116" s="2"/>
      <c r="G116" s="2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spans="1:40" ht="14.25" customHeight="1" x14ac:dyDescent="0.3">
      <c r="A117" s="1"/>
      <c r="B117" s="2"/>
      <c r="C117" s="2"/>
      <c r="D117" s="2"/>
      <c r="E117" s="2"/>
      <c r="F117" s="2"/>
      <c r="G117" s="2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spans="1:40" ht="14.25" customHeight="1" x14ac:dyDescent="0.3">
      <c r="A118" s="1"/>
      <c r="B118" s="2"/>
      <c r="C118" s="2"/>
      <c r="D118" s="2"/>
      <c r="E118" s="2"/>
      <c r="F118" s="2"/>
      <c r="G118" s="2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spans="1:40" ht="14.25" customHeight="1" x14ac:dyDescent="0.3">
      <c r="A119" s="1"/>
      <c r="B119" s="2"/>
      <c r="C119" s="2"/>
      <c r="D119" s="2"/>
      <c r="E119" s="2"/>
      <c r="F119" s="2"/>
      <c r="G119" s="2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spans="1:40" ht="14.25" customHeight="1" x14ac:dyDescent="0.3">
      <c r="A120" s="1"/>
      <c r="B120" s="2"/>
      <c r="C120" s="2"/>
      <c r="D120" s="2"/>
      <c r="E120" s="2"/>
      <c r="F120" s="2"/>
      <c r="G120" s="2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spans="1:40" ht="14.25" customHeight="1" x14ac:dyDescent="0.3">
      <c r="A121" s="1"/>
      <c r="B121" s="2"/>
      <c r="C121" s="2"/>
      <c r="D121" s="2"/>
      <c r="E121" s="2"/>
      <c r="F121" s="2"/>
      <c r="G121" s="2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spans="1:40" ht="14.25" customHeight="1" x14ac:dyDescent="0.3">
      <c r="A122" s="1"/>
      <c r="B122" s="2"/>
      <c r="C122" s="2"/>
      <c r="D122" s="2"/>
      <c r="E122" s="2"/>
      <c r="F122" s="2"/>
      <c r="G122" s="2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spans="1:40" ht="14.25" customHeight="1" x14ac:dyDescent="0.3">
      <c r="A123" s="1"/>
      <c r="B123" s="2"/>
      <c r="C123" s="2"/>
      <c r="D123" s="2"/>
      <c r="E123" s="2"/>
      <c r="F123" s="2"/>
      <c r="G123" s="2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spans="1:40" ht="14.25" customHeight="1" x14ac:dyDescent="0.3">
      <c r="A124" s="1"/>
      <c r="B124" s="2"/>
      <c r="C124" s="2"/>
      <c r="D124" s="2"/>
      <c r="E124" s="2"/>
      <c r="F124" s="2"/>
      <c r="G124" s="2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spans="1:40" ht="14.25" customHeight="1" x14ac:dyDescent="0.3">
      <c r="A125" s="1"/>
      <c r="B125" s="2"/>
      <c r="C125" s="2"/>
      <c r="D125" s="2"/>
      <c r="E125" s="2"/>
      <c r="F125" s="2"/>
      <c r="G125" s="2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spans="1:40" ht="14.25" customHeight="1" x14ac:dyDescent="0.3">
      <c r="A126" s="1"/>
      <c r="B126" s="2"/>
      <c r="C126" s="2"/>
      <c r="D126" s="2"/>
      <c r="E126" s="2"/>
      <c r="F126" s="2"/>
      <c r="G126" s="2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spans="1:40" ht="14.25" customHeight="1" x14ac:dyDescent="0.3">
      <c r="A127" s="1"/>
      <c r="B127" s="2"/>
      <c r="C127" s="2"/>
      <c r="D127" s="2"/>
      <c r="E127" s="2"/>
      <c r="F127" s="2"/>
      <c r="G127" s="2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spans="1:40" ht="14.25" customHeight="1" x14ac:dyDescent="0.3">
      <c r="A128" s="1"/>
      <c r="B128" s="2"/>
      <c r="C128" s="2"/>
      <c r="D128" s="2"/>
      <c r="E128" s="2"/>
      <c r="F128" s="2"/>
      <c r="G128" s="2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spans="1:40" ht="14.25" customHeight="1" x14ac:dyDescent="0.3">
      <c r="A129" s="1"/>
      <c r="B129" s="2"/>
      <c r="C129" s="2"/>
      <c r="D129" s="2"/>
      <c r="E129" s="2"/>
      <c r="F129" s="2"/>
      <c r="G129" s="2"/>
      <c r="H129" s="3"/>
      <c r="I129" s="3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spans="1:40" ht="14.25" customHeight="1" x14ac:dyDescent="0.3">
      <c r="A130" s="1"/>
      <c r="B130" s="2"/>
      <c r="C130" s="2"/>
      <c r="D130" s="2"/>
      <c r="E130" s="2"/>
      <c r="F130" s="2"/>
      <c r="G130" s="2"/>
      <c r="H130" s="3"/>
      <c r="I130" s="3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spans="1:40" ht="14.25" customHeight="1" x14ac:dyDescent="0.3">
      <c r="A131" s="1"/>
      <c r="B131" s="2"/>
      <c r="C131" s="2"/>
      <c r="D131" s="2"/>
      <c r="E131" s="2"/>
      <c r="F131" s="2"/>
      <c r="G131" s="2"/>
      <c r="H131" s="3"/>
      <c r="I131" s="3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spans="1:40" ht="14.25" customHeight="1" x14ac:dyDescent="0.3">
      <c r="A132" s="1"/>
      <c r="B132" s="2"/>
      <c r="C132" s="2"/>
      <c r="D132" s="2"/>
      <c r="E132" s="2"/>
      <c r="F132" s="2"/>
      <c r="G132" s="2"/>
      <c r="H132" s="3"/>
      <c r="I132" s="3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spans="1:40" ht="14.25" customHeight="1" x14ac:dyDescent="0.3">
      <c r="A133" s="1"/>
      <c r="B133" s="2"/>
      <c r="C133" s="2"/>
      <c r="D133" s="2"/>
      <c r="E133" s="2"/>
      <c r="F133" s="2"/>
      <c r="G133" s="2"/>
      <c r="H133" s="3"/>
      <c r="I133" s="3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spans="1:40" ht="14.25" customHeight="1" x14ac:dyDescent="0.3">
      <c r="A134" s="1"/>
      <c r="B134" s="2"/>
      <c r="C134" s="2"/>
      <c r="D134" s="2"/>
      <c r="E134" s="2"/>
      <c r="F134" s="2"/>
      <c r="G134" s="2"/>
      <c r="H134" s="3"/>
      <c r="I134" s="3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spans="1:40" ht="14.25" customHeight="1" x14ac:dyDescent="0.3">
      <c r="A135" s="1"/>
      <c r="B135" s="2"/>
      <c r="C135" s="2"/>
      <c r="D135" s="2"/>
      <c r="E135" s="2"/>
      <c r="F135" s="2"/>
      <c r="G135" s="2"/>
      <c r="H135" s="3"/>
      <c r="I135" s="3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spans="1:40" ht="14.25" customHeight="1" x14ac:dyDescent="0.3">
      <c r="A136" s="1"/>
      <c r="B136" s="2"/>
      <c r="C136" s="2"/>
      <c r="D136" s="2"/>
      <c r="E136" s="2"/>
      <c r="F136" s="2"/>
      <c r="G136" s="2"/>
      <c r="H136" s="3"/>
      <c r="I136" s="3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spans="1:40" ht="14.25" customHeight="1" x14ac:dyDescent="0.3">
      <c r="A137" s="1"/>
      <c r="B137" s="2"/>
      <c r="C137" s="2"/>
      <c r="D137" s="2"/>
      <c r="E137" s="2"/>
      <c r="F137" s="2"/>
      <c r="G137" s="2"/>
      <c r="H137" s="3"/>
      <c r="I137" s="3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spans="1:40" ht="14.25" customHeight="1" x14ac:dyDescent="0.3">
      <c r="A138" s="1"/>
      <c r="B138" s="2"/>
      <c r="C138" s="2"/>
      <c r="D138" s="2"/>
      <c r="E138" s="2"/>
      <c r="F138" s="2"/>
      <c r="G138" s="2"/>
      <c r="H138" s="3"/>
      <c r="I138" s="3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spans="1:40" ht="14.25" customHeight="1" x14ac:dyDescent="0.3">
      <c r="A139" s="1"/>
      <c r="B139" s="2"/>
      <c r="C139" s="2"/>
      <c r="D139" s="2"/>
      <c r="E139" s="2"/>
      <c r="F139" s="2"/>
      <c r="G139" s="2"/>
      <c r="H139" s="3"/>
      <c r="I139" s="3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spans="1:40" ht="14.25" customHeight="1" x14ac:dyDescent="0.3">
      <c r="A140" s="1"/>
      <c r="B140" s="2"/>
      <c r="C140" s="2"/>
      <c r="D140" s="2"/>
      <c r="E140" s="2"/>
      <c r="F140" s="2"/>
      <c r="G140" s="2"/>
      <c r="H140" s="3"/>
      <c r="I140" s="3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spans="1:40" ht="14.25" customHeight="1" x14ac:dyDescent="0.3">
      <c r="A141" s="1"/>
      <c r="B141" s="2"/>
      <c r="C141" s="2"/>
      <c r="D141" s="2"/>
      <c r="E141" s="2"/>
      <c r="F141" s="2"/>
      <c r="G141" s="2"/>
      <c r="H141" s="3"/>
      <c r="I141" s="3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spans="1:40" ht="14.25" customHeight="1" x14ac:dyDescent="0.3">
      <c r="A142" s="1"/>
      <c r="B142" s="2"/>
      <c r="C142" s="2"/>
      <c r="D142" s="2"/>
      <c r="E142" s="2"/>
      <c r="F142" s="2"/>
      <c r="G142" s="2"/>
      <c r="H142" s="3"/>
      <c r="I142" s="3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spans="1:40" ht="14.25" customHeight="1" x14ac:dyDescent="0.3">
      <c r="A143" s="1"/>
      <c r="B143" s="2"/>
      <c r="C143" s="2"/>
      <c r="D143" s="2"/>
      <c r="E143" s="2"/>
      <c r="F143" s="2"/>
      <c r="G143" s="2"/>
      <c r="H143" s="3"/>
      <c r="I143" s="3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spans="1:40" ht="14.25" customHeight="1" x14ac:dyDescent="0.3">
      <c r="A144" s="1"/>
      <c r="B144" s="2"/>
      <c r="C144" s="2"/>
      <c r="D144" s="2"/>
      <c r="E144" s="2"/>
      <c r="F144" s="2"/>
      <c r="G144" s="2"/>
      <c r="H144" s="3"/>
      <c r="I144" s="3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spans="1:40" ht="14.25" customHeight="1" x14ac:dyDescent="0.3">
      <c r="A145" s="1"/>
      <c r="B145" s="2"/>
      <c r="C145" s="2"/>
      <c r="D145" s="2"/>
      <c r="E145" s="2"/>
      <c r="F145" s="2"/>
      <c r="G145" s="2"/>
      <c r="H145" s="3"/>
      <c r="I145" s="3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spans="1:40" ht="14.25" customHeight="1" x14ac:dyDescent="0.3">
      <c r="A146" s="1"/>
      <c r="B146" s="2"/>
      <c r="C146" s="2"/>
      <c r="D146" s="2"/>
      <c r="E146" s="2"/>
      <c r="F146" s="2"/>
      <c r="G146" s="2"/>
      <c r="H146" s="3"/>
      <c r="I146" s="3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spans="1:40" ht="14.25" customHeight="1" x14ac:dyDescent="0.3">
      <c r="A147" s="1"/>
      <c r="B147" s="2"/>
      <c r="C147" s="2"/>
      <c r="D147" s="2"/>
      <c r="E147" s="2"/>
      <c r="F147" s="2"/>
      <c r="G147" s="2"/>
      <c r="H147" s="3"/>
      <c r="I147" s="3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spans="1:40" ht="14.25" customHeight="1" x14ac:dyDescent="0.3">
      <c r="A148" s="1"/>
      <c r="B148" s="2"/>
      <c r="C148" s="2"/>
      <c r="D148" s="2"/>
      <c r="E148" s="2"/>
      <c r="F148" s="2"/>
      <c r="G148" s="2"/>
      <c r="H148" s="3"/>
      <c r="I148" s="3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spans="1:40" ht="14.25" customHeight="1" x14ac:dyDescent="0.3">
      <c r="A149" s="1"/>
      <c r="B149" s="2"/>
      <c r="C149" s="2"/>
      <c r="D149" s="2"/>
      <c r="E149" s="2"/>
      <c r="F149" s="2"/>
      <c r="G149" s="2"/>
      <c r="H149" s="3"/>
      <c r="I149" s="3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spans="1:40" ht="14.25" customHeight="1" x14ac:dyDescent="0.3">
      <c r="A150" s="1"/>
      <c r="B150" s="2"/>
      <c r="C150" s="2"/>
      <c r="D150" s="2"/>
      <c r="E150" s="2"/>
      <c r="F150" s="2"/>
      <c r="G150" s="2"/>
      <c r="H150" s="3"/>
      <c r="I150" s="3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spans="1:40" ht="14.25" customHeight="1" x14ac:dyDescent="0.3">
      <c r="A151" s="1"/>
      <c r="B151" s="2"/>
      <c r="C151" s="2"/>
      <c r="D151" s="2"/>
      <c r="E151" s="2"/>
      <c r="F151" s="2"/>
      <c r="G151" s="2"/>
      <c r="H151" s="3"/>
      <c r="I151" s="3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spans="1:40" ht="14.25" customHeight="1" x14ac:dyDescent="0.3">
      <c r="A152" s="1"/>
      <c r="B152" s="2"/>
      <c r="C152" s="2"/>
      <c r="D152" s="2"/>
      <c r="E152" s="2"/>
      <c r="F152" s="2"/>
      <c r="G152" s="2"/>
      <c r="H152" s="3"/>
      <c r="I152" s="3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spans="1:40" ht="14.25" customHeight="1" x14ac:dyDescent="0.3">
      <c r="A153" s="1"/>
      <c r="B153" s="2"/>
      <c r="C153" s="2"/>
      <c r="D153" s="2"/>
      <c r="E153" s="2"/>
      <c r="F153" s="2"/>
      <c r="G153" s="2"/>
      <c r="H153" s="3"/>
      <c r="I153" s="3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spans="1:40" ht="14.25" customHeight="1" x14ac:dyDescent="0.3">
      <c r="A154" s="1"/>
      <c r="B154" s="2"/>
      <c r="C154" s="2"/>
      <c r="D154" s="2"/>
      <c r="E154" s="2"/>
      <c r="F154" s="2"/>
      <c r="G154" s="2"/>
      <c r="H154" s="3"/>
      <c r="I154" s="3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spans="1:40" ht="14.25" customHeight="1" x14ac:dyDescent="0.3">
      <c r="A155" s="1"/>
      <c r="B155" s="2"/>
      <c r="C155" s="2"/>
      <c r="D155" s="2"/>
      <c r="E155" s="2"/>
      <c r="F155" s="2"/>
      <c r="G155" s="2"/>
      <c r="H155" s="3"/>
      <c r="I155" s="3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spans="1:40" ht="14.25" customHeight="1" x14ac:dyDescent="0.3">
      <c r="A156" s="1"/>
      <c r="B156" s="2"/>
      <c r="C156" s="2"/>
      <c r="D156" s="2"/>
      <c r="E156" s="2"/>
      <c r="F156" s="2"/>
      <c r="G156" s="2"/>
      <c r="H156" s="3"/>
      <c r="I156" s="3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spans="1:40" ht="14.25" customHeight="1" x14ac:dyDescent="0.3">
      <c r="A157" s="1"/>
      <c r="B157" s="2"/>
      <c r="C157" s="2"/>
      <c r="D157" s="2"/>
      <c r="E157" s="2"/>
      <c r="F157" s="2"/>
      <c r="G157" s="2"/>
      <c r="H157" s="3"/>
      <c r="I157" s="3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spans="1:40" ht="14.25" customHeight="1" x14ac:dyDescent="0.3">
      <c r="A158" s="1"/>
      <c r="B158" s="2"/>
      <c r="C158" s="2"/>
      <c r="D158" s="2"/>
      <c r="E158" s="2"/>
      <c r="F158" s="2"/>
      <c r="G158" s="2"/>
      <c r="H158" s="3"/>
      <c r="I158" s="3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spans="1:40" ht="14.25" customHeight="1" x14ac:dyDescent="0.3">
      <c r="A159" s="1"/>
      <c r="B159" s="2"/>
      <c r="C159" s="2"/>
      <c r="D159" s="2"/>
      <c r="E159" s="2"/>
      <c r="F159" s="2"/>
      <c r="G159" s="2"/>
      <c r="H159" s="3"/>
      <c r="I159" s="3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spans="1:40" ht="14.25" customHeight="1" x14ac:dyDescent="0.3">
      <c r="A160" s="1"/>
      <c r="B160" s="2"/>
      <c r="C160" s="2"/>
      <c r="D160" s="2"/>
      <c r="E160" s="2"/>
      <c r="F160" s="2"/>
      <c r="G160" s="2"/>
      <c r="H160" s="3"/>
      <c r="I160" s="3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spans="1:40" ht="14.25" customHeight="1" x14ac:dyDescent="0.3">
      <c r="A161" s="1"/>
      <c r="B161" s="2"/>
      <c r="C161" s="2"/>
      <c r="D161" s="2"/>
      <c r="E161" s="2"/>
      <c r="F161" s="2"/>
      <c r="G161" s="2"/>
      <c r="H161" s="3"/>
      <c r="I161" s="3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spans="1:40" ht="14.25" customHeight="1" x14ac:dyDescent="0.3">
      <c r="A162" s="1"/>
      <c r="B162" s="2"/>
      <c r="C162" s="2"/>
      <c r="D162" s="2"/>
      <c r="E162" s="2"/>
      <c r="F162" s="2"/>
      <c r="G162" s="2"/>
      <c r="H162" s="3"/>
      <c r="I162" s="3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spans="1:40" ht="14.25" customHeight="1" x14ac:dyDescent="0.3">
      <c r="A163" s="1"/>
      <c r="B163" s="2"/>
      <c r="C163" s="2"/>
      <c r="D163" s="2"/>
      <c r="E163" s="2"/>
      <c r="F163" s="2"/>
      <c r="G163" s="2"/>
      <c r="H163" s="3"/>
      <c r="I163" s="3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spans="1:40" ht="14.25" customHeight="1" x14ac:dyDescent="0.3">
      <c r="A164" s="1"/>
      <c r="B164" s="2"/>
      <c r="C164" s="2"/>
      <c r="D164" s="2"/>
      <c r="E164" s="2"/>
      <c r="F164" s="2"/>
      <c r="G164" s="2"/>
      <c r="H164" s="3"/>
      <c r="I164" s="3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spans="1:40" ht="14.25" customHeight="1" x14ac:dyDescent="0.3">
      <c r="A165" s="1"/>
      <c r="B165" s="2"/>
      <c r="C165" s="2"/>
      <c r="D165" s="2"/>
      <c r="E165" s="2"/>
      <c r="F165" s="2"/>
      <c r="G165" s="2"/>
      <c r="H165" s="3"/>
      <c r="I165" s="3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spans="1:40" ht="14.25" customHeight="1" x14ac:dyDescent="0.3">
      <c r="A166" s="1"/>
      <c r="B166" s="2"/>
      <c r="C166" s="2"/>
      <c r="D166" s="2"/>
      <c r="E166" s="2"/>
      <c r="F166" s="2"/>
      <c r="G166" s="2"/>
      <c r="H166" s="3"/>
      <c r="I166" s="3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spans="1:40" ht="14.25" customHeight="1" x14ac:dyDescent="0.3">
      <c r="A167" s="1"/>
      <c r="B167" s="2"/>
      <c r="C167" s="2"/>
      <c r="D167" s="2"/>
      <c r="E167" s="2"/>
      <c r="F167" s="2"/>
      <c r="G167" s="2"/>
      <c r="H167" s="3"/>
      <c r="I167" s="3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spans="1:40" ht="14.25" customHeight="1" x14ac:dyDescent="0.3">
      <c r="A168" s="1"/>
      <c r="B168" s="2"/>
      <c r="C168" s="2"/>
      <c r="D168" s="2"/>
      <c r="E168" s="2"/>
      <c r="F168" s="2"/>
      <c r="G168" s="2"/>
      <c r="H168" s="3"/>
      <c r="I168" s="3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spans="1:40" ht="14.25" customHeight="1" x14ac:dyDescent="0.3">
      <c r="A169" s="1"/>
      <c r="B169" s="2"/>
      <c r="C169" s="2"/>
      <c r="D169" s="2"/>
      <c r="E169" s="2"/>
      <c r="F169" s="2"/>
      <c r="G169" s="2"/>
      <c r="H169" s="3"/>
      <c r="I169" s="3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spans="1:40" ht="14.25" customHeight="1" x14ac:dyDescent="0.3">
      <c r="A170" s="1"/>
      <c r="B170" s="2"/>
      <c r="C170" s="2"/>
      <c r="D170" s="2"/>
      <c r="E170" s="2"/>
      <c r="F170" s="2"/>
      <c r="G170" s="2"/>
      <c r="H170" s="3"/>
      <c r="I170" s="3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spans="1:40" ht="14.25" customHeight="1" x14ac:dyDescent="0.3">
      <c r="A171" s="1"/>
      <c r="B171" s="2"/>
      <c r="C171" s="2"/>
      <c r="D171" s="2"/>
      <c r="E171" s="2"/>
      <c r="F171" s="2"/>
      <c r="G171" s="2"/>
      <c r="H171" s="3"/>
      <c r="I171" s="3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spans="1:40" ht="14.25" customHeight="1" x14ac:dyDescent="0.3">
      <c r="A172" s="1"/>
      <c r="B172" s="2"/>
      <c r="C172" s="2"/>
      <c r="D172" s="2"/>
      <c r="E172" s="2"/>
      <c r="F172" s="2"/>
      <c r="G172" s="2"/>
      <c r="H172" s="3"/>
      <c r="I172" s="3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spans="1:40" ht="14.25" customHeight="1" x14ac:dyDescent="0.3">
      <c r="A173" s="1"/>
      <c r="B173" s="2"/>
      <c r="C173" s="2"/>
      <c r="D173" s="2"/>
      <c r="E173" s="2"/>
      <c r="F173" s="2"/>
      <c r="G173" s="2"/>
      <c r="H173" s="3"/>
      <c r="I173" s="3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spans="1:40" ht="14.25" customHeight="1" x14ac:dyDescent="0.3">
      <c r="A174" s="1"/>
      <c r="B174" s="2"/>
      <c r="C174" s="2"/>
      <c r="D174" s="2"/>
      <c r="E174" s="2"/>
      <c r="F174" s="2"/>
      <c r="G174" s="2"/>
      <c r="H174" s="3"/>
      <c r="I174" s="3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spans="1:40" ht="14.25" customHeight="1" x14ac:dyDescent="0.3">
      <c r="A175" s="1"/>
      <c r="B175" s="2"/>
      <c r="C175" s="2"/>
      <c r="D175" s="2"/>
      <c r="E175" s="2"/>
      <c r="F175" s="2"/>
      <c r="G175" s="2"/>
      <c r="H175" s="3"/>
      <c r="I175" s="3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spans="1:40" ht="14.25" customHeight="1" x14ac:dyDescent="0.3">
      <c r="A176" s="1"/>
      <c r="B176" s="2"/>
      <c r="C176" s="2"/>
      <c r="D176" s="2"/>
      <c r="E176" s="2"/>
      <c r="F176" s="2"/>
      <c r="G176" s="2"/>
      <c r="H176" s="3"/>
      <c r="I176" s="3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spans="1:40" ht="14.25" customHeight="1" x14ac:dyDescent="0.3">
      <c r="A177" s="1"/>
      <c r="B177" s="2"/>
      <c r="C177" s="2"/>
      <c r="D177" s="2"/>
      <c r="E177" s="2"/>
      <c r="F177" s="2"/>
      <c r="G177" s="2"/>
      <c r="H177" s="3"/>
      <c r="I177" s="3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spans="1:40" ht="14.25" customHeight="1" x14ac:dyDescent="0.3">
      <c r="A178" s="1"/>
      <c r="B178" s="2"/>
      <c r="C178" s="2"/>
      <c r="D178" s="2"/>
      <c r="E178" s="2"/>
      <c r="F178" s="2"/>
      <c r="G178" s="2"/>
      <c r="H178" s="3"/>
      <c r="I178" s="3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spans="1:40" ht="14.25" customHeight="1" x14ac:dyDescent="0.3">
      <c r="A179" s="1"/>
      <c r="B179" s="2"/>
      <c r="C179" s="2"/>
      <c r="D179" s="2"/>
      <c r="E179" s="2"/>
      <c r="F179" s="2"/>
      <c r="G179" s="2"/>
      <c r="H179" s="3"/>
      <c r="I179" s="3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spans="1:40" ht="14.25" customHeight="1" x14ac:dyDescent="0.3">
      <c r="A180" s="1"/>
      <c r="B180" s="2"/>
      <c r="C180" s="2"/>
      <c r="D180" s="2"/>
      <c r="E180" s="2"/>
      <c r="F180" s="2"/>
      <c r="G180" s="2"/>
      <c r="H180" s="3"/>
      <c r="I180" s="3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spans="1:40" ht="14.25" customHeight="1" x14ac:dyDescent="0.3">
      <c r="A181" s="1"/>
      <c r="B181" s="2"/>
      <c r="C181" s="2"/>
      <c r="D181" s="2"/>
      <c r="E181" s="2"/>
      <c r="F181" s="2"/>
      <c r="G181" s="2"/>
      <c r="H181" s="3"/>
      <c r="I181" s="3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spans="1:40" ht="14.25" customHeight="1" x14ac:dyDescent="0.3">
      <c r="A182" s="1"/>
      <c r="B182" s="2"/>
      <c r="C182" s="2"/>
      <c r="D182" s="2"/>
      <c r="E182" s="2"/>
      <c r="F182" s="2"/>
      <c r="G182" s="2"/>
      <c r="H182" s="3"/>
      <c r="I182" s="3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spans="1:40" ht="14.25" customHeight="1" x14ac:dyDescent="0.3">
      <c r="A183" s="1"/>
      <c r="B183" s="2"/>
      <c r="C183" s="2"/>
      <c r="D183" s="2"/>
      <c r="E183" s="2"/>
      <c r="F183" s="2"/>
      <c r="G183" s="2"/>
      <c r="H183" s="3"/>
      <c r="I183" s="3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spans="1:40" ht="14.25" customHeight="1" x14ac:dyDescent="0.3">
      <c r="A184" s="1"/>
      <c r="B184" s="2"/>
      <c r="C184" s="2"/>
      <c r="D184" s="2"/>
      <c r="E184" s="2"/>
      <c r="F184" s="2"/>
      <c r="G184" s="2"/>
      <c r="H184" s="3"/>
      <c r="I184" s="3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spans="1:40" ht="14.25" customHeight="1" x14ac:dyDescent="0.3">
      <c r="A185" s="1"/>
      <c r="B185" s="2"/>
      <c r="C185" s="2"/>
      <c r="D185" s="2"/>
      <c r="E185" s="2"/>
      <c r="F185" s="2"/>
      <c r="G185" s="2"/>
      <c r="H185" s="3"/>
      <c r="I185" s="3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spans="1:40" ht="14.25" customHeight="1" x14ac:dyDescent="0.3">
      <c r="A186" s="1"/>
      <c r="B186" s="2"/>
      <c r="C186" s="2"/>
      <c r="D186" s="2"/>
      <c r="E186" s="2"/>
      <c r="F186" s="2"/>
      <c r="G186" s="2"/>
      <c r="H186" s="3"/>
      <c r="I186" s="3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spans="1:40" ht="14.25" customHeight="1" x14ac:dyDescent="0.3">
      <c r="A187" s="1"/>
      <c r="B187" s="2"/>
      <c r="C187" s="2"/>
      <c r="D187" s="2"/>
      <c r="E187" s="2"/>
      <c r="F187" s="2"/>
      <c r="G187" s="2"/>
      <c r="H187" s="3"/>
      <c r="I187" s="3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spans="1:40" ht="14.25" customHeight="1" x14ac:dyDescent="0.3">
      <c r="A188" s="1"/>
      <c r="B188" s="2"/>
      <c r="C188" s="2"/>
      <c r="D188" s="2"/>
      <c r="E188" s="2"/>
      <c r="F188" s="2"/>
      <c r="G188" s="2"/>
      <c r="H188" s="3"/>
      <c r="I188" s="3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spans="1:40" ht="14.25" customHeight="1" x14ac:dyDescent="0.3">
      <c r="A189" s="1"/>
      <c r="B189" s="2"/>
      <c r="C189" s="2"/>
      <c r="D189" s="2"/>
      <c r="E189" s="2"/>
      <c r="F189" s="2"/>
      <c r="G189" s="2"/>
      <c r="H189" s="3"/>
      <c r="I189" s="3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spans="1:40" ht="14.25" customHeight="1" x14ac:dyDescent="0.3">
      <c r="A190" s="1"/>
      <c r="B190" s="2"/>
      <c r="C190" s="2"/>
      <c r="D190" s="2"/>
      <c r="E190" s="2"/>
      <c r="F190" s="2"/>
      <c r="G190" s="2"/>
      <c r="H190" s="3"/>
      <c r="I190" s="3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spans="1:40" ht="14.25" customHeight="1" x14ac:dyDescent="0.3">
      <c r="A191" s="1"/>
      <c r="B191" s="2"/>
      <c r="C191" s="2"/>
      <c r="D191" s="2"/>
      <c r="E191" s="2"/>
      <c r="F191" s="2"/>
      <c r="G191" s="2"/>
      <c r="H191" s="3"/>
      <c r="I191" s="3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spans="1:40" ht="14.25" customHeight="1" x14ac:dyDescent="0.3">
      <c r="A192" s="1"/>
      <c r="B192" s="2"/>
      <c r="C192" s="2"/>
      <c r="D192" s="2"/>
      <c r="E192" s="2"/>
      <c r="F192" s="2"/>
      <c r="G192" s="2"/>
      <c r="H192" s="3"/>
      <c r="I192" s="3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spans="1:40" ht="14.25" customHeight="1" x14ac:dyDescent="0.3">
      <c r="A193" s="1"/>
      <c r="B193" s="2"/>
      <c r="C193" s="2"/>
      <c r="D193" s="2"/>
      <c r="E193" s="2"/>
      <c r="F193" s="2"/>
      <c r="G193" s="2"/>
      <c r="H193" s="3"/>
      <c r="I193" s="3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spans="1:40" ht="14.25" customHeight="1" x14ac:dyDescent="0.3">
      <c r="A194" s="1"/>
      <c r="B194" s="2"/>
      <c r="C194" s="2"/>
      <c r="D194" s="2"/>
      <c r="E194" s="2"/>
      <c r="F194" s="2"/>
      <c r="G194" s="2"/>
      <c r="H194" s="3"/>
      <c r="I194" s="3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spans="1:40" ht="14.25" customHeight="1" x14ac:dyDescent="0.3">
      <c r="A195" s="1"/>
      <c r="B195" s="2"/>
      <c r="C195" s="2"/>
      <c r="D195" s="2"/>
      <c r="E195" s="2"/>
      <c r="F195" s="2"/>
      <c r="G195" s="2"/>
      <c r="H195" s="3"/>
      <c r="I195" s="3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spans="1:40" ht="14.25" customHeight="1" x14ac:dyDescent="0.3">
      <c r="A196" s="1"/>
      <c r="B196" s="2"/>
      <c r="C196" s="2"/>
      <c r="D196" s="2"/>
      <c r="E196" s="2"/>
      <c r="F196" s="2"/>
      <c r="G196" s="2"/>
      <c r="H196" s="3"/>
      <c r="I196" s="3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spans="1:40" ht="14.25" customHeight="1" x14ac:dyDescent="0.3">
      <c r="A197" s="1"/>
      <c r="B197" s="2"/>
      <c r="C197" s="2"/>
      <c r="D197" s="2"/>
      <c r="E197" s="2"/>
      <c r="F197" s="2"/>
      <c r="G197" s="2"/>
      <c r="H197" s="3"/>
      <c r="I197" s="3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spans="1:40" ht="14.25" customHeight="1" x14ac:dyDescent="0.3">
      <c r="A198" s="1"/>
      <c r="B198" s="2"/>
      <c r="C198" s="2"/>
      <c r="D198" s="2"/>
      <c r="E198" s="2"/>
      <c r="F198" s="2"/>
      <c r="G198" s="2"/>
      <c r="H198" s="3"/>
      <c r="I198" s="3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spans="1:40" ht="14.25" customHeight="1" x14ac:dyDescent="0.3">
      <c r="A199" s="1"/>
      <c r="B199" s="2"/>
      <c r="C199" s="2"/>
      <c r="D199" s="2"/>
      <c r="E199" s="2"/>
      <c r="F199" s="2"/>
      <c r="G199" s="2"/>
      <c r="H199" s="3"/>
      <c r="I199" s="3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spans="1:40" ht="14.25" customHeight="1" x14ac:dyDescent="0.3">
      <c r="A200" s="1"/>
      <c r="B200" s="2"/>
      <c r="C200" s="2"/>
      <c r="D200" s="2"/>
      <c r="E200" s="2"/>
      <c r="F200" s="2"/>
      <c r="G200" s="2"/>
      <c r="H200" s="3"/>
      <c r="I200" s="3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spans="1:40" ht="14.25" customHeight="1" x14ac:dyDescent="0.3">
      <c r="A201" s="1"/>
      <c r="B201" s="2"/>
      <c r="C201" s="2"/>
      <c r="D201" s="2"/>
      <c r="E201" s="2"/>
      <c r="F201" s="2"/>
      <c r="G201" s="2"/>
      <c r="H201" s="3"/>
      <c r="I201" s="3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spans="1:40" ht="14.25" customHeight="1" x14ac:dyDescent="0.3">
      <c r="A202" s="1"/>
      <c r="B202" s="2"/>
      <c r="C202" s="2"/>
      <c r="D202" s="2"/>
      <c r="E202" s="2"/>
      <c r="F202" s="2"/>
      <c r="G202" s="2"/>
      <c r="H202" s="3"/>
      <c r="I202" s="3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spans="1:40" ht="14.25" customHeight="1" x14ac:dyDescent="0.3">
      <c r="A203" s="1"/>
      <c r="B203" s="2"/>
      <c r="C203" s="2"/>
      <c r="D203" s="2"/>
      <c r="E203" s="2"/>
      <c r="F203" s="2"/>
      <c r="G203" s="2"/>
      <c r="H203" s="3"/>
      <c r="I203" s="3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spans="1:40" ht="14.25" customHeight="1" x14ac:dyDescent="0.3">
      <c r="A204" s="1"/>
      <c r="B204" s="2"/>
      <c r="C204" s="2"/>
      <c r="D204" s="2"/>
      <c r="E204" s="2"/>
      <c r="F204" s="2"/>
      <c r="G204" s="2"/>
      <c r="H204" s="3"/>
      <c r="I204" s="3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spans="1:40" ht="14.25" customHeight="1" x14ac:dyDescent="0.3">
      <c r="A205" s="1"/>
      <c r="B205" s="2"/>
      <c r="C205" s="2"/>
      <c r="D205" s="2"/>
      <c r="E205" s="2"/>
      <c r="F205" s="2"/>
      <c r="G205" s="2"/>
      <c r="H205" s="3"/>
      <c r="I205" s="3"/>
      <c r="J205" s="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spans="1:40" ht="14.25" customHeight="1" x14ac:dyDescent="0.3">
      <c r="A206" s="1"/>
      <c r="B206" s="2"/>
      <c r="C206" s="2"/>
      <c r="D206" s="2"/>
      <c r="E206" s="2"/>
      <c r="F206" s="2"/>
      <c r="G206" s="2"/>
      <c r="H206" s="3"/>
      <c r="I206" s="3"/>
      <c r="J206" s="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spans="1:40" ht="14.25" customHeight="1" x14ac:dyDescent="0.3">
      <c r="A207" s="1"/>
      <c r="B207" s="2"/>
      <c r="C207" s="2"/>
      <c r="D207" s="2"/>
      <c r="E207" s="2"/>
      <c r="F207" s="2"/>
      <c r="G207" s="2"/>
      <c r="H207" s="3"/>
      <c r="I207" s="3"/>
      <c r="J207" s="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spans="1:40" ht="14.25" customHeight="1" x14ac:dyDescent="0.3">
      <c r="A208" s="1"/>
      <c r="B208" s="2"/>
      <c r="C208" s="2"/>
      <c r="D208" s="2"/>
      <c r="E208" s="2"/>
      <c r="F208" s="2"/>
      <c r="G208" s="2"/>
      <c r="H208" s="3"/>
      <c r="I208" s="3"/>
      <c r="J208" s="3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spans="1:40" ht="14.25" customHeight="1" x14ac:dyDescent="0.3">
      <c r="A209" s="1"/>
      <c r="B209" s="2"/>
      <c r="C209" s="2"/>
      <c r="D209" s="2"/>
      <c r="E209" s="2"/>
      <c r="F209" s="2"/>
      <c r="G209" s="2"/>
      <c r="H209" s="3"/>
      <c r="I209" s="3"/>
      <c r="J209" s="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spans="1:40" ht="14.25" customHeight="1" x14ac:dyDescent="0.3">
      <c r="A210" s="1"/>
      <c r="B210" s="2"/>
      <c r="C210" s="2"/>
      <c r="D210" s="2"/>
      <c r="E210" s="2"/>
      <c r="F210" s="2"/>
      <c r="G210" s="2"/>
      <c r="H210" s="3"/>
      <c r="I210" s="3"/>
      <c r="J210" s="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spans="1:40" ht="14.25" customHeight="1" x14ac:dyDescent="0.3">
      <c r="A211" s="1"/>
      <c r="B211" s="2"/>
      <c r="C211" s="2"/>
      <c r="D211" s="2"/>
      <c r="E211" s="2"/>
      <c r="F211" s="2"/>
      <c r="G211" s="2"/>
      <c r="H211" s="3"/>
      <c r="I211" s="3"/>
      <c r="J211" s="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spans="1:40" ht="14.25" customHeight="1" x14ac:dyDescent="0.3">
      <c r="A212" s="1"/>
      <c r="B212" s="2"/>
      <c r="C212" s="2"/>
      <c r="D212" s="2"/>
      <c r="E212" s="2"/>
      <c r="F212" s="2"/>
      <c r="G212" s="2"/>
      <c r="H212" s="3"/>
      <c r="I212" s="3"/>
      <c r="J212" s="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spans="1:40" ht="14.25" customHeight="1" x14ac:dyDescent="0.3">
      <c r="A213" s="1"/>
      <c r="B213" s="2"/>
      <c r="C213" s="2"/>
      <c r="D213" s="2"/>
      <c r="E213" s="2"/>
      <c r="F213" s="2"/>
      <c r="G213" s="2"/>
      <c r="H213" s="3"/>
      <c r="I213" s="3"/>
      <c r="J213" s="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spans="1:40" ht="14.25" customHeight="1" x14ac:dyDescent="0.3">
      <c r="A214" s="1"/>
      <c r="B214" s="2"/>
      <c r="C214" s="2"/>
      <c r="D214" s="2"/>
      <c r="E214" s="2"/>
      <c r="F214" s="2"/>
      <c r="G214" s="2"/>
      <c r="H214" s="3"/>
      <c r="I214" s="3"/>
      <c r="J214" s="3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spans="1:40" ht="14.25" customHeight="1" x14ac:dyDescent="0.3">
      <c r="A215" s="1"/>
      <c r="B215" s="2"/>
      <c r="C215" s="2"/>
      <c r="D215" s="2"/>
      <c r="E215" s="2"/>
      <c r="F215" s="2"/>
      <c r="G215" s="2"/>
      <c r="H215" s="3"/>
      <c r="I215" s="3"/>
      <c r="J215" s="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spans="1:40" ht="14.25" customHeight="1" x14ac:dyDescent="0.3">
      <c r="A216" s="1"/>
      <c r="B216" s="2"/>
      <c r="C216" s="2"/>
      <c r="D216" s="2"/>
      <c r="E216" s="2"/>
      <c r="F216" s="2"/>
      <c r="G216" s="2"/>
      <c r="H216" s="3"/>
      <c r="I216" s="3"/>
      <c r="J216" s="3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spans="1:40" ht="14.25" customHeight="1" x14ac:dyDescent="0.3">
      <c r="A217" s="1"/>
      <c r="B217" s="2"/>
      <c r="C217" s="2"/>
      <c r="D217" s="2"/>
      <c r="E217" s="2"/>
      <c r="F217" s="2"/>
      <c r="G217" s="2"/>
      <c r="H217" s="3"/>
      <c r="I217" s="3"/>
      <c r="J217" s="3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spans="1:40" ht="14.25" customHeight="1" x14ac:dyDescent="0.3">
      <c r="A218" s="1"/>
      <c r="B218" s="2"/>
      <c r="C218" s="2"/>
      <c r="D218" s="2"/>
      <c r="E218" s="2"/>
      <c r="F218" s="2"/>
      <c r="G218" s="2"/>
      <c r="H218" s="3"/>
      <c r="I218" s="3"/>
      <c r="J218" s="3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spans="1:40" ht="14.25" customHeight="1" x14ac:dyDescent="0.3">
      <c r="A219" s="1"/>
      <c r="B219" s="2"/>
      <c r="C219" s="2"/>
      <c r="D219" s="2"/>
      <c r="E219" s="2"/>
      <c r="F219" s="2"/>
      <c r="G219" s="2"/>
      <c r="H219" s="3"/>
      <c r="I219" s="3"/>
      <c r="J219" s="3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spans="1:40" ht="14.25" customHeight="1" x14ac:dyDescent="0.3">
      <c r="A220" s="1"/>
      <c r="B220" s="2"/>
      <c r="C220" s="2"/>
      <c r="D220" s="2"/>
      <c r="E220" s="2"/>
      <c r="F220" s="2"/>
      <c r="G220" s="2"/>
      <c r="H220" s="3"/>
      <c r="I220" s="3"/>
      <c r="J220" s="3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spans="1:40" ht="14.25" customHeight="1" x14ac:dyDescent="0.3">
      <c r="A221" s="1"/>
      <c r="B221" s="2"/>
      <c r="C221" s="2"/>
      <c r="D221" s="2"/>
      <c r="E221" s="2"/>
      <c r="F221" s="2"/>
      <c r="G221" s="2"/>
      <c r="H221" s="3"/>
      <c r="I221" s="3"/>
      <c r="J221" s="3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spans="1:40" ht="14.25" customHeight="1" x14ac:dyDescent="0.3">
      <c r="A222" s="1"/>
      <c r="B222" s="2"/>
      <c r="C222" s="2"/>
      <c r="D222" s="2"/>
      <c r="E222" s="2"/>
      <c r="F222" s="2"/>
      <c r="G222" s="2"/>
      <c r="H222" s="3"/>
      <c r="I222" s="3"/>
      <c r="J222" s="3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spans="1:40" ht="14.25" customHeight="1" x14ac:dyDescent="0.3">
      <c r="A223" s="1"/>
      <c r="B223" s="2"/>
      <c r="C223" s="2"/>
      <c r="D223" s="2"/>
      <c r="E223" s="2"/>
      <c r="F223" s="2"/>
      <c r="G223" s="2"/>
      <c r="H223" s="3"/>
      <c r="I223" s="3"/>
      <c r="J223" s="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spans="1:40" ht="14.25" customHeight="1" x14ac:dyDescent="0.3">
      <c r="A224" s="1"/>
      <c r="B224" s="2"/>
      <c r="C224" s="2"/>
      <c r="D224" s="2"/>
      <c r="E224" s="2"/>
      <c r="F224" s="2"/>
      <c r="G224" s="2"/>
      <c r="H224" s="3"/>
      <c r="I224" s="3"/>
      <c r="J224" s="3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spans="1:40" ht="14.25" customHeight="1" x14ac:dyDescent="0.3">
      <c r="A225" s="1"/>
      <c r="B225" s="2"/>
      <c r="C225" s="2"/>
      <c r="D225" s="2"/>
      <c r="E225" s="2"/>
      <c r="F225" s="2"/>
      <c r="G225" s="2"/>
      <c r="H225" s="3"/>
      <c r="I225" s="3"/>
      <c r="J225" s="3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spans="1:40" ht="14.25" customHeight="1" x14ac:dyDescent="0.3">
      <c r="A226" s="1"/>
      <c r="B226" s="2"/>
      <c r="C226" s="2"/>
      <c r="D226" s="2"/>
      <c r="E226" s="2"/>
      <c r="F226" s="2"/>
      <c r="G226" s="2"/>
      <c r="H226" s="3"/>
      <c r="I226" s="3"/>
      <c r="J226" s="3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spans="1:40" ht="14.25" customHeight="1" x14ac:dyDescent="0.3">
      <c r="A227" s="1"/>
      <c r="B227" s="2"/>
      <c r="C227" s="2"/>
      <c r="D227" s="2"/>
      <c r="E227" s="2"/>
      <c r="F227" s="2"/>
      <c r="G227" s="2"/>
      <c r="H227" s="3"/>
      <c r="I227" s="3"/>
      <c r="J227" s="3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spans="1:40" ht="14.25" customHeight="1" x14ac:dyDescent="0.3">
      <c r="A228" s="1"/>
      <c r="B228" s="2"/>
      <c r="C228" s="2"/>
      <c r="D228" s="2"/>
      <c r="E228" s="2"/>
      <c r="F228" s="2"/>
      <c r="G228" s="2"/>
      <c r="H228" s="3"/>
      <c r="I228" s="3"/>
      <c r="J228" s="3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spans="1:40" ht="14.25" customHeight="1" x14ac:dyDescent="0.3">
      <c r="A229" s="1"/>
      <c r="B229" s="2"/>
      <c r="C229" s="2"/>
      <c r="D229" s="2"/>
      <c r="E229" s="2"/>
      <c r="F229" s="2"/>
      <c r="G229" s="2"/>
      <c r="H229" s="3"/>
      <c r="I229" s="3"/>
      <c r="J229" s="3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spans="1:40" ht="14.25" customHeight="1" x14ac:dyDescent="0.3">
      <c r="A230" s="1"/>
      <c r="B230" s="2"/>
      <c r="C230" s="2"/>
      <c r="D230" s="2"/>
      <c r="E230" s="2"/>
      <c r="F230" s="2"/>
      <c r="G230" s="2"/>
      <c r="H230" s="3"/>
      <c r="I230" s="3"/>
      <c r="J230" s="3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spans="1:40" ht="14.25" customHeight="1" x14ac:dyDescent="0.3">
      <c r="A231" s="1"/>
      <c r="B231" s="2"/>
      <c r="C231" s="2"/>
      <c r="D231" s="2"/>
      <c r="E231" s="2"/>
      <c r="F231" s="2"/>
      <c r="G231" s="2"/>
      <c r="H231" s="3"/>
      <c r="I231" s="3"/>
      <c r="J231" s="3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spans="1:40" ht="14.25" customHeight="1" x14ac:dyDescent="0.3">
      <c r="A232" s="1"/>
      <c r="B232" s="2"/>
      <c r="C232" s="2"/>
      <c r="D232" s="2"/>
      <c r="E232" s="2"/>
      <c r="F232" s="2"/>
      <c r="G232" s="2"/>
      <c r="H232" s="3"/>
      <c r="I232" s="3"/>
      <c r="J232" s="3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spans="1:40" ht="14.25" customHeight="1" x14ac:dyDescent="0.3">
      <c r="A233" s="1"/>
      <c r="B233" s="2"/>
      <c r="C233" s="2"/>
      <c r="D233" s="2"/>
      <c r="E233" s="2"/>
      <c r="F233" s="2"/>
      <c r="G233" s="2"/>
      <c r="H233" s="3"/>
      <c r="I233" s="3"/>
      <c r="J233" s="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spans="1:40" ht="14.25" customHeight="1" x14ac:dyDescent="0.3">
      <c r="A234" s="1"/>
      <c r="B234" s="2"/>
      <c r="C234" s="2"/>
      <c r="D234" s="2"/>
      <c r="E234" s="2"/>
      <c r="F234" s="2"/>
      <c r="G234" s="2"/>
      <c r="H234" s="3"/>
      <c r="I234" s="3"/>
      <c r="J234" s="3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spans="1:40" ht="14.25" customHeight="1" x14ac:dyDescent="0.3">
      <c r="A235" s="1"/>
      <c r="B235" s="2"/>
      <c r="C235" s="2"/>
      <c r="D235" s="2"/>
      <c r="E235" s="2"/>
      <c r="F235" s="2"/>
      <c r="G235" s="2"/>
      <c r="H235" s="3"/>
      <c r="I235" s="3"/>
      <c r="J235" s="3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spans="1:40" ht="14.25" customHeight="1" x14ac:dyDescent="0.3">
      <c r="A236" s="1"/>
      <c r="B236" s="2"/>
      <c r="C236" s="2"/>
      <c r="D236" s="2"/>
      <c r="E236" s="2"/>
      <c r="F236" s="2"/>
      <c r="G236" s="2"/>
      <c r="H236" s="3"/>
      <c r="I236" s="3"/>
      <c r="J236" s="3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spans="1:40" ht="14.25" customHeight="1" x14ac:dyDescent="0.3">
      <c r="A237" s="1"/>
      <c r="B237" s="2"/>
      <c r="C237" s="2"/>
      <c r="D237" s="2"/>
      <c r="E237" s="2"/>
      <c r="F237" s="2"/>
      <c r="G237" s="2"/>
      <c r="H237" s="3"/>
      <c r="I237" s="3"/>
      <c r="J237" s="3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spans="1:40" ht="14.25" customHeight="1" x14ac:dyDescent="0.3">
      <c r="A238" s="1"/>
      <c r="B238" s="2"/>
      <c r="C238" s="2"/>
      <c r="D238" s="2"/>
      <c r="E238" s="2"/>
      <c r="F238" s="2"/>
      <c r="G238" s="2"/>
      <c r="H238" s="3"/>
      <c r="I238" s="3"/>
      <c r="J238" s="3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spans="1:40" ht="14.25" customHeight="1" x14ac:dyDescent="0.3">
      <c r="A239" s="1"/>
      <c r="B239" s="2"/>
      <c r="C239" s="2"/>
      <c r="D239" s="2"/>
      <c r="E239" s="2"/>
      <c r="F239" s="2"/>
      <c r="G239" s="2"/>
      <c r="H239" s="3"/>
      <c r="I239" s="3"/>
      <c r="J239" s="3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spans="1:40" ht="14.25" customHeight="1" x14ac:dyDescent="0.3">
      <c r="A240" s="1"/>
      <c r="B240" s="2"/>
      <c r="C240" s="2"/>
      <c r="D240" s="2"/>
      <c r="E240" s="2"/>
      <c r="F240" s="2"/>
      <c r="G240" s="2"/>
      <c r="H240" s="3"/>
      <c r="I240" s="3"/>
      <c r="J240" s="3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spans="1:40" ht="14.25" customHeight="1" x14ac:dyDescent="0.3">
      <c r="A241" s="1"/>
      <c r="B241" s="2"/>
      <c r="C241" s="2"/>
      <c r="D241" s="2"/>
      <c r="E241" s="2"/>
      <c r="F241" s="2"/>
      <c r="G241" s="2"/>
      <c r="H241" s="3"/>
      <c r="I241" s="3"/>
      <c r="J241" s="3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spans="1:40" ht="14.25" customHeight="1" x14ac:dyDescent="0.3">
      <c r="A242" s="1"/>
      <c r="B242" s="2"/>
      <c r="C242" s="2"/>
      <c r="D242" s="2"/>
      <c r="E242" s="2"/>
      <c r="F242" s="2"/>
      <c r="G242" s="2"/>
      <c r="H242" s="3"/>
      <c r="I242" s="3"/>
      <c r="J242" s="3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spans="1:40" ht="14.25" customHeight="1" x14ac:dyDescent="0.3">
      <c r="A243" s="1"/>
      <c r="B243" s="2"/>
      <c r="C243" s="2"/>
      <c r="D243" s="2"/>
      <c r="E243" s="2"/>
      <c r="F243" s="2"/>
      <c r="G243" s="2"/>
      <c r="H243" s="3"/>
      <c r="I243" s="3"/>
      <c r="J243" s="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spans="1:40" ht="14.25" customHeight="1" x14ac:dyDescent="0.3">
      <c r="A244" s="1"/>
      <c r="B244" s="2"/>
      <c r="C244" s="2"/>
      <c r="D244" s="2"/>
      <c r="E244" s="2"/>
      <c r="F244" s="2"/>
      <c r="G244" s="2"/>
      <c r="H244" s="3"/>
      <c r="I244" s="3"/>
      <c r="J244" s="3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spans="1:40" ht="14.25" customHeight="1" x14ac:dyDescent="0.3">
      <c r="A245" s="1"/>
      <c r="B245" s="2"/>
      <c r="C245" s="2"/>
      <c r="D245" s="2"/>
      <c r="E245" s="2"/>
      <c r="F245" s="2"/>
      <c r="G245" s="2"/>
      <c r="H245" s="3"/>
      <c r="I245" s="3"/>
      <c r="J245" s="3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spans="1:40" ht="14.25" customHeight="1" x14ac:dyDescent="0.3">
      <c r="A246" s="1"/>
      <c r="B246" s="2"/>
      <c r="C246" s="2"/>
      <c r="D246" s="2"/>
      <c r="E246" s="2"/>
      <c r="F246" s="2"/>
      <c r="G246" s="2"/>
      <c r="H246" s="3"/>
      <c r="I246" s="3"/>
      <c r="J246" s="3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spans="1:40" ht="14.25" customHeight="1" x14ac:dyDescent="0.3">
      <c r="A247" s="1"/>
      <c r="B247" s="2"/>
      <c r="C247" s="2"/>
      <c r="D247" s="2"/>
      <c r="E247" s="2"/>
      <c r="F247" s="2"/>
      <c r="G247" s="2"/>
      <c r="H247" s="3"/>
      <c r="I247" s="3"/>
      <c r="J247" s="3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spans="1:40" ht="14.25" customHeight="1" x14ac:dyDescent="0.3">
      <c r="A248" s="1"/>
      <c r="B248" s="2"/>
      <c r="C248" s="2"/>
      <c r="D248" s="2"/>
      <c r="E248" s="2"/>
      <c r="F248" s="2"/>
      <c r="G248" s="2"/>
      <c r="H248" s="3"/>
      <c r="I248" s="3"/>
      <c r="J248" s="3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spans="1:40" ht="14.25" customHeight="1" x14ac:dyDescent="0.3">
      <c r="A249" s="1"/>
      <c r="B249" s="2"/>
      <c r="C249" s="2"/>
      <c r="D249" s="2"/>
      <c r="E249" s="2"/>
      <c r="F249" s="2"/>
      <c r="G249" s="2"/>
      <c r="H249" s="3"/>
      <c r="I249" s="3"/>
      <c r="J249" s="3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spans="1:40" ht="14.25" customHeight="1" x14ac:dyDescent="0.3">
      <c r="A250" s="1"/>
      <c r="B250" s="2"/>
      <c r="C250" s="2"/>
      <c r="D250" s="2"/>
      <c r="E250" s="2"/>
      <c r="F250" s="2"/>
      <c r="G250" s="2"/>
      <c r="H250" s="3"/>
      <c r="I250" s="3"/>
      <c r="J250" s="3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spans="1:40" ht="14.25" customHeight="1" x14ac:dyDescent="0.3">
      <c r="A251" s="1"/>
      <c r="B251" s="2"/>
      <c r="C251" s="2"/>
      <c r="D251" s="2"/>
      <c r="E251" s="2"/>
      <c r="F251" s="2"/>
      <c r="G251" s="2"/>
      <c r="H251" s="3"/>
      <c r="I251" s="3"/>
      <c r="J251" s="3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spans="1:40" ht="14.25" customHeight="1" x14ac:dyDescent="0.3">
      <c r="A252" s="1"/>
      <c r="B252" s="2"/>
      <c r="C252" s="2"/>
      <c r="D252" s="2"/>
      <c r="E252" s="2"/>
      <c r="F252" s="2"/>
      <c r="G252" s="2"/>
      <c r="H252" s="3"/>
      <c r="I252" s="3"/>
      <c r="J252" s="3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spans="1:40" ht="14.25" customHeight="1" x14ac:dyDescent="0.3">
      <c r="A253" s="1"/>
      <c r="B253" s="2"/>
      <c r="C253" s="2"/>
      <c r="D253" s="2"/>
      <c r="E253" s="2"/>
      <c r="F253" s="2"/>
      <c r="G253" s="2"/>
      <c r="H253" s="3"/>
      <c r="I253" s="3"/>
      <c r="J253" s="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spans="1:40" ht="14.25" customHeight="1" x14ac:dyDescent="0.3">
      <c r="A254" s="1"/>
      <c r="B254" s="2"/>
      <c r="C254" s="2"/>
      <c r="D254" s="2"/>
      <c r="E254" s="2"/>
      <c r="F254" s="2"/>
      <c r="G254" s="2"/>
      <c r="H254" s="3"/>
      <c r="I254" s="3"/>
      <c r="J254" s="3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spans="1:40" ht="14.25" customHeight="1" x14ac:dyDescent="0.3">
      <c r="A255" s="1"/>
      <c r="B255" s="2"/>
      <c r="C255" s="2"/>
      <c r="D255" s="2"/>
      <c r="E255" s="2"/>
      <c r="F255" s="2"/>
      <c r="G255" s="2"/>
      <c r="H255" s="3"/>
      <c r="I255" s="3"/>
      <c r="J255" s="3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spans="1:40" ht="14.25" customHeight="1" x14ac:dyDescent="0.3">
      <c r="A256" s="1"/>
      <c r="B256" s="2"/>
      <c r="C256" s="2"/>
      <c r="D256" s="2"/>
      <c r="E256" s="2"/>
      <c r="F256" s="2"/>
      <c r="G256" s="2"/>
      <c r="H256" s="3"/>
      <c r="I256" s="3"/>
      <c r="J256" s="3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spans="1:40" ht="14.25" customHeight="1" x14ac:dyDescent="0.3">
      <c r="A257" s="1"/>
      <c r="B257" s="2"/>
      <c r="C257" s="2"/>
      <c r="D257" s="2"/>
      <c r="E257" s="2"/>
      <c r="F257" s="2"/>
      <c r="G257" s="2"/>
      <c r="H257" s="3"/>
      <c r="I257" s="3"/>
      <c r="J257" s="3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spans="1:40" ht="14.25" customHeight="1" x14ac:dyDescent="0.3">
      <c r="A258" s="1"/>
      <c r="B258" s="2"/>
      <c r="C258" s="2"/>
      <c r="D258" s="2"/>
      <c r="E258" s="2"/>
      <c r="F258" s="2"/>
      <c r="G258" s="2"/>
      <c r="H258" s="3"/>
      <c r="I258" s="3"/>
      <c r="J258" s="3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spans="1:40" ht="14.25" customHeight="1" x14ac:dyDescent="0.3">
      <c r="A259" s="1"/>
      <c r="B259" s="2"/>
      <c r="C259" s="2"/>
      <c r="D259" s="2"/>
      <c r="E259" s="2"/>
      <c r="F259" s="2"/>
      <c r="G259" s="2"/>
      <c r="H259" s="3"/>
      <c r="I259" s="3"/>
      <c r="J259" s="3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spans="1:40" ht="14.25" customHeight="1" x14ac:dyDescent="0.3">
      <c r="A260" s="1"/>
      <c r="B260" s="2"/>
      <c r="C260" s="2"/>
      <c r="D260" s="2"/>
      <c r="E260" s="2"/>
      <c r="F260" s="2"/>
      <c r="G260" s="2"/>
      <c r="H260" s="3"/>
      <c r="I260" s="3"/>
      <c r="J260" s="3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spans="1:40" ht="14.25" customHeight="1" x14ac:dyDescent="0.3">
      <c r="A261" s="1"/>
      <c r="B261" s="2"/>
      <c r="C261" s="2"/>
      <c r="D261" s="2"/>
      <c r="E261" s="2"/>
      <c r="F261" s="2"/>
      <c r="G261" s="2"/>
      <c r="H261" s="3"/>
      <c r="I261" s="3"/>
      <c r="J261" s="3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spans="1:40" ht="14.25" customHeight="1" x14ac:dyDescent="0.3">
      <c r="A262" s="1"/>
      <c r="B262" s="2"/>
      <c r="C262" s="2"/>
      <c r="D262" s="2"/>
      <c r="E262" s="2"/>
      <c r="F262" s="2"/>
      <c r="G262" s="2"/>
      <c r="H262" s="3"/>
      <c r="I262" s="3"/>
      <c r="J262" s="3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spans="1:40" ht="14.25" customHeight="1" x14ac:dyDescent="0.3">
      <c r="A263" s="1"/>
      <c r="B263" s="2"/>
      <c r="C263" s="2"/>
      <c r="D263" s="2"/>
      <c r="E263" s="2"/>
      <c r="F263" s="2"/>
      <c r="G263" s="2"/>
      <c r="H263" s="3"/>
      <c r="I263" s="3"/>
      <c r="J263" s="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spans="1:40" ht="14.25" customHeight="1" x14ac:dyDescent="0.3">
      <c r="A264" s="1"/>
      <c r="B264" s="2"/>
      <c r="C264" s="2"/>
      <c r="D264" s="2"/>
      <c r="E264" s="2"/>
      <c r="F264" s="2"/>
      <c r="G264" s="2"/>
      <c r="H264" s="3"/>
      <c r="I264" s="3"/>
      <c r="J264" s="3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spans="1:40" ht="14.25" customHeight="1" x14ac:dyDescent="0.3">
      <c r="A265" s="1"/>
      <c r="B265" s="2"/>
      <c r="C265" s="2"/>
      <c r="D265" s="2"/>
      <c r="E265" s="2"/>
      <c r="F265" s="2"/>
      <c r="G265" s="2"/>
      <c r="H265" s="3"/>
      <c r="I265" s="3"/>
      <c r="J265" s="3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spans="1:40" ht="14.25" customHeight="1" x14ac:dyDescent="0.3">
      <c r="A266" s="1"/>
      <c r="B266" s="2"/>
      <c r="C266" s="2"/>
      <c r="D266" s="2"/>
      <c r="E266" s="2"/>
      <c r="F266" s="2"/>
      <c r="G266" s="2"/>
      <c r="H266" s="3"/>
      <c r="I266" s="3"/>
      <c r="J266" s="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spans="1:40" ht="14.25" customHeight="1" x14ac:dyDescent="0.3">
      <c r="A267" s="1"/>
      <c r="B267" s="2"/>
      <c r="C267" s="2"/>
      <c r="D267" s="2"/>
      <c r="E267" s="2"/>
      <c r="F267" s="2"/>
      <c r="G267" s="2"/>
      <c r="H267" s="3"/>
      <c r="I267" s="3"/>
      <c r="J267" s="3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spans="1:40" ht="14.25" customHeight="1" x14ac:dyDescent="0.3">
      <c r="A268" s="1"/>
      <c r="B268" s="2"/>
      <c r="C268" s="2"/>
      <c r="D268" s="2"/>
      <c r="E268" s="2"/>
      <c r="F268" s="2"/>
      <c r="G268" s="2"/>
      <c r="H268" s="3"/>
      <c r="I268" s="3"/>
      <c r="J268" s="3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spans="1:40" ht="14.25" customHeight="1" x14ac:dyDescent="0.3">
      <c r="A269" s="1"/>
      <c r="B269" s="2"/>
      <c r="C269" s="2"/>
      <c r="D269" s="2"/>
      <c r="E269" s="2"/>
      <c r="F269" s="2"/>
      <c r="G269" s="2"/>
      <c r="H269" s="3"/>
      <c r="I269" s="3"/>
      <c r="J269" s="3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spans="1:40" ht="14.25" customHeight="1" x14ac:dyDescent="0.3">
      <c r="A270" s="1"/>
      <c r="B270" s="2"/>
      <c r="C270" s="2"/>
      <c r="D270" s="2"/>
      <c r="E270" s="2"/>
      <c r="F270" s="2"/>
      <c r="G270" s="2"/>
      <c r="H270" s="3"/>
      <c r="I270" s="3"/>
      <c r="J270" s="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spans="1:40" ht="14.25" customHeight="1" x14ac:dyDescent="0.3">
      <c r="A271" s="1"/>
      <c r="B271" s="2"/>
      <c r="C271" s="2"/>
      <c r="D271" s="2"/>
      <c r="E271" s="2"/>
      <c r="F271" s="2"/>
      <c r="G271" s="2"/>
      <c r="H271" s="3"/>
      <c r="I271" s="3"/>
      <c r="J271" s="3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spans="1:40" ht="14.25" customHeight="1" x14ac:dyDescent="0.3">
      <c r="A272" s="1"/>
      <c r="B272" s="2"/>
      <c r="C272" s="2"/>
      <c r="D272" s="2"/>
      <c r="E272" s="2"/>
      <c r="F272" s="2"/>
      <c r="G272" s="2"/>
      <c r="H272" s="3"/>
      <c r="I272" s="3"/>
      <c r="J272" s="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spans="1:40" ht="14.25" customHeight="1" x14ac:dyDescent="0.3">
      <c r="A273" s="1"/>
      <c r="B273" s="2"/>
      <c r="C273" s="2"/>
      <c r="D273" s="2"/>
      <c r="E273" s="2"/>
      <c r="F273" s="2"/>
      <c r="G273" s="2"/>
      <c r="H273" s="3"/>
      <c r="I273" s="3"/>
      <c r="J273" s="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spans="1:40" ht="14.25" customHeight="1" x14ac:dyDescent="0.3">
      <c r="A274" s="1"/>
      <c r="B274" s="2"/>
      <c r="C274" s="2"/>
      <c r="D274" s="2"/>
      <c r="E274" s="2"/>
      <c r="F274" s="2"/>
      <c r="G274" s="2"/>
      <c r="H274" s="3"/>
      <c r="I274" s="3"/>
      <c r="J274" s="3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spans="1:40" ht="14.25" customHeight="1" x14ac:dyDescent="0.3">
      <c r="A275" s="1"/>
      <c r="B275" s="2"/>
      <c r="C275" s="2"/>
      <c r="D275" s="2"/>
      <c r="E275" s="2"/>
      <c r="F275" s="2"/>
      <c r="G275" s="2"/>
      <c r="H275" s="3"/>
      <c r="I275" s="3"/>
      <c r="J275" s="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spans="1:40" ht="14.25" customHeight="1" x14ac:dyDescent="0.3">
      <c r="A276" s="1"/>
      <c r="B276" s="2"/>
      <c r="C276" s="2"/>
      <c r="D276" s="2"/>
      <c r="E276" s="2"/>
      <c r="F276" s="2"/>
      <c r="G276" s="2"/>
      <c r="H276" s="3"/>
      <c r="I276" s="3"/>
      <c r="J276" s="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spans="1:40" ht="14.25" customHeight="1" x14ac:dyDescent="0.3">
      <c r="A277" s="1"/>
      <c r="B277" s="2"/>
      <c r="C277" s="2"/>
      <c r="D277" s="2"/>
      <c r="E277" s="2"/>
      <c r="F277" s="2"/>
      <c r="G277" s="2"/>
      <c r="H277" s="3"/>
      <c r="I277" s="3"/>
      <c r="J277" s="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spans="1:40" ht="14.25" customHeight="1" x14ac:dyDescent="0.3">
      <c r="A278" s="1"/>
      <c r="B278" s="2"/>
      <c r="C278" s="2"/>
      <c r="D278" s="2"/>
      <c r="E278" s="2"/>
      <c r="F278" s="2"/>
      <c r="G278" s="2"/>
      <c r="H278" s="3"/>
      <c r="I278" s="3"/>
      <c r="J278" s="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spans="1:40" ht="14.25" customHeight="1" x14ac:dyDescent="0.3">
      <c r="A279" s="1"/>
      <c r="B279" s="2"/>
      <c r="C279" s="2"/>
      <c r="D279" s="2"/>
      <c r="E279" s="2"/>
      <c r="F279" s="2"/>
      <c r="G279" s="2"/>
      <c r="H279" s="3"/>
      <c r="I279" s="3"/>
      <c r="J279" s="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spans="1:40" ht="14.25" customHeight="1" x14ac:dyDescent="0.3">
      <c r="A280" s="1"/>
      <c r="B280" s="2"/>
      <c r="C280" s="2"/>
      <c r="D280" s="2"/>
      <c r="E280" s="2"/>
      <c r="F280" s="2"/>
      <c r="G280" s="2"/>
      <c r="H280" s="3"/>
      <c r="I280" s="3"/>
      <c r="J280" s="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spans="1:40" ht="14.25" customHeight="1" x14ac:dyDescent="0.3">
      <c r="A281" s="1"/>
      <c r="B281" s="2"/>
      <c r="C281" s="2"/>
      <c r="D281" s="2"/>
      <c r="E281" s="2"/>
      <c r="F281" s="2"/>
      <c r="G281" s="2"/>
      <c r="H281" s="3"/>
      <c r="I281" s="3"/>
      <c r="J281" s="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spans="1:40" ht="14.25" customHeight="1" x14ac:dyDescent="0.3">
      <c r="A282" s="1"/>
      <c r="B282" s="2"/>
      <c r="C282" s="2"/>
      <c r="D282" s="2"/>
      <c r="E282" s="2"/>
      <c r="F282" s="2"/>
      <c r="G282" s="2"/>
      <c r="H282" s="3"/>
      <c r="I282" s="3"/>
      <c r="J282" s="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spans="1:40" ht="14.25" customHeight="1" x14ac:dyDescent="0.3">
      <c r="A283" s="1"/>
      <c r="B283" s="2"/>
      <c r="C283" s="2"/>
      <c r="D283" s="2"/>
      <c r="E283" s="2"/>
      <c r="F283" s="2"/>
      <c r="G283" s="2"/>
      <c r="H283" s="3"/>
      <c r="I283" s="3"/>
      <c r="J283" s="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spans="1:40" ht="14.25" customHeight="1" x14ac:dyDescent="0.3">
      <c r="A284" s="1"/>
      <c r="B284" s="2"/>
      <c r="C284" s="2"/>
      <c r="D284" s="2"/>
      <c r="E284" s="2"/>
      <c r="F284" s="2"/>
      <c r="G284" s="2"/>
      <c r="H284" s="3"/>
      <c r="I284" s="3"/>
      <c r="J284" s="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spans="1:40" ht="14.25" customHeight="1" x14ac:dyDescent="0.3">
      <c r="A285" s="1"/>
      <c r="B285" s="2"/>
      <c r="C285" s="2"/>
      <c r="D285" s="2"/>
      <c r="E285" s="2"/>
      <c r="F285" s="2"/>
      <c r="G285" s="2"/>
      <c r="H285" s="3"/>
      <c r="I285" s="3"/>
      <c r="J285" s="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spans="1:40" ht="14.25" customHeight="1" x14ac:dyDescent="0.3">
      <c r="A286" s="1"/>
      <c r="B286" s="2"/>
      <c r="C286" s="2"/>
      <c r="D286" s="2"/>
      <c r="E286" s="2"/>
      <c r="F286" s="2"/>
      <c r="G286" s="2"/>
      <c r="H286" s="3"/>
      <c r="I286" s="3"/>
      <c r="J286" s="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spans="1:40" ht="14.25" customHeight="1" x14ac:dyDescent="0.3">
      <c r="A287" s="1"/>
      <c r="B287" s="2"/>
      <c r="C287" s="2"/>
      <c r="D287" s="2"/>
      <c r="E287" s="2"/>
      <c r="F287" s="2"/>
      <c r="G287" s="2"/>
      <c r="H287" s="3"/>
      <c r="I287" s="3"/>
      <c r="J287" s="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spans="1:40" ht="14.25" customHeight="1" x14ac:dyDescent="0.3">
      <c r="A288" s="1"/>
      <c r="B288" s="2"/>
      <c r="C288" s="2"/>
      <c r="D288" s="2"/>
      <c r="E288" s="2"/>
      <c r="F288" s="2"/>
      <c r="G288" s="2"/>
      <c r="H288" s="3"/>
      <c r="I288" s="3"/>
      <c r="J288" s="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spans="1:40" ht="14.25" customHeight="1" x14ac:dyDescent="0.3">
      <c r="A289" s="1"/>
      <c r="B289" s="2"/>
      <c r="C289" s="2"/>
      <c r="D289" s="2"/>
      <c r="E289" s="2"/>
      <c r="F289" s="2"/>
      <c r="G289" s="2"/>
      <c r="H289" s="3"/>
      <c r="I289" s="3"/>
      <c r="J289" s="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spans="1:40" ht="14.25" customHeight="1" x14ac:dyDescent="0.3">
      <c r="A290" s="1"/>
      <c r="B290" s="2"/>
      <c r="C290" s="2"/>
      <c r="D290" s="2"/>
      <c r="E290" s="2"/>
      <c r="F290" s="2"/>
      <c r="G290" s="2"/>
      <c r="H290" s="3"/>
      <c r="I290" s="3"/>
      <c r="J290" s="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spans="1:40" ht="14.25" customHeight="1" x14ac:dyDescent="0.3">
      <c r="A291" s="1"/>
      <c r="B291" s="2"/>
      <c r="C291" s="2"/>
      <c r="D291" s="2"/>
      <c r="E291" s="2"/>
      <c r="F291" s="2"/>
      <c r="G291" s="2"/>
      <c r="H291" s="3"/>
      <c r="I291" s="3"/>
      <c r="J291" s="3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spans="1:40" ht="14.25" customHeight="1" x14ac:dyDescent="0.3">
      <c r="A292" s="1"/>
      <c r="B292" s="2"/>
      <c r="C292" s="2"/>
      <c r="D292" s="2"/>
      <c r="E292" s="2"/>
      <c r="F292" s="2"/>
      <c r="G292" s="2"/>
      <c r="H292" s="3"/>
      <c r="I292" s="3"/>
      <c r="J292" s="3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spans="1:40" ht="14.25" customHeight="1" x14ac:dyDescent="0.3">
      <c r="A293" s="1"/>
      <c r="B293" s="2"/>
      <c r="C293" s="2"/>
      <c r="D293" s="2"/>
      <c r="E293" s="2"/>
      <c r="F293" s="2"/>
      <c r="G293" s="2"/>
      <c r="H293" s="3"/>
      <c r="I293" s="3"/>
      <c r="J293" s="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spans="1:40" ht="14.25" customHeight="1" x14ac:dyDescent="0.3">
      <c r="A294" s="1"/>
      <c r="B294" s="2"/>
      <c r="C294" s="2"/>
      <c r="D294" s="2"/>
      <c r="E294" s="2"/>
      <c r="F294" s="2"/>
      <c r="G294" s="2"/>
      <c r="H294" s="3"/>
      <c r="I294" s="3"/>
      <c r="J294" s="3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spans="1:40" ht="14.25" customHeight="1" x14ac:dyDescent="0.3">
      <c r="A295" s="1"/>
      <c r="B295" s="2"/>
      <c r="C295" s="2"/>
      <c r="D295" s="2"/>
      <c r="E295" s="2"/>
      <c r="F295" s="2"/>
      <c r="G295" s="2"/>
      <c r="H295" s="3"/>
      <c r="I295" s="3"/>
      <c r="J295" s="3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spans="1:40" ht="14.25" customHeight="1" x14ac:dyDescent="0.3">
      <c r="A296" s="1"/>
      <c r="B296" s="2"/>
      <c r="C296" s="2"/>
      <c r="D296" s="2"/>
      <c r="E296" s="2"/>
      <c r="F296" s="2"/>
      <c r="G296" s="2"/>
      <c r="H296" s="3"/>
      <c r="I296" s="3"/>
      <c r="J296" s="3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spans="1:40" ht="14.25" customHeight="1" x14ac:dyDescent="0.3">
      <c r="A297" s="1"/>
      <c r="B297" s="2"/>
      <c r="C297" s="2"/>
      <c r="D297" s="2"/>
      <c r="E297" s="2"/>
      <c r="F297" s="2"/>
      <c r="G297" s="2"/>
      <c r="H297" s="3"/>
      <c r="I297" s="3"/>
      <c r="J297" s="3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spans="1:40" ht="14.25" customHeight="1" x14ac:dyDescent="0.3">
      <c r="A298" s="1"/>
      <c r="B298" s="2"/>
      <c r="C298" s="2"/>
      <c r="D298" s="2"/>
      <c r="E298" s="2"/>
      <c r="F298" s="2"/>
      <c r="G298" s="2"/>
      <c r="H298" s="3"/>
      <c r="I298" s="3"/>
      <c r="J298" s="3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spans="1:40" ht="14.25" customHeight="1" x14ac:dyDescent="0.3">
      <c r="A299" s="1"/>
      <c r="B299" s="2"/>
      <c r="C299" s="2"/>
      <c r="D299" s="2"/>
      <c r="E299" s="2"/>
      <c r="F299" s="2"/>
      <c r="G299" s="2"/>
      <c r="H299" s="3"/>
      <c r="I299" s="3"/>
      <c r="J299" s="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spans="1:40" ht="14.25" customHeight="1" x14ac:dyDescent="0.3">
      <c r="A300" s="1"/>
      <c r="B300" s="2"/>
      <c r="C300" s="2"/>
      <c r="D300" s="2"/>
      <c r="E300" s="2"/>
      <c r="F300" s="2"/>
      <c r="G300" s="2"/>
      <c r="H300" s="3"/>
      <c r="I300" s="3"/>
      <c r="J300" s="3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spans="1:40" ht="14.25" customHeight="1" x14ac:dyDescent="0.3">
      <c r="A301" s="1"/>
      <c r="B301" s="2"/>
      <c r="C301" s="2"/>
      <c r="D301" s="2"/>
      <c r="E301" s="2"/>
      <c r="F301" s="2"/>
      <c r="G301" s="2"/>
      <c r="H301" s="3"/>
      <c r="I301" s="3"/>
      <c r="J301" s="3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spans="1:40" ht="14.25" customHeight="1" x14ac:dyDescent="0.3">
      <c r="A302" s="1"/>
      <c r="B302" s="2"/>
      <c r="C302" s="2"/>
      <c r="D302" s="2"/>
      <c r="E302" s="2"/>
      <c r="F302" s="2"/>
      <c r="G302" s="2"/>
      <c r="H302" s="3"/>
      <c r="I302" s="3"/>
      <c r="J302" s="3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spans="1:40" ht="14.25" customHeight="1" x14ac:dyDescent="0.3">
      <c r="A303" s="1"/>
      <c r="B303" s="2"/>
      <c r="C303" s="2"/>
      <c r="D303" s="2"/>
      <c r="E303" s="2"/>
      <c r="F303" s="2"/>
      <c r="G303" s="2"/>
      <c r="H303" s="3"/>
      <c r="I303" s="3"/>
      <c r="J303" s="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spans="1:40" ht="14.25" customHeight="1" x14ac:dyDescent="0.3">
      <c r="A304" s="1"/>
      <c r="B304" s="2"/>
      <c r="C304" s="2"/>
      <c r="D304" s="2"/>
      <c r="E304" s="2"/>
      <c r="F304" s="2"/>
      <c r="G304" s="2"/>
      <c r="H304" s="3"/>
      <c r="I304" s="3"/>
      <c r="J304" s="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spans="1:40" ht="14.25" customHeight="1" x14ac:dyDescent="0.3">
      <c r="A305" s="1"/>
      <c r="B305" s="2"/>
      <c r="C305" s="2"/>
      <c r="D305" s="2"/>
      <c r="E305" s="2"/>
      <c r="F305" s="2"/>
      <c r="G305" s="2"/>
      <c r="H305" s="3"/>
      <c r="I305" s="3"/>
      <c r="J305" s="3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spans="1:40" ht="14.25" customHeight="1" x14ac:dyDescent="0.3">
      <c r="A306" s="1"/>
      <c r="B306" s="2"/>
      <c r="C306" s="2"/>
      <c r="D306" s="2"/>
      <c r="E306" s="2"/>
      <c r="F306" s="2"/>
      <c r="G306" s="2"/>
      <c r="H306" s="3"/>
      <c r="I306" s="3"/>
      <c r="J306" s="3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spans="1:40" ht="14.25" customHeight="1" x14ac:dyDescent="0.3">
      <c r="A307" s="1"/>
      <c r="B307" s="2"/>
      <c r="C307" s="2"/>
      <c r="D307" s="2"/>
      <c r="E307" s="2"/>
      <c r="F307" s="2"/>
      <c r="G307" s="2"/>
      <c r="H307" s="3"/>
      <c r="I307" s="3"/>
      <c r="J307" s="3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spans="1:40" ht="14.25" customHeight="1" x14ac:dyDescent="0.3">
      <c r="A308" s="1"/>
      <c r="B308" s="2"/>
      <c r="C308" s="2"/>
      <c r="D308" s="2"/>
      <c r="E308" s="2"/>
      <c r="F308" s="2"/>
      <c r="G308" s="2"/>
      <c r="H308" s="3"/>
      <c r="I308" s="3"/>
      <c r="J308" s="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spans="1:40" ht="14.25" customHeight="1" x14ac:dyDescent="0.3">
      <c r="A309" s="1"/>
      <c r="B309" s="2"/>
      <c r="C309" s="2"/>
      <c r="D309" s="2"/>
      <c r="E309" s="2"/>
      <c r="F309" s="2"/>
      <c r="G309" s="2"/>
      <c r="H309" s="3"/>
      <c r="I309" s="3"/>
      <c r="J309" s="3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spans="1:40" ht="14.25" customHeight="1" x14ac:dyDescent="0.3">
      <c r="A310" s="1"/>
      <c r="B310" s="2"/>
      <c r="C310" s="2"/>
      <c r="D310" s="2"/>
      <c r="E310" s="2"/>
      <c r="F310" s="2"/>
      <c r="G310" s="2"/>
      <c r="H310" s="3"/>
      <c r="I310" s="3"/>
      <c r="J310" s="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spans="1:40" ht="14.25" customHeight="1" x14ac:dyDescent="0.3">
      <c r="A311" s="1"/>
      <c r="B311" s="2"/>
      <c r="C311" s="2"/>
      <c r="D311" s="2"/>
      <c r="E311" s="2"/>
      <c r="F311" s="2"/>
      <c r="G311" s="2"/>
      <c r="H311" s="3"/>
      <c r="I311" s="3"/>
      <c r="J311" s="3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spans="1:40" ht="14.25" customHeight="1" x14ac:dyDescent="0.3">
      <c r="A312" s="1"/>
      <c r="B312" s="2"/>
      <c r="C312" s="2"/>
      <c r="D312" s="2"/>
      <c r="E312" s="2"/>
      <c r="F312" s="2"/>
      <c r="G312" s="2"/>
      <c r="H312" s="3"/>
      <c r="I312" s="3"/>
      <c r="J312" s="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spans="1:40" ht="14.25" customHeight="1" x14ac:dyDescent="0.3">
      <c r="A313" s="1"/>
      <c r="B313" s="2"/>
      <c r="C313" s="2"/>
      <c r="D313" s="2"/>
      <c r="E313" s="2"/>
      <c r="F313" s="2"/>
      <c r="G313" s="2"/>
      <c r="H313" s="3"/>
      <c r="I313" s="3"/>
      <c r="J313" s="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spans="1:40" ht="14.25" customHeight="1" x14ac:dyDescent="0.3">
      <c r="A314" s="1"/>
      <c r="B314" s="2"/>
      <c r="C314" s="2"/>
      <c r="D314" s="2"/>
      <c r="E314" s="2"/>
      <c r="F314" s="2"/>
      <c r="G314" s="2"/>
      <c r="H314" s="3"/>
      <c r="I314" s="3"/>
      <c r="J314" s="3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spans="1:40" ht="14.25" customHeight="1" x14ac:dyDescent="0.3">
      <c r="A315" s="1"/>
      <c r="B315" s="2"/>
      <c r="C315" s="2"/>
      <c r="D315" s="2"/>
      <c r="E315" s="2"/>
      <c r="F315" s="2"/>
      <c r="G315" s="2"/>
      <c r="H315" s="3"/>
      <c r="I315" s="3"/>
      <c r="J315" s="3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spans="1:40" ht="14.25" customHeight="1" x14ac:dyDescent="0.3">
      <c r="A316" s="1"/>
      <c r="B316" s="2"/>
      <c r="C316" s="2"/>
      <c r="D316" s="2"/>
      <c r="E316" s="2"/>
      <c r="F316" s="2"/>
      <c r="G316" s="2"/>
      <c r="H316" s="3"/>
      <c r="I316" s="3"/>
      <c r="J316" s="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spans="1:40" ht="14.25" customHeight="1" x14ac:dyDescent="0.3">
      <c r="A317" s="1"/>
      <c r="B317" s="2"/>
      <c r="C317" s="2"/>
      <c r="D317" s="2"/>
      <c r="E317" s="2"/>
      <c r="F317" s="2"/>
      <c r="G317" s="2"/>
      <c r="H317" s="3"/>
      <c r="I317" s="3"/>
      <c r="J317" s="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spans="1:40" ht="14.25" customHeight="1" x14ac:dyDescent="0.3">
      <c r="A318" s="1"/>
      <c r="B318" s="2"/>
      <c r="C318" s="2"/>
      <c r="D318" s="2"/>
      <c r="E318" s="2"/>
      <c r="F318" s="2"/>
      <c r="G318" s="2"/>
      <c r="H318" s="3"/>
      <c r="I318" s="3"/>
      <c r="J318" s="3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spans="1:40" ht="14.25" customHeight="1" x14ac:dyDescent="0.3">
      <c r="A319" s="1"/>
      <c r="B319" s="2"/>
      <c r="C319" s="2"/>
      <c r="D319" s="2"/>
      <c r="E319" s="2"/>
      <c r="F319" s="2"/>
      <c r="G319" s="2"/>
      <c r="H319" s="3"/>
      <c r="I319" s="3"/>
      <c r="J319" s="3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spans="1:40" ht="14.25" customHeight="1" x14ac:dyDescent="0.3">
      <c r="A320" s="1"/>
      <c r="B320" s="2"/>
      <c r="C320" s="2"/>
      <c r="D320" s="2"/>
      <c r="E320" s="2"/>
      <c r="F320" s="2"/>
      <c r="G320" s="2"/>
      <c r="H320" s="3"/>
      <c r="I320" s="3"/>
      <c r="J320" s="3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spans="1:40" ht="14.25" customHeight="1" x14ac:dyDescent="0.3">
      <c r="A321" s="1"/>
      <c r="B321" s="2"/>
      <c r="C321" s="2"/>
      <c r="D321" s="2"/>
      <c r="E321" s="2"/>
      <c r="F321" s="2"/>
      <c r="G321" s="2"/>
      <c r="H321" s="3"/>
      <c r="I321" s="3"/>
      <c r="J321" s="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spans="1:40" ht="14.25" customHeight="1" x14ac:dyDescent="0.3">
      <c r="A322" s="1"/>
      <c r="B322" s="2"/>
      <c r="C322" s="2"/>
      <c r="D322" s="2"/>
      <c r="E322" s="2"/>
      <c r="F322" s="2"/>
      <c r="G322" s="2"/>
      <c r="H322" s="3"/>
      <c r="I322" s="3"/>
      <c r="J322" s="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spans="1:40" ht="14.25" customHeight="1" x14ac:dyDescent="0.3">
      <c r="A323" s="1"/>
      <c r="B323" s="2"/>
      <c r="C323" s="2"/>
      <c r="D323" s="2"/>
      <c r="E323" s="2"/>
      <c r="F323" s="2"/>
      <c r="G323" s="2"/>
      <c r="H323" s="3"/>
      <c r="I323" s="3"/>
      <c r="J323" s="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spans="1:40" ht="14.25" customHeight="1" x14ac:dyDescent="0.3">
      <c r="A324" s="1"/>
      <c r="B324" s="2"/>
      <c r="C324" s="2"/>
      <c r="D324" s="2"/>
      <c r="E324" s="2"/>
      <c r="F324" s="2"/>
      <c r="G324" s="2"/>
      <c r="H324" s="3"/>
      <c r="I324" s="3"/>
      <c r="J324" s="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spans="1:40" ht="14.25" customHeight="1" x14ac:dyDescent="0.3">
      <c r="A325" s="1"/>
      <c r="B325" s="2"/>
      <c r="C325" s="2"/>
      <c r="D325" s="2"/>
      <c r="E325" s="2"/>
      <c r="F325" s="2"/>
      <c r="G325" s="2"/>
      <c r="H325" s="3"/>
      <c r="I325" s="3"/>
      <c r="J325" s="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spans="1:40" ht="14.25" customHeight="1" x14ac:dyDescent="0.3">
      <c r="A326" s="1"/>
      <c r="B326" s="2"/>
      <c r="C326" s="2"/>
      <c r="D326" s="2"/>
      <c r="E326" s="2"/>
      <c r="F326" s="2"/>
      <c r="G326" s="2"/>
      <c r="H326" s="3"/>
      <c r="I326" s="3"/>
      <c r="J326" s="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spans="1:40" ht="14.25" customHeight="1" x14ac:dyDescent="0.3">
      <c r="A327" s="1"/>
      <c r="B327" s="2"/>
      <c r="C327" s="2"/>
      <c r="D327" s="2"/>
      <c r="E327" s="2"/>
      <c r="F327" s="2"/>
      <c r="G327" s="2"/>
      <c r="H327" s="3"/>
      <c r="I327" s="3"/>
      <c r="J327" s="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spans="1:40" ht="14.25" customHeight="1" x14ac:dyDescent="0.3">
      <c r="A328" s="1"/>
      <c r="B328" s="2"/>
      <c r="C328" s="2"/>
      <c r="D328" s="2"/>
      <c r="E328" s="2"/>
      <c r="F328" s="2"/>
      <c r="G328" s="2"/>
      <c r="H328" s="3"/>
      <c r="I328" s="3"/>
      <c r="J328" s="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spans="1:40" ht="14.25" customHeight="1" x14ac:dyDescent="0.3">
      <c r="A329" s="1"/>
      <c r="B329" s="2"/>
      <c r="C329" s="2"/>
      <c r="D329" s="2"/>
      <c r="E329" s="2"/>
      <c r="F329" s="2"/>
      <c r="G329" s="2"/>
      <c r="H329" s="3"/>
      <c r="I329" s="3"/>
      <c r="J329" s="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spans="1:40" ht="14.25" customHeight="1" x14ac:dyDescent="0.3">
      <c r="A330" s="1"/>
      <c r="B330" s="2"/>
      <c r="C330" s="2"/>
      <c r="D330" s="2"/>
      <c r="E330" s="2"/>
      <c r="F330" s="2"/>
      <c r="G330" s="2"/>
      <c r="H330" s="3"/>
      <c r="I330" s="3"/>
      <c r="J330" s="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spans="1:40" ht="14.25" customHeight="1" x14ac:dyDescent="0.3">
      <c r="A331" s="1"/>
      <c r="B331" s="2"/>
      <c r="C331" s="2"/>
      <c r="D331" s="2"/>
      <c r="E331" s="2"/>
      <c r="F331" s="2"/>
      <c r="G331" s="2"/>
      <c r="H331" s="3"/>
      <c r="I331" s="3"/>
      <c r="J331" s="3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spans="1:40" ht="14.25" customHeight="1" x14ac:dyDescent="0.3">
      <c r="A332" s="1"/>
      <c r="B332" s="2"/>
      <c r="C332" s="2"/>
      <c r="D332" s="2"/>
      <c r="E332" s="2"/>
      <c r="F332" s="2"/>
      <c r="G332" s="2"/>
      <c r="H332" s="3"/>
      <c r="I332" s="3"/>
      <c r="J332" s="3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spans="1:40" ht="14.25" customHeight="1" x14ac:dyDescent="0.3">
      <c r="A333" s="1"/>
      <c r="B333" s="2"/>
      <c r="C333" s="2"/>
      <c r="D333" s="2"/>
      <c r="E333" s="2"/>
      <c r="F333" s="2"/>
      <c r="G333" s="2"/>
      <c r="H333" s="3"/>
      <c r="I333" s="3"/>
      <c r="J333" s="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spans="1:40" ht="14.25" customHeight="1" x14ac:dyDescent="0.3">
      <c r="A334" s="1"/>
      <c r="B334" s="2"/>
      <c r="C334" s="2"/>
      <c r="D334" s="2"/>
      <c r="E334" s="2"/>
      <c r="F334" s="2"/>
      <c r="G334" s="2"/>
      <c r="H334" s="3"/>
      <c r="I334" s="3"/>
      <c r="J334" s="3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spans="1:40" ht="14.25" customHeight="1" x14ac:dyDescent="0.3">
      <c r="A335" s="1"/>
      <c r="B335" s="2"/>
      <c r="C335" s="2"/>
      <c r="D335" s="2"/>
      <c r="E335" s="2"/>
      <c r="F335" s="2"/>
      <c r="G335" s="2"/>
      <c r="H335" s="3"/>
      <c r="I335" s="3"/>
      <c r="J335" s="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spans="1:40" ht="14.25" customHeight="1" x14ac:dyDescent="0.3">
      <c r="A336" s="1"/>
      <c r="B336" s="2"/>
      <c r="C336" s="2"/>
      <c r="D336" s="2"/>
      <c r="E336" s="2"/>
      <c r="F336" s="2"/>
      <c r="G336" s="2"/>
      <c r="H336" s="3"/>
      <c r="I336" s="3"/>
      <c r="J336" s="3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spans="1:40" ht="14.25" customHeight="1" x14ac:dyDescent="0.3">
      <c r="A337" s="1"/>
      <c r="B337" s="2"/>
      <c r="C337" s="2"/>
      <c r="D337" s="2"/>
      <c r="E337" s="2"/>
      <c r="F337" s="2"/>
      <c r="G337" s="2"/>
      <c r="H337" s="3"/>
      <c r="I337" s="3"/>
      <c r="J337" s="3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spans="1:40" ht="14.25" customHeight="1" x14ac:dyDescent="0.3">
      <c r="A338" s="1"/>
      <c r="B338" s="2"/>
      <c r="C338" s="2"/>
      <c r="D338" s="2"/>
      <c r="E338" s="2"/>
      <c r="F338" s="2"/>
      <c r="G338" s="2"/>
      <c r="H338" s="3"/>
      <c r="I338" s="3"/>
      <c r="J338" s="3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spans="1:40" ht="14.25" customHeight="1" x14ac:dyDescent="0.3">
      <c r="A339" s="1"/>
      <c r="B339" s="2"/>
      <c r="C339" s="2"/>
      <c r="D339" s="2"/>
      <c r="E339" s="2"/>
      <c r="F339" s="2"/>
      <c r="G339" s="2"/>
      <c r="H339" s="3"/>
      <c r="I339" s="3"/>
      <c r="J339" s="3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spans="1:40" ht="14.25" customHeight="1" x14ac:dyDescent="0.3">
      <c r="A340" s="1"/>
      <c r="B340" s="2"/>
      <c r="C340" s="2"/>
      <c r="D340" s="2"/>
      <c r="E340" s="2"/>
      <c r="F340" s="2"/>
      <c r="G340" s="2"/>
      <c r="H340" s="3"/>
      <c r="I340" s="3"/>
      <c r="J340" s="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spans="1:40" ht="14.25" customHeight="1" x14ac:dyDescent="0.3">
      <c r="A341" s="1"/>
      <c r="B341" s="2"/>
      <c r="C341" s="2"/>
      <c r="D341" s="2"/>
      <c r="E341" s="2"/>
      <c r="F341" s="2"/>
      <c r="G341" s="2"/>
      <c r="H341" s="3"/>
      <c r="I341" s="3"/>
      <c r="J341" s="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spans="1:40" ht="14.25" customHeight="1" x14ac:dyDescent="0.3">
      <c r="A342" s="1"/>
      <c r="B342" s="2"/>
      <c r="C342" s="2"/>
      <c r="D342" s="2"/>
      <c r="E342" s="2"/>
      <c r="F342" s="2"/>
      <c r="G342" s="2"/>
      <c r="H342" s="3"/>
      <c r="I342" s="3"/>
      <c r="J342" s="3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spans="1:40" ht="14.25" customHeight="1" x14ac:dyDescent="0.3">
      <c r="A343" s="1"/>
      <c r="B343" s="2"/>
      <c r="C343" s="2"/>
      <c r="D343" s="2"/>
      <c r="E343" s="2"/>
      <c r="F343" s="2"/>
      <c r="G343" s="2"/>
      <c r="H343" s="3"/>
      <c r="I343" s="3"/>
      <c r="J343" s="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spans="1:40" ht="14.25" customHeight="1" x14ac:dyDescent="0.3">
      <c r="A344" s="1"/>
      <c r="B344" s="2"/>
      <c r="C344" s="2"/>
      <c r="D344" s="2"/>
      <c r="E344" s="2"/>
      <c r="F344" s="2"/>
      <c r="G344" s="2"/>
      <c r="H344" s="3"/>
      <c r="I344" s="3"/>
      <c r="J344" s="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spans="1:40" ht="14.25" customHeight="1" x14ac:dyDescent="0.3">
      <c r="A345" s="1"/>
      <c r="B345" s="2"/>
      <c r="C345" s="2"/>
      <c r="D345" s="2"/>
      <c r="E345" s="2"/>
      <c r="F345" s="2"/>
      <c r="G345" s="2"/>
      <c r="H345" s="3"/>
      <c r="I345" s="3"/>
      <c r="J345" s="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spans="1:40" ht="14.25" customHeight="1" x14ac:dyDescent="0.3">
      <c r="A346" s="1"/>
      <c r="B346" s="2"/>
      <c r="C346" s="2"/>
      <c r="D346" s="2"/>
      <c r="E346" s="2"/>
      <c r="F346" s="2"/>
      <c r="G346" s="2"/>
      <c r="H346" s="3"/>
      <c r="I346" s="3"/>
      <c r="J346" s="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spans="1:40" ht="14.25" customHeight="1" x14ac:dyDescent="0.3">
      <c r="A347" s="1"/>
      <c r="B347" s="2"/>
      <c r="C347" s="2"/>
      <c r="D347" s="2"/>
      <c r="E347" s="2"/>
      <c r="F347" s="2"/>
      <c r="G347" s="2"/>
      <c r="H347" s="3"/>
      <c r="I347" s="3"/>
      <c r="J347" s="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spans="1:40" ht="14.25" customHeight="1" x14ac:dyDescent="0.3">
      <c r="A348" s="1"/>
      <c r="B348" s="2"/>
      <c r="C348" s="2"/>
      <c r="D348" s="2"/>
      <c r="E348" s="2"/>
      <c r="F348" s="2"/>
      <c r="G348" s="2"/>
      <c r="H348" s="3"/>
      <c r="I348" s="3"/>
      <c r="J348" s="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spans="1:40" ht="14.25" customHeight="1" x14ac:dyDescent="0.3">
      <c r="A349" s="1"/>
      <c r="B349" s="2"/>
      <c r="C349" s="2"/>
      <c r="D349" s="2"/>
      <c r="E349" s="2"/>
      <c r="F349" s="2"/>
      <c r="G349" s="2"/>
      <c r="H349" s="3"/>
      <c r="I349" s="3"/>
      <c r="J349" s="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spans="1:40" ht="14.25" customHeight="1" x14ac:dyDescent="0.3">
      <c r="A350" s="1"/>
      <c r="B350" s="2"/>
      <c r="C350" s="2"/>
      <c r="D350" s="2"/>
      <c r="E350" s="2"/>
      <c r="F350" s="2"/>
      <c r="G350" s="2"/>
      <c r="H350" s="3"/>
      <c r="I350" s="3"/>
      <c r="J350" s="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spans="1:40" ht="14.25" customHeight="1" x14ac:dyDescent="0.3">
      <c r="A351" s="1"/>
      <c r="B351" s="2"/>
      <c r="C351" s="2"/>
      <c r="D351" s="2"/>
      <c r="E351" s="2"/>
      <c r="F351" s="2"/>
      <c r="G351" s="2"/>
      <c r="H351" s="3"/>
      <c r="I351" s="3"/>
      <c r="J351" s="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spans="1:40" ht="14.25" customHeight="1" x14ac:dyDescent="0.3">
      <c r="A352" s="1"/>
      <c r="B352" s="2"/>
      <c r="C352" s="2"/>
      <c r="D352" s="2"/>
      <c r="E352" s="2"/>
      <c r="F352" s="2"/>
      <c r="G352" s="2"/>
      <c r="H352" s="3"/>
      <c r="I352" s="3"/>
      <c r="J352" s="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spans="1:40" ht="14.25" customHeight="1" x14ac:dyDescent="0.3">
      <c r="A353" s="1"/>
      <c r="B353" s="2"/>
      <c r="C353" s="2"/>
      <c r="D353" s="2"/>
      <c r="E353" s="2"/>
      <c r="F353" s="2"/>
      <c r="G353" s="2"/>
      <c r="H353" s="3"/>
      <c r="I353" s="3"/>
      <c r="J353" s="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spans="1:40" ht="14.25" customHeight="1" x14ac:dyDescent="0.3">
      <c r="A354" s="1"/>
      <c r="B354" s="2"/>
      <c r="C354" s="2"/>
      <c r="D354" s="2"/>
      <c r="E354" s="2"/>
      <c r="F354" s="2"/>
      <c r="G354" s="2"/>
      <c r="H354" s="3"/>
      <c r="I354" s="3"/>
      <c r="J354" s="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spans="1:40" ht="14.25" customHeight="1" x14ac:dyDescent="0.3">
      <c r="A355" s="1"/>
      <c r="B355" s="2"/>
      <c r="C355" s="2"/>
      <c r="D355" s="2"/>
      <c r="E355" s="2"/>
      <c r="F355" s="2"/>
      <c r="G355" s="2"/>
      <c r="H355" s="3"/>
      <c r="I355" s="3"/>
      <c r="J355" s="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spans="1:40" ht="14.25" customHeight="1" x14ac:dyDescent="0.3">
      <c r="A356" s="1"/>
      <c r="B356" s="2"/>
      <c r="C356" s="2"/>
      <c r="D356" s="2"/>
      <c r="E356" s="2"/>
      <c r="F356" s="2"/>
      <c r="G356" s="2"/>
      <c r="H356" s="3"/>
      <c r="I356" s="3"/>
      <c r="J356" s="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spans="1:40" ht="14.25" customHeight="1" x14ac:dyDescent="0.3">
      <c r="A357" s="1"/>
      <c r="B357" s="2"/>
      <c r="C357" s="2"/>
      <c r="D357" s="2"/>
      <c r="E357" s="2"/>
      <c r="F357" s="2"/>
      <c r="G357" s="2"/>
      <c r="H357" s="3"/>
      <c r="I357" s="3"/>
      <c r="J357" s="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spans="1:40" ht="14.25" customHeight="1" x14ac:dyDescent="0.3">
      <c r="A358" s="1"/>
      <c r="B358" s="2"/>
      <c r="C358" s="2"/>
      <c r="D358" s="2"/>
      <c r="E358" s="2"/>
      <c r="F358" s="2"/>
      <c r="G358" s="2"/>
      <c r="H358" s="3"/>
      <c r="I358" s="3"/>
      <c r="J358" s="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spans="1:40" ht="14.25" customHeight="1" x14ac:dyDescent="0.3">
      <c r="A359" s="1"/>
      <c r="B359" s="2"/>
      <c r="C359" s="2"/>
      <c r="D359" s="2"/>
      <c r="E359" s="2"/>
      <c r="F359" s="2"/>
      <c r="G359" s="2"/>
      <c r="H359" s="3"/>
      <c r="I359" s="3"/>
      <c r="J359" s="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spans="1:40" ht="14.25" customHeight="1" x14ac:dyDescent="0.3">
      <c r="A360" s="1"/>
      <c r="B360" s="2"/>
      <c r="C360" s="2"/>
      <c r="D360" s="2"/>
      <c r="E360" s="2"/>
      <c r="F360" s="2"/>
      <c r="G360" s="2"/>
      <c r="H360" s="3"/>
      <c r="I360" s="3"/>
      <c r="J360" s="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spans="1:40" ht="14.25" customHeight="1" x14ac:dyDescent="0.3">
      <c r="A361" s="1"/>
      <c r="B361" s="2"/>
      <c r="C361" s="2"/>
      <c r="D361" s="2"/>
      <c r="E361" s="2"/>
      <c r="F361" s="2"/>
      <c r="G361" s="2"/>
      <c r="H361" s="3"/>
      <c r="I361" s="3"/>
      <c r="J361" s="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spans="1:40" ht="14.25" customHeight="1" x14ac:dyDescent="0.3">
      <c r="A362" s="1"/>
      <c r="B362" s="2"/>
      <c r="C362" s="2"/>
      <c r="D362" s="2"/>
      <c r="E362" s="2"/>
      <c r="F362" s="2"/>
      <c r="G362" s="2"/>
      <c r="H362" s="3"/>
      <c r="I362" s="3"/>
      <c r="J362" s="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spans="1:40" ht="14.25" customHeight="1" x14ac:dyDescent="0.3">
      <c r="A363" s="1"/>
      <c r="B363" s="2"/>
      <c r="C363" s="2"/>
      <c r="D363" s="2"/>
      <c r="E363" s="2"/>
      <c r="F363" s="2"/>
      <c r="G363" s="2"/>
      <c r="H363" s="3"/>
      <c r="I363" s="3"/>
      <c r="J363" s="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spans="1:40" ht="14.25" customHeight="1" x14ac:dyDescent="0.3">
      <c r="A364" s="1"/>
      <c r="B364" s="2"/>
      <c r="C364" s="2"/>
      <c r="D364" s="2"/>
      <c r="E364" s="2"/>
      <c r="F364" s="2"/>
      <c r="G364" s="2"/>
      <c r="H364" s="3"/>
      <c r="I364" s="3"/>
      <c r="J364" s="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spans="1:40" ht="14.25" customHeight="1" x14ac:dyDescent="0.3">
      <c r="A365" s="1"/>
      <c r="B365" s="2"/>
      <c r="C365" s="2"/>
      <c r="D365" s="2"/>
      <c r="E365" s="2"/>
      <c r="F365" s="2"/>
      <c r="G365" s="2"/>
      <c r="H365" s="3"/>
      <c r="I365" s="3"/>
      <c r="J365" s="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spans="1:40" ht="14.25" customHeight="1" x14ac:dyDescent="0.3">
      <c r="A366" s="1"/>
      <c r="B366" s="2"/>
      <c r="C366" s="2"/>
      <c r="D366" s="2"/>
      <c r="E366" s="2"/>
      <c r="F366" s="2"/>
      <c r="G366" s="2"/>
      <c r="H366" s="3"/>
      <c r="I366" s="3"/>
      <c r="J366" s="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spans="1:40" ht="14.25" customHeight="1" x14ac:dyDescent="0.3">
      <c r="A367" s="1"/>
      <c r="B367" s="2"/>
      <c r="C367" s="2"/>
      <c r="D367" s="2"/>
      <c r="E367" s="2"/>
      <c r="F367" s="2"/>
      <c r="G367" s="2"/>
      <c r="H367" s="3"/>
      <c r="I367" s="3"/>
      <c r="J367" s="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spans="1:40" ht="14.25" customHeight="1" x14ac:dyDescent="0.3">
      <c r="A368" s="1"/>
      <c r="B368" s="2"/>
      <c r="C368" s="2"/>
      <c r="D368" s="2"/>
      <c r="E368" s="2"/>
      <c r="F368" s="2"/>
      <c r="G368" s="2"/>
      <c r="H368" s="3"/>
      <c r="I368" s="3"/>
      <c r="J368" s="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spans="1:40" ht="14.25" customHeight="1" x14ac:dyDescent="0.3">
      <c r="A369" s="1"/>
      <c r="B369" s="2"/>
      <c r="C369" s="2"/>
      <c r="D369" s="2"/>
      <c r="E369" s="2"/>
      <c r="F369" s="2"/>
      <c r="G369" s="2"/>
      <c r="H369" s="3"/>
      <c r="I369" s="3"/>
      <c r="J369" s="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spans="1:40" ht="14.25" customHeight="1" x14ac:dyDescent="0.3">
      <c r="A370" s="1"/>
      <c r="B370" s="2"/>
      <c r="C370" s="2"/>
      <c r="D370" s="2"/>
      <c r="E370" s="2"/>
      <c r="F370" s="2"/>
      <c r="G370" s="2"/>
      <c r="H370" s="3"/>
      <c r="I370" s="3"/>
      <c r="J370" s="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spans="1:40" ht="14.25" customHeight="1" x14ac:dyDescent="0.3">
      <c r="A371" s="1"/>
      <c r="B371" s="2"/>
      <c r="C371" s="2"/>
      <c r="D371" s="2"/>
      <c r="E371" s="2"/>
      <c r="F371" s="2"/>
      <c r="G371" s="2"/>
      <c r="H371" s="3"/>
      <c r="I371" s="3"/>
      <c r="J371" s="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spans="1:40" ht="14.25" customHeight="1" x14ac:dyDescent="0.3">
      <c r="A372" s="1"/>
      <c r="B372" s="2"/>
      <c r="C372" s="2"/>
      <c r="D372" s="2"/>
      <c r="E372" s="2"/>
      <c r="F372" s="2"/>
      <c r="G372" s="2"/>
      <c r="H372" s="3"/>
      <c r="I372" s="3"/>
      <c r="J372" s="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spans="1:40" ht="14.25" customHeight="1" x14ac:dyDescent="0.3">
      <c r="A373" s="1"/>
      <c r="B373" s="2"/>
      <c r="C373" s="2"/>
      <c r="D373" s="2"/>
      <c r="E373" s="2"/>
      <c r="F373" s="2"/>
      <c r="G373" s="2"/>
      <c r="H373" s="3"/>
      <c r="I373" s="3"/>
      <c r="J373" s="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spans="1:40" ht="14.25" customHeight="1" x14ac:dyDescent="0.3">
      <c r="A374" s="1"/>
      <c r="B374" s="2"/>
      <c r="C374" s="2"/>
      <c r="D374" s="2"/>
      <c r="E374" s="2"/>
      <c r="F374" s="2"/>
      <c r="G374" s="2"/>
      <c r="H374" s="3"/>
      <c r="I374" s="3"/>
      <c r="J374" s="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spans="1:40" ht="14.25" customHeight="1" x14ac:dyDescent="0.3">
      <c r="A375" s="1"/>
      <c r="B375" s="2"/>
      <c r="C375" s="2"/>
      <c r="D375" s="2"/>
      <c r="E375" s="2"/>
      <c r="F375" s="2"/>
      <c r="G375" s="2"/>
      <c r="H375" s="3"/>
      <c r="I375" s="3"/>
      <c r="J375" s="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spans="1:40" ht="14.25" customHeight="1" x14ac:dyDescent="0.3">
      <c r="A376" s="1"/>
      <c r="B376" s="2"/>
      <c r="C376" s="2"/>
      <c r="D376" s="2"/>
      <c r="E376" s="2"/>
      <c r="F376" s="2"/>
      <c r="G376" s="2"/>
      <c r="H376" s="3"/>
      <c r="I376" s="3"/>
      <c r="J376" s="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spans="1:40" ht="14.25" customHeight="1" x14ac:dyDescent="0.3">
      <c r="A377" s="1"/>
      <c r="B377" s="2"/>
      <c r="C377" s="2"/>
      <c r="D377" s="2"/>
      <c r="E377" s="2"/>
      <c r="F377" s="2"/>
      <c r="G377" s="2"/>
      <c r="H377" s="3"/>
      <c r="I377" s="3"/>
      <c r="J377" s="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spans="1:40" ht="14.25" customHeight="1" x14ac:dyDescent="0.3">
      <c r="A378" s="1"/>
      <c r="B378" s="2"/>
      <c r="C378" s="2"/>
      <c r="D378" s="2"/>
      <c r="E378" s="2"/>
      <c r="F378" s="2"/>
      <c r="G378" s="2"/>
      <c r="H378" s="3"/>
      <c r="I378" s="3"/>
      <c r="J378" s="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spans="1:40" ht="14.25" customHeight="1" x14ac:dyDescent="0.3">
      <c r="A379" s="1"/>
      <c r="B379" s="2"/>
      <c r="C379" s="2"/>
      <c r="D379" s="2"/>
      <c r="E379" s="2"/>
      <c r="F379" s="2"/>
      <c r="G379" s="2"/>
      <c r="H379" s="3"/>
      <c r="I379" s="3"/>
      <c r="J379" s="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spans="1:40" ht="14.25" customHeight="1" x14ac:dyDescent="0.3">
      <c r="A380" s="1"/>
      <c r="B380" s="2"/>
      <c r="C380" s="2"/>
      <c r="D380" s="2"/>
      <c r="E380" s="2"/>
      <c r="F380" s="2"/>
      <c r="G380" s="2"/>
      <c r="H380" s="3"/>
      <c r="I380" s="3"/>
      <c r="J380" s="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spans="1:40" ht="14.25" customHeight="1" x14ac:dyDescent="0.3">
      <c r="A381" s="1"/>
      <c r="B381" s="2"/>
      <c r="C381" s="2"/>
      <c r="D381" s="2"/>
      <c r="E381" s="2"/>
      <c r="F381" s="2"/>
      <c r="G381" s="2"/>
      <c r="H381" s="3"/>
      <c r="I381" s="3"/>
      <c r="J381" s="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spans="1:40" ht="14.25" customHeight="1" x14ac:dyDescent="0.3">
      <c r="A382" s="1"/>
      <c r="B382" s="2"/>
      <c r="C382" s="2"/>
      <c r="D382" s="2"/>
      <c r="E382" s="2"/>
      <c r="F382" s="2"/>
      <c r="G382" s="2"/>
      <c r="H382" s="3"/>
      <c r="I382" s="3"/>
      <c r="J382" s="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spans="1:40" ht="14.25" customHeight="1" x14ac:dyDescent="0.3">
      <c r="A383" s="1"/>
      <c r="B383" s="2"/>
      <c r="C383" s="2"/>
      <c r="D383" s="2"/>
      <c r="E383" s="2"/>
      <c r="F383" s="2"/>
      <c r="G383" s="2"/>
      <c r="H383" s="3"/>
      <c r="I383" s="3"/>
      <c r="J383" s="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spans="1:40" ht="14.25" customHeight="1" x14ac:dyDescent="0.3">
      <c r="A384" s="1"/>
      <c r="B384" s="2"/>
      <c r="C384" s="2"/>
      <c r="D384" s="2"/>
      <c r="E384" s="2"/>
      <c r="F384" s="2"/>
      <c r="G384" s="2"/>
      <c r="H384" s="3"/>
      <c r="I384" s="3"/>
      <c r="J384" s="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spans="1:40" ht="14.25" customHeight="1" x14ac:dyDescent="0.3">
      <c r="A385" s="1"/>
      <c r="B385" s="2"/>
      <c r="C385" s="2"/>
      <c r="D385" s="2"/>
      <c r="E385" s="2"/>
      <c r="F385" s="2"/>
      <c r="G385" s="2"/>
      <c r="H385" s="3"/>
      <c r="I385" s="3"/>
      <c r="J385" s="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spans="1:40" ht="14.25" customHeight="1" x14ac:dyDescent="0.3">
      <c r="A386" s="1"/>
      <c r="B386" s="2"/>
      <c r="C386" s="2"/>
      <c r="D386" s="2"/>
      <c r="E386" s="2"/>
      <c r="F386" s="2"/>
      <c r="G386" s="2"/>
      <c r="H386" s="3"/>
      <c r="I386" s="3"/>
      <c r="J386" s="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spans="1:40" ht="14.25" customHeight="1" x14ac:dyDescent="0.3">
      <c r="A387" s="1"/>
      <c r="B387" s="2"/>
      <c r="C387" s="2"/>
      <c r="D387" s="2"/>
      <c r="E387" s="2"/>
      <c r="F387" s="2"/>
      <c r="G387" s="2"/>
      <c r="H387" s="3"/>
      <c r="I387" s="3"/>
      <c r="J387" s="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spans="1:40" ht="14.25" customHeight="1" x14ac:dyDescent="0.3">
      <c r="A388" s="1"/>
      <c r="B388" s="2"/>
      <c r="C388" s="2"/>
      <c r="D388" s="2"/>
      <c r="E388" s="2"/>
      <c r="F388" s="2"/>
      <c r="G388" s="2"/>
      <c r="H388" s="3"/>
      <c r="I388" s="3"/>
      <c r="J388" s="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spans="1:40" ht="14.25" customHeight="1" x14ac:dyDescent="0.3">
      <c r="A389" s="1"/>
      <c r="B389" s="2"/>
      <c r="C389" s="2"/>
      <c r="D389" s="2"/>
      <c r="E389" s="2"/>
      <c r="F389" s="2"/>
      <c r="G389" s="2"/>
      <c r="H389" s="3"/>
      <c r="I389" s="3"/>
      <c r="J389" s="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spans="1:40" ht="14.25" customHeight="1" x14ac:dyDescent="0.3">
      <c r="A390" s="1"/>
      <c r="B390" s="2"/>
      <c r="C390" s="2"/>
      <c r="D390" s="2"/>
      <c r="E390" s="2"/>
      <c r="F390" s="2"/>
      <c r="G390" s="2"/>
      <c r="H390" s="3"/>
      <c r="I390" s="3"/>
      <c r="J390" s="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spans="1:40" ht="14.25" customHeight="1" x14ac:dyDescent="0.3">
      <c r="A391" s="1"/>
      <c r="B391" s="2"/>
      <c r="C391" s="2"/>
      <c r="D391" s="2"/>
      <c r="E391" s="2"/>
      <c r="F391" s="2"/>
      <c r="G391" s="2"/>
      <c r="H391" s="3"/>
      <c r="I391" s="3"/>
      <c r="J391" s="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spans="1:40" ht="14.25" customHeight="1" x14ac:dyDescent="0.3">
      <c r="A392" s="1"/>
      <c r="B392" s="2"/>
      <c r="C392" s="2"/>
      <c r="D392" s="2"/>
      <c r="E392" s="2"/>
      <c r="F392" s="2"/>
      <c r="G392" s="2"/>
      <c r="H392" s="3"/>
      <c r="I392" s="3"/>
      <c r="J392" s="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spans="1:40" ht="14.25" customHeight="1" x14ac:dyDescent="0.3">
      <c r="A393" s="1"/>
      <c r="B393" s="2"/>
      <c r="C393" s="2"/>
      <c r="D393" s="2"/>
      <c r="E393" s="2"/>
      <c r="F393" s="2"/>
      <c r="G393" s="2"/>
      <c r="H393" s="3"/>
      <c r="I393" s="3"/>
      <c r="J393" s="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spans="1:40" ht="14.25" customHeight="1" x14ac:dyDescent="0.3">
      <c r="A394" s="1"/>
      <c r="B394" s="2"/>
      <c r="C394" s="2"/>
      <c r="D394" s="2"/>
      <c r="E394" s="2"/>
      <c r="F394" s="2"/>
      <c r="G394" s="2"/>
      <c r="H394" s="3"/>
      <c r="I394" s="3"/>
      <c r="J394" s="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spans="1:40" ht="14.25" customHeight="1" x14ac:dyDescent="0.3">
      <c r="A395" s="1"/>
      <c r="B395" s="2"/>
      <c r="C395" s="2"/>
      <c r="D395" s="2"/>
      <c r="E395" s="2"/>
      <c r="F395" s="2"/>
      <c r="G395" s="2"/>
      <c r="H395" s="3"/>
      <c r="I395" s="3"/>
      <c r="J395" s="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spans="1:40" ht="14.25" customHeight="1" x14ac:dyDescent="0.3">
      <c r="A396" s="1"/>
      <c r="B396" s="2"/>
      <c r="C396" s="2"/>
      <c r="D396" s="2"/>
      <c r="E396" s="2"/>
      <c r="F396" s="2"/>
      <c r="G396" s="2"/>
      <c r="H396" s="3"/>
      <c r="I396" s="3"/>
      <c r="J396" s="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spans="1:40" ht="14.25" customHeight="1" x14ac:dyDescent="0.3">
      <c r="A397" s="1"/>
      <c r="B397" s="2"/>
      <c r="C397" s="2"/>
      <c r="D397" s="2"/>
      <c r="E397" s="2"/>
      <c r="F397" s="2"/>
      <c r="G397" s="2"/>
      <c r="H397" s="3"/>
      <c r="I397" s="3"/>
      <c r="J397" s="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spans="1:40" ht="14.25" customHeight="1" x14ac:dyDescent="0.3">
      <c r="A398" s="1"/>
      <c r="B398" s="2"/>
      <c r="C398" s="2"/>
      <c r="D398" s="2"/>
      <c r="E398" s="2"/>
      <c r="F398" s="2"/>
      <c r="G398" s="2"/>
      <c r="H398" s="3"/>
      <c r="I398" s="3"/>
      <c r="J398" s="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spans="1:40" ht="14.25" customHeight="1" x14ac:dyDescent="0.3">
      <c r="A399" s="1"/>
      <c r="B399" s="2"/>
      <c r="C399" s="2"/>
      <c r="D399" s="2"/>
      <c r="E399" s="2"/>
      <c r="F399" s="2"/>
      <c r="G399" s="2"/>
      <c r="H399" s="3"/>
      <c r="I399" s="3"/>
      <c r="J399" s="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spans="1:40" ht="14.25" customHeight="1" x14ac:dyDescent="0.3">
      <c r="A400" s="1"/>
      <c r="B400" s="2"/>
      <c r="C400" s="2"/>
      <c r="D400" s="2"/>
      <c r="E400" s="2"/>
      <c r="F400" s="2"/>
      <c r="G400" s="2"/>
      <c r="H400" s="3"/>
      <c r="I400" s="3"/>
      <c r="J400" s="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spans="1:40" ht="14.25" customHeight="1" x14ac:dyDescent="0.3">
      <c r="A401" s="1"/>
      <c r="B401" s="2"/>
      <c r="C401" s="2"/>
      <c r="D401" s="2"/>
      <c r="E401" s="2"/>
      <c r="F401" s="2"/>
      <c r="G401" s="2"/>
      <c r="H401" s="3"/>
      <c r="I401" s="3"/>
      <c r="J401" s="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spans="1:40" ht="14.25" customHeight="1" x14ac:dyDescent="0.3">
      <c r="A402" s="1"/>
      <c r="B402" s="2"/>
      <c r="C402" s="2"/>
      <c r="D402" s="2"/>
      <c r="E402" s="2"/>
      <c r="F402" s="2"/>
      <c r="G402" s="2"/>
      <c r="H402" s="3"/>
      <c r="I402" s="3"/>
      <c r="J402" s="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spans="1:40" ht="14.25" customHeight="1" x14ac:dyDescent="0.3">
      <c r="A403" s="1"/>
      <c r="B403" s="2"/>
      <c r="C403" s="2"/>
      <c r="D403" s="2"/>
      <c r="E403" s="2"/>
      <c r="F403" s="2"/>
      <c r="G403" s="2"/>
      <c r="H403" s="3"/>
      <c r="I403" s="3"/>
      <c r="J403" s="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spans="1:40" ht="14.25" customHeight="1" x14ac:dyDescent="0.3">
      <c r="A404" s="1"/>
      <c r="B404" s="2"/>
      <c r="C404" s="2"/>
      <c r="D404" s="2"/>
      <c r="E404" s="2"/>
      <c r="F404" s="2"/>
      <c r="G404" s="2"/>
      <c r="H404" s="3"/>
      <c r="I404" s="3"/>
      <c r="J404" s="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spans="1:40" ht="14.25" customHeight="1" x14ac:dyDescent="0.3">
      <c r="A405" s="1"/>
      <c r="B405" s="2"/>
      <c r="C405" s="2"/>
      <c r="D405" s="2"/>
      <c r="E405" s="2"/>
      <c r="F405" s="2"/>
      <c r="G405" s="2"/>
      <c r="H405" s="3"/>
      <c r="I405" s="3"/>
      <c r="J405" s="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spans="1:40" ht="14.25" customHeight="1" x14ac:dyDescent="0.3">
      <c r="A406" s="1"/>
      <c r="B406" s="2"/>
      <c r="C406" s="2"/>
      <c r="D406" s="2"/>
      <c r="E406" s="2"/>
      <c r="F406" s="2"/>
      <c r="G406" s="2"/>
      <c r="H406" s="3"/>
      <c r="I406" s="3"/>
      <c r="J406" s="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spans="1:40" ht="14.25" customHeight="1" x14ac:dyDescent="0.3">
      <c r="A407" s="1"/>
      <c r="B407" s="2"/>
      <c r="C407" s="2"/>
      <c r="D407" s="2"/>
      <c r="E407" s="2"/>
      <c r="F407" s="2"/>
      <c r="G407" s="2"/>
      <c r="H407" s="3"/>
      <c r="I407" s="3"/>
      <c r="J407" s="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spans="1:40" ht="14.25" customHeight="1" x14ac:dyDescent="0.3">
      <c r="A408" s="1"/>
      <c r="B408" s="2"/>
      <c r="C408" s="2"/>
      <c r="D408" s="2"/>
      <c r="E408" s="2"/>
      <c r="F408" s="2"/>
      <c r="G408" s="2"/>
      <c r="H408" s="3"/>
      <c r="I408" s="3"/>
      <c r="J408" s="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spans="1:40" ht="14.25" customHeight="1" x14ac:dyDescent="0.3">
      <c r="A409" s="1"/>
      <c r="B409" s="2"/>
      <c r="C409" s="2"/>
      <c r="D409" s="2"/>
      <c r="E409" s="2"/>
      <c r="F409" s="2"/>
      <c r="G409" s="2"/>
      <c r="H409" s="3"/>
      <c r="I409" s="3"/>
      <c r="J409" s="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spans="1:40" ht="14.25" customHeight="1" x14ac:dyDescent="0.3">
      <c r="A410" s="1"/>
      <c r="B410" s="2"/>
      <c r="C410" s="2"/>
      <c r="D410" s="2"/>
      <c r="E410" s="2"/>
      <c r="F410" s="2"/>
      <c r="G410" s="2"/>
      <c r="H410" s="3"/>
      <c r="I410" s="3"/>
      <c r="J410" s="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spans="1:40" ht="14.25" customHeight="1" x14ac:dyDescent="0.3">
      <c r="A411" s="1"/>
      <c r="B411" s="2"/>
      <c r="C411" s="2"/>
      <c r="D411" s="2"/>
      <c r="E411" s="2"/>
      <c r="F411" s="2"/>
      <c r="G411" s="2"/>
      <c r="H411" s="3"/>
      <c r="I411" s="3"/>
      <c r="J411" s="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spans="1:40" ht="14.25" customHeight="1" x14ac:dyDescent="0.3">
      <c r="A412" s="1"/>
      <c r="B412" s="2"/>
      <c r="C412" s="2"/>
      <c r="D412" s="2"/>
      <c r="E412" s="2"/>
      <c r="F412" s="2"/>
      <c r="G412" s="2"/>
      <c r="H412" s="3"/>
      <c r="I412" s="3"/>
      <c r="J412" s="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spans="1:40" ht="14.25" customHeight="1" x14ac:dyDescent="0.3">
      <c r="A413" s="1"/>
      <c r="B413" s="2"/>
      <c r="C413" s="2"/>
      <c r="D413" s="2"/>
      <c r="E413" s="2"/>
      <c r="F413" s="2"/>
      <c r="G413" s="2"/>
      <c r="H413" s="3"/>
      <c r="I413" s="3"/>
      <c r="J413" s="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spans="1:40" ht="14.25" customHeight="1" x14ac:dyDescent="0.3">
      <c r="A414" s="1"/>
      <c r="B414" s="2"/>
      <c r="C414" s="2"/>
      <c r="D414" s="2"/>
      <c r="E414" s="2"/>
      <c r="F414" s="2"/>
      <c r="G414" s="2"/>
      <c r="H414" s="3"/>
      <c r="I414" s="3"/>
      <c r="J414" s="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spans="1:40" ht="14.25" customHeight="1" x14ac:dyDescent="0.3">
      <c r="A415" s="1"/>
      <c r="B415" s="2"/>
      <c r="C415" s="2"/>
      <c r="D415" s="2"/>
      <c r="E415" s="2"/>
      <c r="F415" s="2"/>
      <c r="G415" s="2"/>
      <c r="H415" s="3"/>
      <c r="I415" s="3"/>
      <c r="J415" s="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spans="1:40" ht="14.25" customHeight="1" x14ac:dyDescent="0.3">
      <c r="A416" s="1"/>
      <c r="B416" s="2"/>
      <c r="C416" s="2"/>
      <c r="D416" s="2"/>
      <c r="E416" s="2"/>
      <c r="F416" s="2"/>
      <c r="G416" s="2"/>
      <c r="H416" s="3"/>
      <c r="I416" s="3"/>
      <c r="J416" s="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spans="1:40" ht="14.25" customHeight="1" x14ac:dyDescent="0.3">
      <c r="A417" s="1"/>
      <c r="B417" s="2"/>
      <c r="C417" s="2"/>
      <c r="D417" s="2"/>
      <c r="E417" s="2"/>
      <c r="F417" s="2"/>
      <c r="G417" s="2"/>
      <c r="H417" s="3"/>
      <c r="I417" s="3"/>
      <c r="J417" s="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spans="1:40" ht="14.25" customHeight="1" x14ac:dyDescent="0.3">
      <c r="A418" s="1"/>
      <c r="B418" s="2"/>
      <c r="C418" s="2"/>
      <c r="D418" s="2"/>
      <c r="E418" s="2"/>
      <c r="F418" s="2"/>
      <c r="G418" s="2"/>
      <c r="H418" s="3"/>
      <c r="I418" s="3"/>
      <c r="J418" s="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spans="1:40" ht="14.25" customHeight="1" x14ac:dyDescent="0.3">
      <c r="A419" s="1"/>
      <c r="B419" s="2"/>
      <c r="C419" s="2"/>
      <c r="D419" s="2"/>
      <c r="E419" s="2"/>
      <c r="F419" s="2"/>
      <c r="G419" s="2"/>
      <c r="H419" s="3"/>
      <c r="I419" s="3"/>
      <c r="J419" s="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spans="1:40" ht="14.25" customHeight="1" x14ac:dyDescent="0.3">
      <c r="A420" s="1"/>
      <c r="B420" s="2"/>
      <c r="C420" s="2"/>
      <c r="D420" s="2"/>
      <c r="E420" s="2"/>
      <c r="F420" s="2"/>
      <c r="G420" s="2"/>
      <c r="H420" s="3"/>
      <c r="I420" s="3"/>
      <c r="J420" s="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spans="1:40" ht="14.25" customHeight="1" x14ac:dyDescent="0.3">
      <c r="A421" s="1"/>
      <c r="B421" s="2"/>
      <c r="C421" s="2"/>
      <c r="D421" s="2"/>
      <c r="E421" s="2"/>
      <c r="F421" s="2"/>
      <c r="G421" s="2"/>
      <c r="H421" s="3"/>
      <c r="I421" s="3"/>
      <c r="J421" s="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spans="1:40" ht="14.25" customHeight="1" x14ac:dyDescent="0.3">
      <c r="A422" s="1"/>
      <c r="B422" s="2"/>
      <c r="C422" s="2"/>
      <c r="D422" s="2"/>
      <c r="E422" s="2"/>
      <c r="F422" s="2"/>
      <c r="G422" s="2"/>
      <c r="H422" s="3"/>
      <c r="I422" s="3"/>
      <c r="J422" s="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spans="1:40" ht="14.25" customHeight="1" x14ac:dyDescent="0.3">
      <c r="A423" s="1"/>
      <c r="B423" s="2"/>
      <c r="C423" s="2"/>
      <c r="D423" s="2"/>
      <c r="E423" s="2"/>
      <c r="F423" s="2"/>
      <c r="G423" s="2"/>
      <c r="H423" s="3"/>
      <c r="I423" s="3"/>
      <c r="J423" s="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spans="1:40" ht="14.25" customHeight="1" x14ac:dyDescent="0.3">
      <c r="A424" s="1"/>
      <c r="B424" s="2"/>
      <c r="C424" s="2"/>
      <c r="D424" s="2"/>
      <c r="E424" s="2"/>
      <c r="F424" s="2"/>
      <c r="G424" s="2"/>
      <c r="H424" s="3"/>
      <c r="I424" s="3"/>
      <c r="J424" s="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spans="1:40" ht="14.25" customHeight="1" x14ac:dyDescent="0.3">
      <c r="A425" s="1"/>
      <c r="B425" s="2"/>
      <c r="C425" s="2"/>
      <c r="D425" s="2"/>
      <c r="E425" s="2"/>
      <c r="F425" s="2"/>
      <c r="G425" s="2"/>
      <c r="H425" s="3"/>
      <c r="I425" s="3"/>
      <c r="J425" s="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spans="1:40" ht="14.25" customHeight="1" x14ac:dyDescent="0.3">
      <c r="A426" s="1"/>
      <c r="B426" s="2"/>
      <c r="C426" s="2"/>
      <c r="D426" s="2"/>
      <c r="E426" s="2"/>
      <c r="F426" s="2"/>
      <c r="G426" s="2"/>
      <c r="H426" s="3"/>
      <c r="I426" s="3"/>
      <c r="J426" s="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spans="1:40" ht="14.25" customHeight="1" x14ac:dyDescent="0.3">
      <c r="A427" s="1"/>
      <c r="B427" s="2"/>
      <c r="C427" s="2"/>
      <c r="D427" s="2"/>
      <c r="E427" s="2"/>
      <c r="F427" s="2"/>
      <c r="G427" s="2"/>
      <c r="H427" s="3"/>
      <c r="I427" s="3"/>
      <c r="J427" s="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spans="1:40" ht="14.25" customHeight="1" x14ac:dyDescent="0.3">
      <c r="A428" s="1"/>
      <c r="B428" s="2"/>
      <c r="C428" s="2"/>
      <c r="D428" s="2"/>
      <c r="E428" s="2"/>
      <c r="F428" s="2"/>
      <c r="G428" s="2"/>
      <c r="H428" s="3"/>
      <c r="I428" s="3"/>
      <c r="J428" s="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spans="1:40" ht="14.25" customHeight="1" x14ac:dyDescent="0.3">
      <c r="A429" s="1"/>
      <c r="B429" s="2"/>
      <c r="C429" s="2"/>
      <c r="D429" s="2"/>
      <c r="E429" s="2"/>
      <c r="F429" s="2"/>
      <c r="G429" s="2"/>
      <c r="H429" s="3"/>
      <c r="I429" s="3"/>
      <c r="J429" s="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spans="1:40" ht="14.25" customHeight="1" x14ac:dyDescent="0.3">
      <c r="A430" s="1"/>
      <c r="B430" s="2"/>
      <c r="C430" s="2"/>
      <c r="D430" s="2"/>
      <c r="E430" s="2"/>
      <c r="F430" s="2"/>
      <c r="G430" s="2"/>
      <c r="H430" s="3"/>
      <c r="I430" s="3"/>
      <c r="J430" s="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spans="1:40" ht="14.25" customHeight="1" x14ac:dyDescent="0.3">
      <c r="A431" s="1"/>
      <c r="B431" s="2"/>
      <c r="C431" s="2"/>
      <c r="D431" s="2"/>
      <c r="E431" s="2"/>
      <c r="F431" s="2"/>
      <c r="G431" s="2"/>
      <c r="H431" s="3"/>
      <c r="I431" s="3"/>
      <c r="J431" s="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spans="1:40" ht="14.25" customHeight="1" x14ac:dyDescent="0.3">
      <c r="A432" s="1"/>
      <c r="B432" s="2"/>
      <c r="C432" s="2"/>
      <c r="D432" s="2"/>
      <c r="E432" s="2"/>
      <c r="F432" s="2"/>
      <c r="G432" s="2"/>
      <c r="H432" s="3"/>
      <c r="I432" s="3"/>
      <c r="J432" s="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spans="1:40" ht="14.25" customHeight="1" x14ac:dyDescent="0.3">
      <c r="A433" s="1"/>
      <c r="B433" s="2"/>
      <c r="C433" s="2"/>
      <c r="D433" s="2"/>
      <c r="E433" s="2"/>
      <c r="F433" s="2"/>
      <c r="G433" s="2"/>
      <c r="H433" s="3"/>
      <c r="I433" s="3"/>
      <c r="J433" s="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spans="1:40" ht="14.25" customHeight="1" x14ac:dyDescent="0.3">
      <c r="A434" s="1"/>
      <c r="B434" s="2"/>
      <c r="C434" s="2"/>
      <c r="D434" s="2"/>
      <c r="E434" s="2"/>
      <c r="F434" s="2"/>
      <c r="G434" s="2"/>
      <c r="H434" s="3"/>
      <c r="I434" s="3"/>
      <c r="J434" s="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spans="1:40" ht="14.25" customHeight="1" x14ac:dyDescent="0.3">
      <c r="A435" s="1"/>
      <c r="B435" s="2"/>
      <c r="C435" s="2"/>
      <c r="D435" s="2"/>
      <c r="E435" s="2"/>
      <c r="F435" s="2"/>
      <c r="G435" s="2"/>
      <c r="H435" s="3"/>
      <c r="I435" s="3"/>
      <c r="J435" s="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spans="1:40" ht="14.25" customHeight="1" x14ac:dyDescent="0.3">
      <c r="A436" s="1"/>
      <c r="B436" s="2"/>
      <c r="C436" s="2"/>
      <c r="D436" s="2"/>
      <c r="E436" s="2"/>
      <c r="F436" s="2"/>
      <c r="G436" s="2"/>
      <c r="H436" s="3"/>
      <c r="I436" s="3"/>
      <c r="J436" s="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spans="1:40" ht="14.25" customHeight="1" x14ac:dyDescent="0.3">
      <c r="A437" s="1"/>
      <c r="B437" s="2"/>
      <c r="C437" s="2"/>
      <c r="D437" s="2"/>
      <c r="E437" s="2"/>
      <c r="F437" s="2"/>
      <c r="G437" s="2"/>
      <c r="H437" s="3"/>
      <c r="I437" s="3"/>
      <c r="J437" s="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spans="1:40" ht="14.25" customHeight="1" x14ac:dyDescent="0.3">
      <c r="A438" s="1"/>
      <c r="B438" s="2"/>
      <c r="C438" s="2"/>
      <c r="D438" s="2"/>
      <c r="E438" s="2"/>
      <c r="F438" s="2"/>
      <c r="G438" s="2"/>
      <c r="H438" s="3"/>
      <c r="I438" s="3"/>
      <c r="J438" s="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spans="1:40" ht="14.25" customHeight="1" x14ac:dyDescent="0.3">
      <c r="A439" s="1"/>
      <c r="B439" s="2"/>
      <c r="C439" s="2"/>
      <c r="D439" s="2"/>
      <c r="E439" s="2"/>
      <c r="F439" s="2"/>
      <c r="G439" s="2"/>
      <c r="H439" s="3"/>
      <c r="I439" s="3"/>
      <c r="J439" s="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spans="1:40" ht="14.25" customHeight="1" x14ac:dyDescent="0.3">
      <c r="A440" s="1"/>
      <c r="B440" s="2"/>
      <c r="C440" s="2"/>
      <c r="D440" s="2"/>
      <c r="E440" s="2"/>
      <c r="F440" s="2"/>
      <c r="G440" s="2"/>
      <c r="H440" s="3"/>
      <c r="I440" s="3"/>
      <c r="J440" s="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spans="1:40" ht="14.25" customHeight="1" x14ac:dyDescent="0.3">
      <c r="A441" s="1"/>
      <c r="B441" s="2"/>
      <c r="C441" s="2"/>
      <c r="D441" s="2"/>
      <c r="E441" s="2"/>
      <c r="F441" s="2"/>
      <c r="G441" s="2"/>
      <c r="H441" s="3"/>
      <c r="I441" s="3"/>
      <c r="J441" s="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spans="1:40" ht="14.25" customHeight="1" x14ac:dyDescent="0.3">
      <c r="A442" s="1"/>
      <c r="B442" s="2"/>
      <c r="C442" s="2"/>
      <c r="D442" s="2"/>
      <c r="E442" s="2"/>
      <c r="F442" s="2"/>
      <c r="G442" s="2"/>
      <c r="H442" s="3"/>
      <c r="I442" s="3"/>
      <c r="J442" s="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spans="1:40" ht="14.25" customHeight="1" x14ac:dyDescent="0.3">
      <c r="A443" s="1"/>
      <c r="B443" s="2"/>
      <c r="C443" s="2"/>
      <c r="D443" s="2"/>
      <c r="E443" s="2"/>
      <c r="F443" s="2"/>
      <c r="G443" s="2"/>
      <c r="H443" s="3"/>
      <c r="I443" s="3"/>
      <c r="J443" s="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spans="1:40" ht="14.25" customHeight="1" x14ac:dyDescent="0.3">
      <c r="A444" s="1"/>
      <c r="B444" s="2"/>
      <c r="C444" s="2"/>
      <c r="D444" s="2"/>
      <c r="E444" s="2"/>
      <c r="F444" s="2"/>
      <c r="G444" s="2"/>
      <c r="H444" s="3"/>
      <c r="I444" s="3"/>
      <c r="J444" s="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spans="1:40" ht="14.25" customHeight="1" x14ac:dyDescent="0.3">
      <c r="A445" s="1"/>
      <c r="B445" s="2"/>
      <c r="C445" s="2"/>
      <c r="D445" s="2"/>
      <c r="E445" s="2"/>
      <c r="F445" s="2"/>
      <c r="G445" s="2"/>
      <c r="H445" s="3"/>
      <c r="I445" s="3"/>
      <c r="J445" s="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spans="1:40" ht="14.25" customHeight="1" x14ac:dyDescent="0.3">
      <c r="A446" s="1"/>
      <c r="B446" s="2"/>
      <c r="C446" s="2"/>
      <c r="D446" s="2"/>
      <c r="E446" s="2"/>
      <c r="F446" s="2"/>
      <c r="G446" s="2"/>
      <c r="H446" s="3"/>
      <c r="I446" s="3"/>
      <c r="J446" s="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spans="1:40" ht="14.25" customHeight="1" x14ac:dyDescent="0.3">
      <c r="A447" s="1"/>
      <c r="B447" s="2"/>
      <c r="C447" s="2"/>
      <c r="D447" s="2"/>
      <c r="E447" s="2"/>
      <c r="F447" s="2"/>
      <c r="G447" s="2"/>
      <c r="H447" s="3"/>
      <c r="I447" s="3"/>
      <c r="J447" s="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spans="1:40" ht="14.25" customHeight="1" x14ac:dyDescent="0.3">
      <c r="A448" s="1"/>
      <c r="B448" s="2"/>
      <c r="C448" s="2"/>
      <c r="D448" s="2"/>
      <c r="E448" s="2"/>
      <c r="F448" s="2"/>
      <c r="G448" s="2"/>
      <c r="H448" s="3"/>
      <c r="I448" s="3"/>
      <c r="J448" s="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spans="1:40" ht="14.25" customHeight="1" x14ac:dyDescent="0.3">
      <c r="A449" s="1"/>
      <c r="B449" s="2"/>
      <c r="C449" s="2"/>
      <c r="D449" s="2"/>
      <c r="E449" s="2"/>
      <c r="F449" s="2"/>
      <c r="G449" s="2"/>
      <c r="H449" s="3"/>
      <c r="I449" s="3"/>
      <c r="J449" s="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spans="1:40" ht="14.25" customHeight="1" x14ac:dyDescent="0.3">
      <c r="A450" s="1"/>
      <c r="B450" s="2"/>
      <c r="C450" s="2"/>
      <c r="D450" s="2"/>
      <c r="E450" s="2"/>
      <c r="F450" s="2"/>
      <c r="G450" s="2"/>
      <c r="H450" s="3"/>
      <c r="I450" s="3"/>
      <c r="J450" s="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spans="1:40" ht="14.25" customHeight="1" x14ac:dyDescent="0.3">
      <c r="A451" s="1"/>
      <c r="B451" s="2"/>
      <c r="C451" s="2"/>
      <c r="D451" s="2"/>
      <c r="E451" s="2"/>
      <c r="F451" s="2"/>
      <c r="G451" s="2"/>
      <c r="H451" s="3"/>
      <c r="I451" s="3"/>
      <c r="J451" s="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spans="1:40" ht="14.25" customHeight="1" x14ac:dyDescent="0.3">
      <c r="A452" s="1"/>
      <c r="B452" s="2"/>
      <c r="C452" s="2"/>
      <c r="D452" s="2"/>
      <c r="E452" s="2"/>
      <c r="F452" s="2"/>
      <c r="G452" s="2"/>
      <c r="H452" s="3"/>
      <c r="I452" s="3"/>
      <c r="J452" s="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spans="1:40" ht="14.25" customHeight="1" x14ac:dyDescent="0.3">
      <c r="A453" s="1"/>
      <c r="B453" s="2"/>
      <c r="C453" s="2"/>
      <c r="D453" s="2"/>
      <c r="E453" s="2"/>
      <c r="F453" s="2"/>
      <c r="G453" s="2"/>
      <c r="H453" s="3"/>
      <c r="I453" s="3"/>
      <c r="J453" s="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spans="1:40" ht="14.25" customHeight="1" x14ac:dyDescent="0.3">
      <c r="A454" s="1"/>
      <c r="B454" s="2"/>
      <c r="C454" s="2"/>
      <c r="D454" s="2"/>
      <c r="E454" s="2"/>
      <c r="F454" s="2"/>
      <c r="G454" s="2"/>
      <c r="H454" s="3"/>
      <c r="I454" s="3"/>
      <c r="J454" s="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spans="1:40" ht="14.25" customHeight="1" x14ac:dyDescent="0.3">
      <c r="A455" s="1"/>
      <c r="B455" s="2"/>
      <c r="C455" s="2"/>
      <c r="D455" s="2"/>
      <c r="E455" s="2"/>
      <c r="F455" s="2"/>
      <c r="G455" s="2"/>
      <c r="H455" s="3"/>
      <c r="I455" s="3"/>
      <c r="J455" s="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spans="1:40" ht="14.25" customHeight="1" x14ac:dyDescent="0.3">
      <c r="A456" s="1"/>
      <c r="B456" s="2"/>
      <c r="C456" s="2"/>
      <c r="D456" s="2"/>
      <c r="E456" s="2"/>
      <c r="F456" s="2"/>
      <c r="G456" s="2"/>
      <c r="H456" s="3"/>
      <c r="I456" s="3"/>
      <c r="J456" s="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spans="1:40" ht="14.25" customHeight="1" x14ac:dyDescent="0.3">
      <c r="A457" s="1"/>
      <c r="B457" s="2"/>
      <c r="C457" s="2"/>
      <c r="D457" s="2"/>
      <c r="E457" s="2"/>
      <c r="F457" s="2"/>
      <c r="G457" s="2"/>
      <c r="H457" s="3"/>
      <c r="I457" s="3"/>
      <c r="J457" s="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spans="1:40" ht="14.25" customHeight="1" x14ac:dyDescent="0.3">
      <c r="A458" s="1"/>
      <c r="B458" s="2"/>
      <c r="C458" s="2"/>
      <c r="D458" s="2"/>
      <c r="E458" s="2"/>
      <c r="F458" s="2"/>
      <c r="G458" s="2"/>
      <c r="H458" s="3"/>
      <c r="I458" s="3"/>
      <c r="J458" s="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spans="1:40" ht="14.25" customHeight="1" x14ac:dyDescent="0.3">
      <c r="A459" s="1"/>
      <c r="B459" s="2"/>
      <c r="C459" s="2"/>
      <c r="D459" s="2"/>
      <c r="E459" s="2"/>
      <c r="F459" s="2"/>
      <c r="G459" s="2"/>
      <c r="H459" s="3"/>
      <c r="I459" s="3"/>
      <c r="J459" s="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spans="1:40" ht="14.25" customHeight="1" x14ac:dyDescent="0.3">
      <c r="A460" s="1"/>
      <c r="B460" s="2"/>
      <c r="C460" s="2"/>
      <c r="D460" s="2"/>
      <c r="E460" s="2"/>
      <c r="F460" s="2"/>
      <c r="G460" s="2"/>
      <c r="H460" s="3"/>
      <c r="I460" s="3"/>
      <c r="J460" s="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spans="1:40" ht="14.25" customHeight="1" x14ac:dyDescent="0.3">
      <c r="A461" s="1"/>
      <c r="B461" s="2"/>
      <c r="C461" s="2"/>
      <c r="D461" s="2"/>
      <c r="E461" s="2"/>
      <c r="F461" s="2"/>
      <c r="G461" s="2"/>
      <c r="H461" s="3"/>
      <c r="I461" s="3"/>
      <c r="J461" s="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spans="1:40" ht="14.25" customHeight="1" x14ac:dyDescent="0.3">
      <c r="A462" s="1"/>
      <c r="B462" s="2"/>
      <c r="C462" s="2"/>
      <c r="D462" s="2"/>
      <c r="E462" s="2"/>
      <c r="F462" s="2"/>
      <c r="G462" s="2"/>
      <c r="H462" s="3"/>
      <c r="I462" s="3"/>
      <c r="J462" s="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spans="1:40" ht="14.25" customHeight="1" x14ac:dyDescent="0.3">
      <c r="A463" s="1"/>
      <c r="B463" s="2"/>
      <c r="C463" s="2"/>
      <c r="D463" s="2"/>
      <c r="E463" s="2"/>
      <c r="F463" s="2"/>
      <c r="G463" s="2"/>
      <c r="H463" s="3"/>
      <c r="I463" s="3"/>
      <c r="J463" s="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spans="1:40" ht="14.25" customHeight="1" x14ac:dyDescent="0.3">
      <c r="A464" s="1"/>
      <c r="B464" s="2"/>
      <c r="C464" s="2"/>
      <c r="D464" s="2"/>
      <c r="E464" s="2"/>
      <c r="F464" s="2"/>
      <c r="G464" s="2"/>
      <c r="H464" s="3"/>
      <c r="I464" s="3"/>
      <c r="J464" s="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spans="1:40" ht="14.25" customHeight="1" x14ac:dyDescent="0.3">
      <c r="A465" s="1"/>
      <c r="B465" s="2"/>
      <c r="C465" s="2"/>
      <c r="D465" s="2"/>
      <c r="E465" s="2"/>
      <c r="F465" s="2"/>
      <c r="G465" s="2"/>
      <c r="H465" s="3"/>
      <c r="I465" s="3"/>
      <c r="J465" s="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spans="1:40" ht="14.25" customHeight="1" x14ac:dyDescent="0.3">
      <c r="A466" s="1"/>
      <c r="B466" s="2"/>
      <c r="C466" s="2"/>
      <c r="D466" s="2"/>
      <c r="E466" s="2"/>
      <c r="F466" s="2"/>
      <c r="G466" s="2"/>
      <c r="H466" s="3"/>
      <c r="I466" s="3"/>
      <c r="J466" s="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spans="1:40" ht="14.25" customHeight="1" x14ac:dyDescent="0.3">
      <c r="A467" s="1"/>
      <c r="B467" s="2"/>
      <c r="C467" s="2"/>
      <c r="D467" s="2"/>
      <c r="E467" s="2"/>
      <c r="F467" s="2"/>
      <c r="G467" s="2"/>
      <c r="H467" s="3"/>
      <c r="I467" s="3"/>
      <c r="J467" s="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spans="1:40" ht="14.25" customHeight="1" x14ac:dyDescent="0.3">
      <c r="A468" s="1"/>
      <c r="B468" s="2"/>
      <c r="C468" s="2"/>
      <c r="D468" s="2"/>
      <c r="E468" s="2"/>
      <c r="F468" s="2"/>
      <c r="G468" s="2"/>
      <c r="H468" s="3"/>
      <c r="I468" s="3"/>
      <c r="J468" s="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spans="1:40" ht="14.25" customHeight="1" x14ac:dyDescent="0.3">
      <c r="A469" s="1"/>
      <c r="B469" s="2"/>
      <c r="C469" s="2"/>
      <c r="D469" s="2"/>
      <c r="E469" s="2"/>
      <c r="F469" s="2"/>
      <c r="G469" s="2"/>
      <c r="H469" s="3"/>
      <c r="I469" s="3"/>
      <c r="J469" s="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spans="1:40" ht="14.25" customHeight="1" x14ac:dyDescent="0.3">
      <c r="A470" s="1"/>
      <c r="B470" s="2"/>
      <c r="C470" s="2"/>
      <c r="D470" s="2"/>
      <c r="E470" s="2"/>
      <c r="F470" s="2"/>
      <c r="G470" s="2"/>
      <c r="H470" s="3"/>
      <c r="I470" s="3"/>
      <c r="J470" s="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spans="1:40" ht="14.25" customHeight="1" x14ac:dyDescent="0.3">
      <c r="A471" s="1"/>
      <c r="B471" s="2"/>
      <c r="C471" s="2"/>
      <c r="D471" s="2"/>
      <c r="E471" s="2"/>
      <c r="F471" s="2"/>
      <c r="G471" s="2"/>
      <c r="H471" s="3"/>
      <c r="I471" s="3"/>
      <c r="J471" s="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spans="1:40" ht="14.25" customHeight="1" x14ac:dyDescent="0.3">
      <c r="A472" s="1"/>
      <c r="B472" s="2"/>
      <c r="C472" s="2"/>
      <c r="D472" s="2"/>
      <c r="E472" s="2"/>
      <c r="F472" s="2"/>
      <c r="G472" s="2"/>
      <c r="H472" s="3"/>
      <c r="I472" s="3"/>
      <c r="J472" s="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spans="1:40" ht="14.25" customHeight="1" x14ac:dyDescent="0.3">
      <c r="A473" s="1"/>
      <c r="B473" s="2"/>
      <c r="C473" s="2"/>
      <c r="D473" s="2"/>
      <c r="E473" s="2"/>
      <c r="F473" s="2"/>
      <c r="G473" s="2"/>
      <c r="H473" s="3"/>
      <c r="I473" s="3"/>
      <c r="J473" s="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spans="1:40" ht="14.25" customHeight="1" x14ac:dyDescent="0.3">
      <c r="A474" s="1"/>
      <c r="B474" s="2"/>
      <c r="C474" s="2"/>
      <c r="D474" s="2"/>
      <c r="E474" s="2"/>
      <c r="F474" s="2"/>
      <c r="G474" s="2"/>
      <c r="H474" s="3"/>
      <c r="I474" s="3"/>
      <c r="J474" s="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spans="1:40" ht="14.25" customHeight="1" x14ac:dyDescent="0.3">
      <c r="A475" s="1"/>
      <c r="B475" s="2"/>
      <c r="C475" s="2"/>
      <c r="D475" s="2"/>
      <c r="E475" s="2"/>
      <c r="F475" s="2"/>
      <c r="G475" s="2"/>
      <c r="H475" s="3"/>
      <c r="I475" s="3"/>
      <c r="J475" s="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spans="1:40" ht="14.25" customHeight="1" x14ac:dyDescent="0.3">
      <c r="A476" s="1"/>
      <c r="B476" s="2"/>
      <c r="C476" s="2"/>
      <c r="D476" s="2"/>
      <c r="E476" s="2"/>
      <c r="F476" s="2"/>
      <c r="G476" s="2"/>
      <c r="H476" s="3"/>
      <c r="I476" s="3"/>
      <c r="J476" s="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spans="1:40" ht="14.25" customHeight="1" x14ac:dyDescent="0.3">
      <c r="A477" s="1"/>
      <c r="B477" s="2"/>
      <c r="C477" s="2"/>
      <c r="D477" s="2"/>
      <c r="E477" s="2"/>
      <c r="F477" s="2"/>
      <c r="G477" s="2"/>
      <c r="H477" s="3"/>
      <c r="I477" s="3"/>
      <c r="J477" s="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spans="1:40" ht="14.25" customHeight="1" x14ac:dyDescent="0.3">
      <c r="A478" s="1"/>
      <c r="B478" s="2"/>
      <c r="C478" s="2"/>
      <c r="D478" s="2"/>
      <c r="E478" s="2"/>
      <c r="F478" s="2"/>
      <c r="G478" s="2"/>
      <c r="H478" s="3"/>
      <c r="I478" s="3"/>
      <c r="J478" s="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spans="1:40" ht="14.25" customHeight="1" x14ac:dyDescent="0.3">
      <c r="A479" s="1"/>
      <c r="B479" s="2"/>
      <c r="C479" s="2"/>
      <c r="D479" s="2"/>
      <c r="E479" s="2"/>
      <c r="F479" s="2"/>
      <c r="G479" s="2"/>
      <c r="H479" s="3"/>
      <c r="I479" s="3"/>
      <c r="J479" s="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spans="1:40" ht="14.25" customHeight="1" x14ac:dyDescent="0.3">
      <c r="A480" s="1"/>
      <c r="B480" s="2"/>
      <c r="C480" s="2"/>
      <c r="D480" s="2"/>
      <c r="E480" s="2"/>
      <c r="F480" s="2"/>
      <c r="G480" s="2"/>
      <c r="H480" s="3"/>
      <c r="I480" s="3"/>
      <c r="J480" s="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spans="1:40" ht="14.25" customHeight="1" x14ac:dyDescent="0.3">
      <c r="A481" s="1"/>
      <c r="B481" s="2"/>
      <c r="C481" s="2"/>
      <c r="D481" s="2"/>
      <c r="E481" s="2"/>
      <c r="F481" s="2"/>
      <c r="G481" s="2"/>
      <c r="H481" s="3"/>
      <c r="I481" s="3"/>
      <c r="J481" s="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spans="1:40" ht="14.25" customHeight="1" x14ac:dyDescent="0.3">
      <c r="A482" s="1"/>
      <c r="B482" s="2"/>
      <c r="C482" s="2"/>
      <c r="D482" s="2"/>
      <c r="E482" s="2"/>
      <c r="F482" s="2"/>
      <c r="G482" s="2"/>
      <c r="H482" s="3"/>
      <c r="I482" s="3"/>
      <c r="J482" s="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spans="1:40" ht="14.25" customHeight="1" x14ac:dyDescent="0.3">
      <c r="A483" s="1"/>
      <c r="B483" s="2"/>
      <c r="C483" s="2"/>
      <c r="D483" s="2"/>
      <c r="E483" s="2"/>
      <c r="F483" s="2"/>
      <c r="G483" s="2"/>
      <c r="H483" s="3"/>
      <c r="I483" s="3"/>
      <c r="J483" s="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spans="1:40" ht="14.25" customHeight="1" x14ac:dyDescent="0.3">
      <c r="A484" s="1"/>
      <c r="B484" s="2"/>
      <c r="C484" s="2"/>
      <c r="D484" s="2"/>
      <c r="E484" s="2"/>
      <c r="F484" s="2"/>
      <c r="G484" s="2"/>
      <c r="H484" s="3"/>
      <c r="I484" s="3"/>
      <c r="J484" s="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spans="1:40" ht="14.25" customHeight="1" x14ac:dyDescent="0.3">
      <c r="A485" s="1"/>
      <c r="B485" s="2"/>
      <c r="C485" s="2"/>
      <c r="D485" s="2"/>
      <c r="E485" s="2"/>
      <c r="F485" s="2"/>
      <c r="G485" s="2"/>
      <c r="H485" s="3"/>
      <c r="I485" s="3"/>
      <c r="J485" s="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spans="1:40" ht="14.25" customHeight="1" x14ac:dyDescent="0.3">
      <c r="A486" s="1"/>
      <c r="B486" s="2"/>
      <c r="C486" s="2"/>
      <c r="D486" s="2"/>
      <c r="E486" s="2"/>
      <c r="F486" s="2"/>
      <c r="G486" s="2"/>
      <c r="H486" s="3"/>
      <c r="I486" s="3"/>
      <c r="J486" s="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spans="1:40" ht="14.25" customHeight="1" x14ac:dyDescent="0.3">
      <c r="A487" s="1"/>
      <c r="B487" s="2"/>
      <c r="C487" s="2"/>
      <c r="D487" s="2"/>
      <c r="E487" s="2"/>
      <c r="F487" s="2"/>
      <c r="G487" s="2"/>
      <c r="H487" s="3"/>
      <c r="I487" s="3"/>
      <c r="J487" s="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spans="1:40" ht="14.25" customHeight="1" x14ac:dyDescent="0.3">
      <c r="A488" s="1"/>
      <c r="B488" s="2"/>
      <c r="C488" s="2"/>
      <c r="D488" s="2"/>
      <c r="E488" s="2"/>
      <c r="F488" s="2"/>
      <c r="G488" s="2"/>
      <c r="H488" s="3"/>
      <c r="I488" s="3"/>
      <c r="J488" s="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spans="1:40" ht="14.25" customHeight="1" x14ac:dyDescent="0.3">
      <c r="A489" s="1"/>
      <c r="B489" s="2"/>
      <c r="C489" s="2"/>
      <c r="D489" s="2"/>
      <c r="E489" s="2"/>
      <c r="F489" s="2"/>
      <c r="G489" s="2"/>
      <c r="H489" s="3"/>
      <c r="I489" s="3"/>
      <c r="J489" s="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spans="1:40" ht="14.25" customHeight="1" x14ac:dyDescent="0.3">
      <c r="A490" s="1"/>
      <c r="B490" s="2"/>
      <c r="C490" s="2"/>
      <c r="D490" s="2"/>
      <c r="E490" s="2"/>
      <c r="F490" s="2"/>
      <c r="G490" s="2"/>
      <c r="H490" s="3"/>
      <c r="I490" s="3"/>
      <c r="J490" s="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spans="1:40" ht="14.25" customHeight="1" x14ac:dyDescent="0.3">
      <c r="A491" s="1"/>
      <c r="B491" s="2"/>
      <c r="C491" s="2"/>
      <c r="D491" s="2"/>
      <c r="E491" s="2"/>
      <c r="F491" s="2"/>
      <c r="G491" s="2"/>
      <c r="H491" s="3"/>
      <c r="I491" s="3"/>
      <c r="J491" s="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spans="1:40" ht="14.25" customHeight="1" x14ac:dyDescent="0.3">
      <c r="A492" s="1"/>
      <c r="B492" s="2"/>
      <c r="C492" s="2"/>
      <c r="D492" s="2"/>
      <c r="E492" s="2"/>
      <c r="F492" s="2"/>
      <c r="G492" s="2"/>
      <c r="H492" s="3"/>
      <c r="I492" s="3"/>
      <c r="J492" s="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spans="1:40" ht="14.25" customHeight="1" x14ac:dyDescent="0.3">
      <c r="A493" s="1"/>
      <c r="B493" s="2"/>
      <c r="C493" s="2"/>
      <c r="D493" s="2"/>
      <c r="E493" s="2"/>
      <c r="F493" s="2"/>
      <c r="G493" s="2"/>
      <c r="H493" s="3"/>
      <c r="I493" s="3"/>
      <c r="J493" s="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spans="1:40" ht="14.25" customHeight="1" x14ac:dyDescent="0.3">
      <c r="A494" s="1"/>
      <c r="B494" s="2"/>
      <c r="C494" s="2"/>
      <c r="D494" s="2"/>
      <c r="E494" s="2"/>
      <c r="F494" s="2"/>
      <c r="G494" s="2"/>
      <c r="H494" s="3"/>
      <c r="I494" s="3"/>
      <c r="J494" s="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spans="1:40" ht="14.25" customHeight="1" x14ac:dyDescent="0.3">
      <c r="A495" s="1"/>
      <c r="B495" s="2"/>
      <c r="C495" s="2"/>
      <c r="D495" s="2"/>
      <c r="E495" s="2"/>
      <c r="F495" s="2"/>
      <c r="G495" s="2"/>
      <c r="H495" s="3"/>
      <c r="I495" s="3"/>
      <c r="J495" s="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spans="1:40" ht="14.25" customHeight="1" x14ac:dyDescent="0.3">
      <c r="A496" s="1"/>
      <c r="B496" s="2"/>
      <c r="C496" s="2"/>
      <c r="D496" s="2"/>
      <c r="E496" s="2"/>
      <c r="F496" s="2"/>
      <c r="G496" s="2"/>
      <c r="H496" s="3"/>
      <c r="I496" s="3"/>
      <c r="J496" s="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spans="1:40" ht="14.25" customHeight="1" x14ac:dyDescent="0.3">
      <c r="A497" s="1"/>
      <c r="B497" s="2"/>
      <c r="C497" s="2"/>
      <c r="D497" s="2"/>
      <c r="E497" s="2"/>
      <c r="F497" s="2"/>
      <c r="G497" s="2"/>
      <c r="H497" s="3"/>
      <c r="I497" s="3"/>
      <c r="J497" s="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spans="1:40" ht="14.25" customHeight="1" x14ac:dyDescent="0.3">
      <c r="A498" s="1"/>
      <c r="B498" s="2"/>
      <c r="C498" s="2"/>
      <c r="D498" s="2"/>
      <c r="E498" s="2"/>
      <c r="F498" s="2"/>
      <c r="G498" s="2"/>
      <c r="H498" s="3"/>
      <c r="I498" s="3"/>
      <c r="J498" s="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spans="1:40" ht="14.25" customHeight="1" x14ac:dyDescent="0.3">
      <c r="A499" s="1"/>
      <c r="B499" s="2"/>
      <c r="C499" s="2"/>
      <c r="D499" s="2"/>
      <c r="E499" s="2"/>
      <c r="F499" s="2"/>
      <c r="G499" s="2"/>
      <c r="H499" s="3"/>
      <c r="I499" s="3"/>
      <c r="J499" s="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spans="1:40" ht="14.25" customHeight="1" x14ac:dyDescent="0.3">
      <c r="A500" s="1"/>
      <c r="B500" s="2"/>
      <c r="C500" s="2"/>
      <c r="D500" s="2"/>
      <c r="E500" s="2"/>
      <c r="F500" s="2"/>
      <c r="G500" s="2"/>
      <c r="H500" s="3"/>
      <c r="I500" s="3"/>
      <c r="J500" s="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spans="1:40" ht="14.25" customHeight="1" x14ac:dyDescent="0.3">
      <c r="A501" s="1"/>
      <c r="B501" s="2"/>
      <c r="C501" s="2"/>
      <c r="D501" s="2"/>
      <c r="E501" s="2"/>
      <c r="F501" s="2"/>
      <c r="G501" s="2"/>
      <c r="H501" s="3"/>
      <c r="I501" s="3"/>
      <c r="J501" s="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spans="1:40" ht="14.25" customHeight="1" x14ac:dyDescent="0.3">
      <c r="A502" s="1"/>
      <c r="B502" s="2"/>
      <c r="C502" s="2"/>
      <c r="D502" s="2"/>
      <c r="E502" s="2"/>
      <c r="F502" s="2"/>
      <c r="G502" s="2"/>
      <c r="H502" s="3"/>
      <c r="I502" s="3"/>
      <c r="J502" s="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spans="1:40" ht="14.25" customHeight="1" x14ac:dyDescent="0.3">
      <c r="A503" s="1"/>
      <c r="B503" s="2"/>
      <c r="C503" s="2"/>
      <c r="D503" s="2"/>
      <c r="E503" s="2"/>
      <c r="F503" s="2"/>
      <c r="G503" s="2"/>
      <c r="H503" s="3"/>
      <c r="I503" s="3"/>
      <c r="J503" s="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spans="1:40" ht="14.25" customHeight="1" x14ac:dyDescent="0.3">
      <c r="A504" s="1"/>
      <c r="B504" s="2"/>
      <c r="C504" s="2"/>
      <c r="D504" s="2"/>
      <c r="E504" s="2"/>
      <c r="F504" s="2"/>
      <c r="G504" s="2"/>
      <c r="H504" s="3"/>
      <c r="I504" s="3"/>
      <c r="J504" s="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spans="1:40" ht="14.25" customHeight="1" x14ac:dyDescent="0.3">
      <c r="A505" s="1"/>
      <c r="B505" s="2"/>
      <c r="C505" s="2"/>
      <c r="D505" s="2"/>
      <c r="E505" s="2"/>
      <c r="F505" s="2"/>
      <c r="G505" s="2"/>
      <c r="H505" s="3"/>
      <c r="I505" s="3"/>
      <c r="J505" s="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spans="1:40" ht="14.25" customHeight="1" x14ac:dyDescent="0.3">
      <c r="A506" s="1"/>
      <c r="B506" s="2"/>
      <c r="C506" s="2"/>
      <c r="D506" s="2"/>
      <c r="E506" s="2"/>
      <c r="F506" s="2"/>
      <c r="G506" s="2"/>
      <c r="H506" s="3"/>
      <c r="I506" s="3"/>
      <c r="J506" s="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spans="1:40" ht="14.25" customHeight="1" x14ac:dyDescent="0.3">
      <c r="A507" s="1"/>
      <c r="B507" s="2"/>
      <c r="C507" s="2"/>
      <c r="D507" s="2"/>
      <c r="E507" s="2"/>
      <c r="F507" s="2"/>
      <c r="G507" s="2"/>
      <c r="H507" s="3"/>
      <c r="I507" s="3"/>
      <c r="J507" s="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spans="1:40" ht="14.25" customHeight="1" x14ac:dyDescent="0.3">
      <c r="A508" s="1"/>
      <c r="B508" s="2"/>
      <c r="C508" s="2"/>
      <c r="D508" s="2"/>
      <c r="E508" s="2"/>
      <c r="F508" s="2"/>
      <c r="G508" s="2"/>
      <c r="H508" s="3"/>
      <c r="I508" s="3"/>
      <c r="J508" s="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spans="1:40" ht="14.25" customHeight="1" x14ac:dyDescent="0.3">
      <c r="A509" s="1"/>
      <c r="B509" s="2"/>
      <c r="C509" s="2"/>
      <c r="D509" s="2"/>
      <c r="E509" s="2"/>
      <c r="F509" s="2"/>
      <c r="G509" s="2"/>
      <c r="H509" s="3"/>
      <c r="I509" s="3"/>
      <c r="J509" s="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spans="1:40" ht="14.25" customHeight="1" x14ac:dyDescent="0.3">
      <c r="A510" s="1"/>
      <c r="B510" s="2"/>
      <c r="C510" s="2"/>
      <c r="D510" s="2"/>
      <c r="E510" s="2"/>
      <c r="F510" s="2"/>
      <c r="G510" s="2"/>
      <c r="H510" s="3"/>
      <c r="I510" s="3"/>
      <c r="J510" s="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spans="1:40" ht="14.25" customHeight="1" x14ac:dyDescent="0.3">
      <c r="A511" s="1"/>
      <c r="B511" s="2"/>
      <c r="C511" s="2"/>
      <c r="D511" s="2"/>
      <c r="E511" s="2"/>
      <c r="F511" s="2"/>
      <c r="G511" s="2"/>
      <c r="H511" s="3"/>
      <c r="I511" s="3"/>
      <c r="J511" s="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spans="1:40" ht="14.25" customHeight="1" x14ac:dyDescent="0.3">
      <c r="A512" s="1"/>
      <c r="B512" s="2"/>
      <c r="C512" s="2"/>
      <c r="D512" s="2"/>
      <c r="E512" s="2"/>
      <c r="F512" s="2"/>
      <c r="G512" s="2"/>
      <c r="H512" s="3"/>
      <c r="I512" s="3"/>
      <c r="J512" s="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spans="1:40" ht="14.25" customHeight="1" x14ac:dyDescent="0.3">
      <c r="A513" s="1"/>
      <c r="B513" s="2"/>
      <c r="C513" s="2"/>
      <c r="D513" s="2"/>
      <c r="E513" s="2"/>
      <c r="F513" s="2"/>
      <c r="G513" s="2"/>
      <c r="H513" s="3"/>
      <c r="I513" s="3"/>
      <c r="J513" s="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spans="1:40" ht="14.25" customHeight="1" x14ac:dyDescent="0.3">
      <c r="A514" s="1"/>
      <c r="B514" s="2"/>
      <c r="C514" s="2"/>
      <c r="D514" s="2"/>
      <c r="E514" s="2"/>
      <c r="F514" s="2"/>
      <c r="G514" s="2"/>
      <c r="H514" s="3"/>
      <c r="I514" s="3"/>
      <c r="J514" s="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spans="1:40" ht="14.25" customHeight="1" x14ac:dyDescent="0.3">
      <c r="A515" s="1"/>
      <c r="B515" s="2"/>
      <c r="C515" s="2"/>
      <c r="D515" s="2"/>
      <c r="E515" s="2"/>
      <c r="F515" s="2"/>
      <c r="G515" s="2"/>
      <c r="H515" s="3"/>
      <c r="I515" s="3"/>
      <c r="J515" s="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spans="1:40" ht="14.25" customHeight="1" x14ac:dyDescent="0.3">
      <c r="A516" s="1"/>
      <c r="B516" s="2"/>
      <c r="C516" s="2"/>
      <c r="D516" s="2"/>
      <c r="E516" s="2"/>
      <c r="F516" s="2"/>
      <c r="G516" s="2"/>
      <c r="H516" s="3"/>
      <c r="I516" s="3"/>
      <c r="J516" s="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spans="1:40" ht="14.25" customHeight="1" x14ac:dyDescent="0.3">
      <c r="A517" s="1"/>
      <c r="B517" s="2"/>
      <c r="C517" s="2"/>
      <c r="D517" s="2"/>
      <c r="E517" s="2"/>
      <c r="F517" s="2"/>
      <c r="G517" s="2"/>
      <c r="H517" s="3"/>
      <c r="I517" s="3"/>
      <c r="J517" s="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spans="1:40" ht="14.25" customHeight="1" x14ac:dyDescent="0.3">
      <c r="A518" s="1"/>
      <c r="B518" s="2"/>
      <c r="C518" s="2"/>
      <c r="D518" s="2"/>
      <c r="E518" s="2"/>
      <c r="F518" s="2"/>
      <c r="G518" s="2"/>
      <c r="H518" s="3"/>
      <c r="I518" s="3"/>
      <c r="J518" s="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spans="1:40" ht="14.25" customHeight="1" x14ac:dyDescent="0.3">
      <c r="A519" s="1"/>
      <c r="B519" s="2"/>
      <c r="C519" s="2"/>
      <c r="D519" s="2"/>
      <c r="E519" s="2"/>
      <c r="F519" s="2"/>
      <c r="G519" s="2"/>
      <c r="H519" s="3"/>
      <c r="I519" s="3"/>
      <c r="J519" s="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spans="1:40" ht="14.25" customHeight="1" x14ac:dyDescent="0.3">
      <c r="A520" s="1"/>
      <c r="B520" s="2"/>
      <c r="C520" s="2"/>
      <c r="D520" s="2"/>
      <c r="E520" s="2"/>
      <c r="F520" s="2"/>
      <c r="G520" s="2"/>
      <c r="H520" s="3"/>
      <c r="I520" s="3"/>
      <c r="J520" s="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spans="1:40" ht="14.25" customHeight="1" x14ac:dyDescent="0.3">
      <c r="A521" s="1"/>
      <c r="B521" s="2"/>
      <c r="C521" s="2"/>
      <c r="D521" s="2"/>
      <c r="E521" s="2"/>
      <c r="F521" s="2"/>
      <c r="G521" s="2"/>
      <c r="H521" s="3"/>
      <c r="I521" s="3"/>
      <c r="J521" s="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spans="1:40" ht="14.25" customHeight="1" x14ac:dyDescent="0.3">
      <c r="A522" s="1"/>
      <c r="B522" s="2"/>
      <c r="C522" s="2"/>
      <c r="D522" s="2"/>
      <c r="E522" s="2"/>
      <c r="F522" s="2"/>
      <c r="G522" s="2"/>
      <c r="H522" s="3"/>
      <c r="I522" s="3"/>
      <c r="J522" s="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spans="1:40" ht="14.25" customHeight="1" x14ac:dyDescent="0.3">
      <c r="A523" s="1"/>
      <c r="B523" s="2"/>
      <c r="C523" s="2"/>
      <c r="D523" s="2"/>
      <c r="E523" s="2"/>
      <c r="F523" s="2"/>
      <c r="G523" s="2"/>
      <c r="H523" s="3"/>
      <c r="I523" s="3"/>
      <c r="J523" s="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spans="1:40" ht="14.25" customHeight="1" x14ac:dyDescent="0.3">
      <c r="A524" s="1"/>
      <c r="B524" s="2"/>
      <c r="C524" s="2"/>
      <c r="D524" s="2"/>
      <c r="E524" s="2"/>
      <c r="F524" s="2"/>
      <c r="G524" s="2"/>
      <c r="H524" s="3"/>
      <c r="I524" s="3"/>
      <c r="J524" s="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spans="1:40" ht="14.25" customHeight="1" x14ac:dyDescent="0.3">
      <c r="A525" s="1"/>
      <c r="B525" s="2"/>
      <c r="C525" s="2"/>
      <c r="D525" s="2"/>
      <c r="E525" s="2"/>
      <c r="F525" s="2"/>
      <c r="G525" s="2"/>
      <c r="H525" s="3"/>
      <c r="I525" s="3"/>
      <c r="J525" s="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spans="1:40" ht="14.25" customHeight="1" x14ac:dyDescent="0.3">
      <c r="A526" s="1"/>
      <c r="B526" s="2"/>
      <c r="C526" s="2"/>
      <c r="D526" s="2"/>
      <c r="E526" s="2"/>
      <c r="F526" s="2"/>
      <c r="G526" s="2"/>
      <c r="H526" s="3"/>
      <c r="I526" s="3"/>
      <c r="J526" s="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spans="1:40" ht="14.25" customHeight="1" x14ac:dyDescent="0.3">
      <c r="A527" s="1"/>
      <c r="B527" s="2"/>
      <c r="C527" s="2"/>
      <c r="D527" s="2"/>
      <c r="E527" s="2"/>
      <c r="F527" s="2"/>
      <c r="G527" s="2"/>
      <c r="H527" s="3"/>
      <c r="I527" s="3"/>
      <c r="J527" s="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spans="1:40" ht="14.25" customHeight="1" x14ac:dyDescent="0.3">
      <c r="A528" s="1"/>
      <c r="B528" s="2"/>
      <c r="C528" s="2"/>
      <c r="D528" s="2"/>
      <c r="E528" s="2"/>
      <c r="F528" s="2"/>
      <c r="G528" s="2"/>
      <c r="H528" s="3"/>
      <c r="I528" s="3"/>
      <c r="J528" s="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spans="1:40" ht="14.25" customHeight="1" x14ac:dyDescent="0.3">
      <c r="A529" s="1"/>
      <c r="B529" s="2"/>
      <c r="C529" s="2"/>
      <c r="D529" s="2"/>
      <c r="E529" s="2"/>
      <c r="F529" s="2"/>
      <c r="G529" s="2"/>
      <c r="H529" s="3"/>
      <c r="I529" s="3"/>
      <c r="J529" s="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spans="1:40" ht="14.25" customHeight="1" x14ac:dyDescent="0.3">
      <c r="A530" s="1"/>
      <c r="B530" s="2"/>
      <c r="C530" s="2"/>
      <c r="D530" s="2"/>
      <c r="E530" s="2"/>
      <c r="F530" s="2"/>
      <c r="G530" s="2"/>
      <c r="H530" s="3"/>
      <c r="I530" s="3"/>
      <c r="J530" s="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spans="1:40" ht="14.25" customHeight="1" x14ac:dyDescent="0.3">
      <c r="A531" s="1"/>
      <c r="B531" s="2"/>
      <c r="C531" s="2"/>
      <c r="D531" s="2"/>
      <c r="E531" s="2"/>
      <c r="F531" s="2"/>
      <c r="G531" s="2"/>
      <c r="H531" s="3"/>
      <c r="I531" s="3"/>
      <c r="J531" s="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spans="1:40" ht="14.25" customHeight="1" x14ac:dyDescent="0.3">
      <c r="A532" s="1"/>
      <c r="B532" s="2"/>
      <c r="C532" s="2"/>
      <c r="D532" s="2"/>
      <c r="E532" s="2"/>
      <c r="F532" s="2"/>
      <c r="G532" s="2"/>
      <c r="H532" s="3"/>
      <c r="I532" s="3"/>
      <c r="J532" s="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spans="1:40" ht="14.25" customHeight="1" x14ac:dyDescent="0.3">
      <c r="A533" s="1"/>
      <c r="B533" s="2"/>
      <c r="C533" s="2"/>
      <c r="D533" s="2"/>
      <c r="E533" s="2"/>
      <c r="F533" s="2"/>
      <c r="G533" s="2"/>
      <c r="H533" s="3"/>
      <c r="I533" s="3"/>
      <c r="J533" s="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spans="1:40" ht="14.25" customHeight="1" x14ac:dyDescent="0.3">
      <c r="A534" s="1"/>
      <c r="B534" s="2"/>
      <c r="C534" s="2"/>
      <c r="D534" s="2"/>
      <c r="E534" s="2"/>
      <c r="F534" s="2"/>
      <c r="G534" s="2"/>
      <c r="H534" s="3"/>
      <c r="I534" s="3"/>
      <c r="J534" s="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spans="1:40" ht="14.25" customHeight="1" x14ac:dyDescent="0.3">
      <c r="A535" s="1"/>
      <c r="B535" s="2"/>
      <c r="C535" s="2"/>
      <c r="D535" s="2"/>
      <c r="E535" s="2"/>
      <c r="F535" s="2"/>
      <c r="G535" s="2"/>
      <c r="H535" s="3"/>
      <c r="I535" s="3"/>
      <c r="J535" s="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spans="1:40" ht="14.25" customHeight="1" x14ac:dyDescent="0.3">
      <c r="A536" s="1"/>
      <c r="B536" s="2"/>
      <c r="C536" s="2"/>
      <c r="D536" s="2"/>
      <c r="E536" s="2"/>
      <c r="F536" s="2"/>
      <c r="G536" s="2"/>
      <c r="H536" s="3"/>
      <c r="I536" s="3"/>
      <c r="J536" s="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spans="1:40" ht="14.25" customHeight="1" x14ac:dyDescent="0.3">
      <c r="A537" s="1"/>
      <c r="B537" s="2"/>
      <c r="C537" s="2"/>
      <c r="D537" s="2"/>
      <c r="E537" s="2"/>
      <c r="F537" s="2"/>
      <c r="G537" s="2"/>
      <c r="H537" s="3"/>
      <c r="I537" s="3"/>
      <c r="J537" s="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spans="1:40" ht="14.25" customHeight="1" x14ac:dyDescent="0.3">
      <c r="A538" s="1"/>
      <c r="B538" s="2"/>
      <c r="C538" s="2"/>
      <c r="D538" s="2"/>
      <c r="E538" s="2"/>
      <c r="F538" s="2"/>
      <c r="G538" s="2"/>
      <c r="H538" s="3"/>
      <c r="I538" s="3"/>
      <c r="J538" s="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spans="1:40" ht="14.25" customHeight="1" x14ac:dyDescent="0.3">
      <c r="A539" s="1"/>
      <c r="B539" s="2"/>
      <c r="C539" s="2"/>
      <c r="D539" s="2"/>
      <c r="E539" s="2"/>
      <c r="F539" s="2"/>
      <c r="G539" s="2"/>
      <c r="H539" s="3"/>
      <c r="I539" s="3"/>
      <c r="J539" s="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spans="1:40" ht="14.25" customHeight="1" x14ac:dyDescent="0.3">
      <c r="A540" s="1"/>
      <c r="B540" s="2"/>
      <c r="C540" s="2"/>
      <c r="D540" s="2"/>
      <c r="E540" s="2"/>
      <c r="F540" s="2"/>
      <c r="G540" s="2"/>
      <c r="H540" s="3"/>
      <c r="I540" s="3"/>
      <c r="J540" s="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spans="1:40" ht="14.25" customHeight="1" x14ac:dyDescent="0.3">
      <c r="A541" s="1"/>
      <c r="B541" s="2"/>
      <c r="C541" s="2"/>
      <c r="D541" s="2"/>
      <c r="E541" s="2"/>
      <c r="F541" s="2"/>
      <c r="G541" s="2"/>
      <c r="H541" s="3"/>
      <c r="I541" s="3"/>
      <c r="J541" s="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spans="1:40" ht="14.25" customHeight="1" x14ac:dyDescent="0.3">
      <c r="A542" s="1"/>
      <c r="B542" s="2"/>
      <c r="C542" s="2"/>
      <c r="D542" s="2"/>
      <c r="E542" s="2"/>
      <c r="F542" s="2"/>
      <c r="G542" s="2"/>
      <c r="H542" s="3"/>
      <c r="I542" s="3"/>
      <c r="J542" s="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spans="1:40" ht="14.25" customHeight="1" x14ac:dyDescent="0.3">
      <c r="A543" s="1"/>
      <c r="B543" s="2"/>
      <c r="C543" s="2"/>
      <c r="D543" s="2"/>
      <c r="E543" s="2"/>
      <c r="F543" s="2"/>
      <c r="G543" s="2"/>
      <c r="H543" s="3"/>
      <c r="I543" s="3"/>
      <c r="J543" s="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spans="1:40" ht="14.25" customHeight="1" x14ac:dyDescent="0.3">
      <c r="A544" s="1"/>
      <c r="B544" s="2"/>
      <c r="C544" s="2"/>
      <c r="D544" s="2"/>
      <c r="E544" s="2"/>
      <c r="F544" s="2"/>
      <c r="G544" s="2"/>
      <c r="H544" s="3"/>
      <c r="I544" s="3"/>
      <c r="J544" s="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spans="1:40" ht="14.25" customHeight="1" x14ac:dyDescent="0.3">
      <c r="A545" s="1"/>
      <c r="B545" s="2"/>
      <c r="C545" s="2"/>
      <c r="D545" s="2"/>
      <c r="E545" s="2"/>
      <c r="F545" s="2"/>
      <c r="G545" s="2"/>
      <c r="H545" s="3"/>
      <c r="I545" s="3"/>
      <c r="J545" s="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spans="1:40" ht="14.25" customHeight="1" x14ac:dyDescent="0.3">
      <c r="A546" s="1"/>
      <c r="B546" s="2"/>
      <c r="C546" s="2"/>
      <c r="D546" s="2"/>
      <c r="E546" s="2"/>
      <c r="F546" s="2"/>
      <c r="G546" s="2"/>
      <c r="H546" s="3"/>
      <c r="I546" s="3"/>
      <c r="J546" s="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spans="1:40" ht="14.25" customHeight="1" x14ac:dyDescent="0.3">
      <c r="A547" s="1"/>
      <c r="B547" s="2"/>
      <c r="C547" s="2"/>
      <c r="D547" s="2"/>
      <c r="E547" s="2"/>
      <c r="F547" s="2"/>
      <c r="G547" s="2"/>
      <c r="H547" s="3"/>
      <c r="I547" s="3"/>
      <c r="J547" s="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spans="1:40" ht="14.25" customHeight="1" x14ac:dyDescent="0.3">
      <c r="A548" s="1"/>
      <c r="B548" s="2"/>
      <c r="C548" s="2"/>
      <c r="D548" s="2"/>
      <c r="E548" s="2"/>
      <c r="F548" s="2"/>
      <c r="G548" s="2"/>
      <c r="H548" s="3"/>
      <c r="I548" s="3"/>
      <c r="J548" s="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spans="1:40" ht="14.25" customHeight="1" x14ac:dyDescent="0.3">
      <c r="A549" s="1"/>
      <c r="B549" s="2"/>
      <c r="C549" s="2"/>
      <c r="D549" s="2"/>
      <c r="E549" s="2"/>
      <c r="F549" s="2"/>
      <c r="G549" s="2"/>
      <c r="H549" s="3"/>
      <c r="I549" s="3"/>
      <c r="J549" s="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spans="1:40" ht="14.25" customHeight="1" x14ac:dyDescent="0.3">
      <c r="A550" s="1"/>
      <c r="B550" s="2"/>
      <c r="C550" s="2"/>
      <c r="D550" s="2"/>
      <c r="E550" s="2"/>
      <c r="F550" s="2"/>
      <c r="G550" s="2"/>
      <c r="H550" s="3"/>
      <c r="I550" s="3"/>
      <c r="J550" s="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spans="1:40" ht="14.25" customHeight="1" x14ac:dyDescent="0.3">
      <c r="A551" s="1"/>
      <c r="B551" s="2"/>
      <c r="C551" s="2"/>
      <c r="D551" s="2"/>
      <c r="E551" s="2"/>
      <c r="F551" s="2"/>
      <c r="G551" s="2"/>
      <c r="H551" s="3"/>
      <c r="I551" s="3"/>
      <c r="J551" s="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spans="1:40" ht="14.25" customHeight="1" x14ac:dyDescent="0.3">
      <c r="A552" s="1"/>
      <c r="B552" s="2"/>
      <c r="C552" s="2"/>
      <c r="D552" s="2"/>
      <c r="E552" s="2"/>
      <c r="F552" s="2"/>
      <c r="G552" s="2"/>
      <c r="H552" s="3"/>
      <c r="I552" s="3"/>
      <c r="J552" s="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spans="1:40" ht="14.25" customHeight="1" x14ac:dyDescent="0.3">
      <c r="A553" s="1"/>
      <c r="B553" s="2"/>
      <c r="C553" s="2"/>
      <c r="D553" s="2"/>
      <c r="E553" s="2"/>
      <c r="F553" s="2"/>
      <c r="G553" s="2"/>
      <c r="H553" s="3"/>
      <c r="I553" s="3"/>
      <c r="J553" s="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spans="1:40" ht="14.25" customHeight="1" x14ac:dyDescent="0.3">
      <c r="A554" s="1"/>
      <c r="B554" s="2"/>
      <c r="C554" s="2"/>
      <c r="D554" s="2"/>
      <c r="E554" s="2"/>
      <c r="F554" s="2"/>
      <c r="G554" s="2"/>
      <c r="H554" s="3"/>
      <c r="I554" s="3"/>
      <c r="J554" s="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spans="1:40" ht="14.25" customHeight="1" x14ac:dyDescent="0.3">
      <c r="A555" s="1"/>
      <c r="B555" s="2"/>
      <c r="C555" s="2"/>
      <c r="D555" s="2"/>
      <c r="E555" s="2"/>
      <c r="F555" s="2"/>
      <c r="G555" s="2"/>
      <c r="H555" s="3"/>
      <c r="I555" s="3"/>
      <c r="J555" s="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spans="1:40" ht="14.25" customHeight="1" x14ac:dyDescent="0.3">
      <c r="A556" s="1"/>
      <c r="B556" s="2"/>
      <c r="C556" s="2"/>
      <c r="D556" s="2"/>
      <c r="E556" s="2"/>
      <c r="F556" s="2"/>
      <c r="G556" s="2"/>
      <c r="H556" s="3"/>
      <c r="I556" s="3"/>
      <c r="J556" s="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spans="1:40" ht="14.25" customHeight="1" x14ac:dyDescent="0.3">
      <c r="A557" s="1"/>
      <c r="B557" s="2"/>
      <c r="C557" s="2"/>
      <c r="D557" s="2"/>
      <c r="E557" s="2"/>
      <c r="F557" s="2"/>
      <c r="G557" s="2"/>
      <c r="H557" s="3"/>
      <c r="I557" s="3"/>
      <c r="J557" s="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spans="1:40" ht="14.25" customHeight="1" x14ac:dyDescent="0.3">
      <c r="A558" s="1"/>
      <c r="B558" s="2"/>
      <c r="C558" s="2"/>
      <c r="D558" s="2"/>
      <c r="E558" s="2"/>
      <c r="F558" s="2"/>
      <c r="G558" s="2"/>
      <c r="H558" s="3"/>
      <c r="I558" s="3"/>
      <c r="J558" s="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spans="1:40" ht="14.25" customHeight="1" x14ac:dyDescent="0.3">
      <c r="A559" s="1"/>
      <c r="B559" s="2"/>
      <c r="C559" s="2"/>
      <c r="D559" s="2"/>
      <c r="E559" s="2"/>
      <c r="F559" s="2"/>
      <c r="G559" s="2"/>
      <c r="H559" s="3"/>
      <c r="I559" s="3"/>
      <c r="J559" s="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spans="1:40" ht="14.25" customHeight="1" x14ac:dyDescent="0.3">
      <c r="A560" s="1"/>
      <c r="B560" s="2"/>
      <c r="C560" s="2"/>
      <c r="D560" s="2"/>
      <c r="E560" s="2"/>
      <c r="F560" s="2"/>
      <c r="G560" s="2"/>
      <c r="H560" s="3"/>
      <c r="I560" s="3"/>
      <c r="J560" s="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spans="1:40" ht="14.25" customHeight="1" x14ac:dyDescent="0.3">
      <c r="A561" s="1"/>
      <c r="B561" s="2"/>
      <c r="C561" s="2"/>
      <c r="D561" s="2"/>
      <c r="E561" s="2"/>
      <c r="F561" s="2"/>
      <c r="G561" s="2"/>
      <c r="H561" s="3"/>
      <c r="I561" s="3"/>
      <c r="J561" s="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spans="1:40" ht="14.25" customHeight="1" x14ac:dyDescent="0.3">
      <c r="A562" s="1"/>
      <c r="B562" s="2"/>
      <c r="C562" s="2"/>
      <c r="D562" s="2"/>
      <c r="E562" s="2"/>
      <c r="F562" s="2"/>
      <c r="G562" s="2"/>
      <c r="H562" s="3"/>
      <c r="I562" s="3"/>
      <c r="J562" s="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spans="1:40" ht="14.25" customHeight="1" x14ac:dyDescent="0.3">
      <c r="A563" s="1"/>
      <c r="B563" s="2"/>
      <c r="C563" s="2"/>
      <c r="D563" s="2"/>
      <c r="E563" s="2"/>
      <c r="F563" s="2"/>
      <c r="G563" s="2"/>
      <c r="H563" s="3"/>
      <c r="I563" s="3"/>
      <c r="J563" s="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spans="1:40" ht="14.25" customHeight="1" x14ac:dyDescent="0.3">
      <c r="A564" s="1"/>
      <c r="B564" s="2"/>
      <c r="C564" s="2"/>
      <c r="D564" s="2"/>
      <c r="E564" s="2"/>
      <c r="F564" s="2"/>
      <c r="G564" s="2"/>
      <c r="H564" s="3"/>
      <c r="I564" s="3"/>
      <c r="J564" s="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spans="1:40" ht="14.25" customHeight="1" x14ac:dyDescent="0.3">
      <c r="A565" s="1"/>
      <c r="B565" s="2"/>
      <c r="C565" s="2"/>
      <c r="D565" s="2"/>
      <c r="E565" s="2"/>
      <c r="F565" s="2"/>
      <c r="G565" s="2"/>
      <c r="H565" s="3"/>
      <c r="I565" s="3"/>
      <c r="J565" s="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spans="1:40" ht="14.25" customHeight="1" x14ac:dyDescent="0.3">
      <c r="A566" s="1"/>
      <c r="B566" s="2"/>
      <c r="C566" s="2"/>
      <c r="D566" s="2"/>
      <c r="E566" s="2"/>
      <c r="F566" s="2"/>
      <c r="G566" s="2"/>
      <c r="H566" s="3"/>
      <c r="I566" s="3"/>
      <c r="J566" s="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spans="1:40" ht="14.25" customHeight="1" x14ac:dyDescent="0.3">
      <c r="A567" s="1"/>
      <c r="B567" s="2"/>
      <c r="C567" s="2"/>
      <c r="D567" s="2"/>
      <c r="E567" s="2"/>
      <c r="F567" s="2"/>
      <c r="G567" s="2"/>
      <c r="H567" s="3"/>
      <c r="I567" s="3"/>
      <c r="J567" s="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spans="1:40" ht="14.25" customHeight="1" x14ac:dyDescent="0.3">
      <c r="A568" s="1"/>
      <c r="B568" s="2"/>
      <c r="C568" s="2"/>
      <c r="D568" s="2"/>
      <c r="E568" s="2"/>
      <c r="F568" s="2"/>
      <c r="G568" s="2"/>
      <c r="H568" s="3"/>
      <c r="I568" s="3"/>
      <c r="J568" s="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spans="1:40" ht="14.25" customHeight="1" x14ac:dyDescent="0.3">
      <c r="A569" s="1"/>
      <c r="B569" s="2"/>
      <c r="C569" s="2"/>
      <c r="D569" s="2"/>
      <c r="E569" s="2"/>
      <c r="F569" s="2"/>
      <c r="G569" s="2"/>
      <c r="H569" s="3"/>
      <c r="I569" s="3"/>
      <c r="J569" s="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spans="1:40" ht="14.25" customHeight="1" x14ac:dyDescent="0.3">
      <c r="A570" s="1"/>
      <c r="B570" s="2"/>
      <c r="C570" s="2"/>
      <c r="D570" s="2"/>
      <c r="E570" s="2"/>
      <c r="F570" s="2"/>
      <c r="G570" s="2"/>
      <c r="H570" s="3"/>
      <c r="I570" s="3"/>
      <c r="J570" s="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spans="1:40" ht="14.25" customHeight="1" x14ac:dyDescent="0.3">
      <c r="A571" s="1"/>
      <c r="B571" s="2"/>
      <c r="C571" s="2"/>
      <c r="D571" s="2"/>
      <c r="E571" s="2"/>
      <c r="F571" s="2"/>
      <c r="G571" s="2"/>
      <c r="H571" s="3"/>
      <c r="I571" s="3"/>
      <c r="J571" s="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spans="1:40" ht="14.25" customHeight="1" x14ac:dyDescent="0.3">
      <c r="A572" s="1"/>
      <c r="B572" s="2"/>
      <c r="C572" s="2"/>
      <c r="D572" s="2"/>
      <c r="E572" s="2"/>
      <c r="F572" s="2"/>
      <c r="G572" s="2"/>
      <c r="H572" s="3"/>
      <c r="I572" s="3"/>
      <c r="J572" s="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spans="1:40" ht="14.25" customHeight="1" x14ac:dyDescent="0.3">
      <c r="A573" s="1"/>
      <c r="B573" s="2"/>
      <c r="C573" s="2"/>
      <c r="D573" s="2"/>
      <c r="E573" s="2"/>
      <c r="F573" s="2"/>
      <c r="G573" s="2"/>
      <c r="H573" s="3"/>
      <c r="I573" s="3"/>
      <c r="J573" s="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spans="1:40" ht="14.25" customHeight="1" x14ac:dyDescent="0.3">
      <c r="A574" s="1"/>
      <c r="B574" s="2"/>
      <c r="C574" s="2"/>
      <c r="D574" s="2"/>
      <c r="E574" s="2"/>
      <c r="F574" s="2"/>
      <c r="G574" s="2"/>
      <c r="H574" s="3"/>
      <c r="I574" s="3"/>
      <c r="J574" s="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spans="1:40" ht="14.25" customHeight="1" x14ac:dyDescent="0.3">
      <c r="A575" s="1"/>
      <c r="B575" s="2"/>
      <c r="C575" s="2"/>
      <c r="D575" s="2"/>
      <c r="E575" s="2"/>
      <c r="F575" s="2"/>
      <c r="G575" s="2"/>
      <c r="H575" s="3"/>
      <c r="I575" s="3"/>
      <c r="J575" s="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spans="1:40" ht="14.25" customHeight="1" x14ac:dyDescent="0.3">
      <c r="A576" s="1"/>
      <c r="B576" s="2"/>
      <c r="C576" s="2"/>
      <c r="D576" s="2"/>
      <c r="E576" s="2"/>
      <c r="F576" s="2"/>
      <c r="G576" s="2"/>
      <c r="H576" s="3"/>
      <c r="I576" s="3"/>
      <c r="J576" s="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spans="1:40" ht="14.25" customHeight="1" x14ac:dyDescent="0.3">
      <c r="A577" s="1"/>
      <c r="B577" s="2"/>
      <c r="C577" s="2"/>
      <c r="D577" s="2"/>
      <c r="E577" s="2"/>
      <c r="F577" s="2"/>
      <c r="G577" s="2"/>
      <c r="H577" s="3"/>
      <c r="I577" s="3"/>
      <c r="J577" s="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spans="1:40" ht="14.25" customHeight="1" x14ac:dyDescent="0.3">
      <c r="A578" s="1"/>
      <c r="B578" s="2"/>
      <c r="C578" s="2"/>
      <c r="D578" s="2"/>
      <c r="E578" s="2"/>
      <c r="F578" s="2"/>
      <c r="G578" s="2"/>
      <c r="H578" s="3"/>
      <c r="I578" s="3"/>
      <c r="J578" s="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spans="1:40" ht="14.25" customHeight="1" x14ac:dyDescent="0.3">
      <c r="A579" s="1"/>
      <c r="B579" s="2"/>
      <c r="C579" s="2"/>
      <c r="D579" s="2"/>
      <c r="E579" s="2"/>
      <c r="F579" s="2"/>
      <c r="G579" s="2"/>
      <c r="H579" s="3"/>
      <c r="I579" s="3"/>
      <c r="J579" s="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spans="1:40" ht="14.25" customHeight="1" x14ac:dyDescent="0.3">
      <c r="A580" s="1"/>
      <c r="B580" s="2"/>
      <c r="C580" s="2"/>
      <c r="D580" s="2"/>
      <c r="E580" s="2"/>
      <c r="F580" s="2"/>
      <c r="G580" s="2"/>
      <c r="H580" s="3"/>
      <c r="I580" s="3"/>
      <c r="J580" s="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spans="1:40" ht="14.25" customHeight="1" x14ac:dyDescent="0.3">
      <c r="A581" s="1"/>
      <c r="B581" s="2"/>
      <c r="C581" s="2"/>
      <c r="D581" s="2"/>
      <c r="E581" s="2"/>
      <c r="F581" s="2"/>
      <c r="G581" s="2"/>
      <c r="H581" s="3"/>
      <c r="I581" s="3"/>
      <c r="J581" s="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spans="1:40" ht="14.25" customHeight="1" x14ac:dyDescent="0.3">
      <c r="A582" s="1"/>
      <c r="B582" s="2"/>
      <c r="C582" s="2"/>
      <c r="D582" s="2"/>
      <c r="E582" s="2"/>
      <c r="F582" s="2"/>
      <c r="G582" s="2"/>
      <c r="H582" s="3"/>
      <c r="I582" s="3"/>
      <c r="J582" s="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spans="1:40" ht="14.25" customHeight="1" x14ac:dyDescent="0.3">
      <c r="A583" s="1"/>
      <c r="B583" s="2"/>
      <c r="C583" s="2"/>
      <c r="D583" s="2"/>
      <c r="E583" s="2"/>
      <c r="F583" s="2"/>
      <c r="G583" s="2"/>
      <c r="H583" s="3"/>
      <c r="I583" s="3"/>
      <c r="J583" s="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spans="1:40" ht="14.25" customHeight="1" x14ac:dyDescent="0.3">
      <c r="A584" s="1"/>
      <c r="B584" s="2"/>
      <c r="C584" s="2"/>
      <c r="D584" s="2"/>
      <c r="E584" s="2"/>
      <c r="F584" s="2"/>
      <c r="G584" s="2"/>
      <c r="H584" s="3"/>
      <c r="I584" s="3"/>
      <c r="J584" s="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spans="1:40" ht="14.25" customHeight="1" x14ac:dyDescent="0.3">
      <c r="A585" s="1"/>
      <c r="B585" s="2"/>
      <c r="C585" s="2"/>
      <c r="D585" s="2"/>
      <c r="E585" s="2"/>
      <c r="F585" s="2"/>
      <c r="G585" s="2"/>
      <c r="H585" s="3"/>
      <c r="I585" s="3"/>
      <c r="J585" s="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spans="1:40" ht="14.25" customHeight="1" x14ac:dyDescent="0.3">
      <c r="A586" s="1"/>
      <c r="B586" s="2"/>
      <c r="C586" s="2"/>
      <c r="D586" s="2"/>
      <c r="E586" s="2"/>
      <c r="F586" s="2"/>
      <c r="G586" s="2"/>
      <c r="H586" s="3"/>
      <c r="I586" s="3"/>
      <c r="J586" s="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spans="1:40" ht="14.25" customHeight="1" x14ac:dyDescent="0.3">
      <c r="A587" s="1"/>
      <c r="B587" s="2"/>
      <c r="C587" s="2"/>
      <c r="D587" s="2"/>
      <c r="E587" s="2"/>
      <c r="F587" s="2"/>
      <c r="G587" s="2"/>
      <c r="H587" s="3"/>
      <c r="I587" s="3"/>
      <c r="J587" s="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spans="1:40" ht="14.25" customHeight="1" x14ac:dyDescent="0.3">
      <c r="A588" s="1"/>
      <c r="B588" s="2"/>
      <c r="C588" s="2"/>
      <c r="D588" s="2"/>
      <c r="E588" s="2"/>
      <c r="F588" s="2"/>
      <c r="G588" s="2"/>
      <c r="H588" s="3"/>
      <c r="I588" s="3"/>
      <c r="J588" s="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spans="1:40" ht="14.25" customHeight="1" x14ac:dyDescent="0.3">
      <c r="A589" s="1"/>
      <c r="B589" s="2"/>
      <c r="C589" s="2"/>
      <c r="D589" s="2"/>
      <c r="E589" s="2"/>
      <c r="F589" s="2"/>
      <c r="G589" s="2"/>
      <c r="H589" s="3"/>
      <c r="I589" s="3"/>
      <c r="J589" s="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spans="1:40" ht="14.25" customHeight="1" x14ac:dyDescent="0.3">
      <c r="A590" s="1"/>
      <c r="B590" s="2"/>
      <c r="C590" s="2"/>
      <c r="D590" s="2"/>
      <c r="E590" s="2"/>
      <c r="F590" s="2"/>
      <c r="G590" s="2"/>
      <c r="H590" s="3"/>
      <c r="I590" s="3"/>
      <c r="J590" s="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spans="1:40" ht="14.25" customHeight="1" x14ac:dyDescent="0.3">
      <c r="A591" s="1"/>
      <c r="B591" s="2"/>
      <c r="C591" s="2"/>
      <c r="D591" s="2"/>
      <c r="E591" s="2"/>
      <c r="F591" s="2"/>
      <c r="G591" s="2"/>
      <c r="H591" s="3"/>
      <c r="I591" s="3"/>
      <c r="J591" s="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spans="1:40" ht="14.25" customHeight="1" x14ac:dyDescent="0.3">
      <c r="A592" s="1"/>
      <c r="B592" s="2"/>
      <c r="C592" s="2"/>
      <c r="D592" s="2"/>
      <c r="E592" s="2"/>
      <c r="F592" s="2"/>
      <c r="G592" s="2"/>
      <c r="H592" s="3"/>
      <c r="I592" s="3"/>
      <c r="J592" s="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spans="1:40" ht="14.25" customHeight="1" x14ac:dyDescent="0.3">
      <c r="A593" s="1"/>
      <c r="B593" s="2"/>
      <c r="C593" s="2"/>
      <c r="D593" s="2"/>
      <c r="E593" s="2"/>
      <c r="F593" s="2"/>
      <c r="G593" s="2"/>
      <c r="H593" s="3"/>
      <c r="I593" s="3"/>
      <c r="J593" s="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spans="1:40" ht="14.25" customHeight="1" x14ac:dyDescent="0.3">
      <c r="A594" s="1"/>
      <c r="B594" s="2"/>
      <c r="C594" s="2"/>
      <c r="D594" s="2"/>
      <c r="E594" s="2"/>
      <c r="F594" s="2"/>
      <c r="G594" s="2"/>
      <c r="H594" s="3"/>
      <c r="I594" s="3"/>
      <c r="J594" s="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spans="1:40" ht="14.25" customHeight="1" x14ac:dyDescent="0.3">
      <c r="A595" s="1"/>
      <c r="B595" s="2"/>
      <c r="C595" s="2"/>
      <c r="D595" s="2"/>
      <c r="E595" s="2"/>
      <c r="F595" s="2"/>
      <c r="G595" s="2"/>
      <c r="H595" s="3"/>
      <c r="I595" s="3"/>
      <c r="J595" s="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spans="1:40" ht="14.25" customHeight="1" x14ac:dyDescent="0.3">
      <c r="A596" s="1"/>
      <c r="B596" s="2"/>
      <c r="C596" s="2"/>
      <c r="D596" s="2"/>
      <c r="E596" s="2"/>
      <c r="F596" s="2"/>
      <c r="G596" s="2"/>
      <c r="H596" s="3"/>
      <c r="I596" s="3"/>
      <c r="J596" s="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spans="1:40" ht="14.25" customHeight="1" x14ac:dyDescent="0.3">
      <c r="A597" s="1"/>
      <c r="B597" s="2"/>
      <c r="C597" s="2"/>
      <c r="D597" s="2"/>
      <c r="E597" s="2"/>
      <c r="F597" s="2"/>
      <c r="G597" s="2"/>
      <c r="H597" s="3"/>
      <c r="I597" s="3"/>
      <c r="J597" s="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spans="1:40" ht="14.25" customHeight="1" x14ac:dyDescent="0.3">
      <c r="A598" s="1"/>
      <c r="B598" s="2"/>
      <c r="C598" s="2"/>
      <c r="D598" s="2"/>
      <c r="E598" s="2"/>
      <c r="F598" s="2"/>
      <c r="G598" s="2"/>
      <c r="H598" s="3"/>
      <c r="I598" s="3"/>
      <c r="J598" s="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spans="1:40" ht="14.25" customHeight="1" x14ac:dyDescent="0.3">
      <c r="A599" s="1"/>
      <c r="B599" s="2"/>
      <c r="C599" s="2"/>
      <c r="D599" s="2"/>
      <c r="E599" s="2"/>
      <c r="F599" s="2"/>
      <c r="G599" s="2"/>
      <c r="H599" s="3"/>
      <c r="I599" s="3"/>
      <c r="J599" s="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spans="1:40" ht="14.25" customHeight="1" x14ac:dyDescent="0.3">
      <c r="A600" s="1"/>
      <c r="B600" s="2"/>
      <c r="C600" s="2"/>
      <c r="D600" s="2"/>
      <c r="E600" s="2"/>
      <c r="F600" s="2"/>
      <c r="G600" s="2"/>
      <c r="H600" s="3"/>
      <c r="I600" s="3"/>
      <c r="J600" s="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spans="1:40" ht="14.25" customHeight="1" x14ac:dyDescent="0.3">
      <c r="A601" s="1"/>
      <c r="B601" s="2"/>
      <c r="C601" s="2"/>
      <c r="D601" s="2"/>
      <c r="E601" s="2"/>
      <c r="F601" s="2"/>
      <c r="G601" s="2"/>
      <c r="H601" s="3"/>
      <c r="I601" s="3"/>
      <c r="J601" s="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spans="1:40" ht="14.25" customHeight="1" x14ac:dyDescent="0.3">
      <c r="A602" s="1"/>
      <c r="B602" s="2"/>
      <c r="C602" s="2"/>
      <c r="D602" s="2"/>
      <c r="E602" s="2"/>
      <c r="F602" s="2"/>
      <c r="G602" s="2"/>
      <c r="H602" s="3"/>
      <c r="I602" s="3"/>
      <c r="J602" s="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spans="1:40" ht="14.25" customHeight="1" x14ac:dyDescent="0.3">
      <c r="A603" s="1"/>
      <c r="B603" s="2"/>
      <c r="C603" s="2"/>
      <c r="D603" s="2"/>
      <c r="E603" s="2"/>
      <c r="F603" s="2"/>
      <c r="G603" s="2"/>
      <c r="H603" s="3"/>
      <c r="I603" s="3"/>
      <c r="J603" s="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spans="1:40" ht="14.25" customHeight="1" x14ac:dyDescent="0.3">
      <c r="A604" s="1"/>
      <c r="B604" s="2"/>
      <c r="C604" s="2"/>
      <c r="D604" s="2"/>
      <c r="E604" s="2"/>
      <c r="F604" s="2"/>
      <c r="G604" s="2"/>
      <c r="H604" s="3"/>
      <c r="I604" s="3"/>
      <c r="J604" s="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spans="1:40" ht="14.25" customHeight="1" x14ac:dyDescent="0.3">
      <c r="A605" s="1"/>
      <c r="B605" s="2"/>
      <c r="C605" s="2"/>
      <c r="D605" s="2"/>
      <c r="E605" s="2"/>
      <c r="F605" s="2"/>
      <c r="G605" s="2"/>
      <c r="H605" s="3"/>
      <c r="I605" s="3"/>
      <c r="J605" s="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spans="1:40" ht="14.25" customHeight="1" x14ac:dyDescent="0.3">
      <c r="A606" s="1"/>
      <c r="B606" s="2"/>
      <c r="C606" s="2"/>
      <c r="D606" s="2"/>
      <c r="E606" s="2"/>
      <c r="F606" s="2"/>
      <c r="G606" s="2"/>
      <c r="H606" s="3"/>
      <c r="I606" s="3"/>
      <c r="J606" s="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spans="1:40" ht="14.25" customHeight="1" x14ac:dyDescent="0.3">
      <c r="A607" s="1"/>
      <c r="B607" s="2"/>
      <c r="C607" s="2"/>
      <c r="D607" s="2"/>
      <c r="E607" s="2"/>
      <c r="F607" s="2"/>
      <c r="G607" s="2"/>
      <c r="H607" s="3"/>
      <c r="I607" s="3"/>
      <c r="J607" s="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spans="1:40" ht="14.25" customHeight="1" x14ac:dyDescent="0.3">
      <c r="A608" s="1"/>
      <c r="B608" s="2"/>
      <c r="C608" s="2"/>
      <c r="D608" s="2"/>
      <c r="E608" s="2"/>
      <c r="F608" s="2"/>
      <c r="G608" s="2"/>
      <c r="H608" s="3"/>
      <c r="I608" s="3"/>
      <c r="J608" s="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spans="1:40" ht="14.25" customHeight="1" x14ac:dyDescent="0.3">
      <c r="A609" s="1"/>
      <c r="B609" s="2"/>
      <c r="C609" s="2"/>
      <c r="D609" s="2"/>
      <c r="E609" s="2"/>
      <c r="F609" s="2"/>
      <c r="G609" s="2"/>
      <c r="H609" s="3"/>
      <c r="I609" s="3"/>
      <c r="J609" s="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spans="1:40" ht="14.25" customHeight="1" x14ac:dyDescent="0.3">
      <c r="A610" s="1"/>
      <c r="B610" s="2"/>
      <c r="C610" s="2"/>
      <c r="D610" s="2"/>
      <c r="E610" s="2"/>
      <c r="F610" s="2"/>
      <c r="G610" s="2"/>
      <c r="H610" s="3"/>
      <c r="I610" s="3"/>
      <c r="J610" s="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spans="1:40" ht="14.25" customHeight="1" x14ac:dyDescent="0.3">
      <c r="A611" s="1"/>
      <c r="B611" s="2"/>
      <c r="C611" s="2"/>
      <c r="D611" s="2"/>
      <c r="E611" s="2"/>
      <c r="F611" s="2"/>
      <c r="G611" s="2"/>
      <c r="H611" s="3"/>
      <c r="I611" s="3"/>
      <c r="J611" s="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spans="1:40" ht="14.25" customHeight="1" x14ac:dyDescent="0.3">
      <c r="A612" s="1"/>
      <c r="B612" s="2"/>
      <c r="C612" s="2"/>
      <c r="D612" s="2"/>
      <c r="E612" s="2"/>
      <c r="F612" s="2"/>
      <c r="G612" s="2"/>
      <c r="H612" s="3"/>
      <c r="I612" s="3"/>
      <c r="J612" s="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spans="1:40" ht="14.25" customHeight="1" x14ac:dyDescent="0.3">
      <c r="A613" s="1"/>
      <c r="B613" s="2"/>
      <c r="C613" s="2"/>
      <c r="D613" s="2"/>
      <c r="E613" s="2"/>
      <c r="F613" s="2"/>
      <c r="G613" s="2"/>
      <c r="H613" s="3"/>
      <c r="I613" s="3"/>
      <c r="J613" s="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spans="1:40" ht="14.25" customHeight="1" x14ac:dyDescent="0.3">
      <c r="A614" s="1"/>
      <c r="B614" s="2"/>
      <c r="C614" s="2"/>
      <c r="D614" s="2"/>
      <c r="E614" s="2"/>
      <c r="F614" s="2"/>
      <c r="G614" s="2"/>
      <c r="H614" s="3"/>
      <c r="I614" s="3"/>
      <c r="J614" s="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spans="1:40" ht="14.25" customHeight="1" x14ac:dyDescent="0.3">
      <c r="A615" s="1"/>
      <c r="B615" s="2"/>
      <c r="C615" s="2"/>
      <c r="D615" s="2"/>
      <c r="E615" s="2"/>
      <c r="F615" s="2"/>
      <c r="G615" s="2"/>
      <c r="H615" s="3"/>
      <c r="I615" s="3"/>
      <c r="J615" s="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spans="1:40" ht="14.25" customHeight="1" x14ac:dyDescent="0.3">
      <c r="A616" s="1"/>
      <c r="B616" s="2"/>
      <c r="C616" s="2"/>
      <c r="D616" s="2"/>
      <c r="E616" s="2"/>
      <c r="F616" s="2"/>
      <c r="G616" s="2"/>
      <c r="H616" s="3"/>
      <c r="I616" s="3"/>
      <c r="J616" s="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spans="1:40" ht="14.25" customHeight="1" x14ac:dyDescent="0.3">
      <c r="A617" s="1"/>
      <c r="B617" s="2"/>
      <c r="C617" s="2"/>
      <c r="D617" s="2"/>
      <c r="E617" s="2"/>
      <c r="F617" s="2"/>
      <c r="G617" s="2"/>
      <c r="H617" s="3"/>
      <c r="I617" s="3"/>
      <c r="J617" s="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spans="1:40" ht="14.25" customHeight="1" x14ac:dyDescent="0.3">
      <c r="A618" s="1"/>
      <c r="B618" s="2"/>
      <c r="C618" s="2"/>
      <c r="D618" s="2"/>
      <c r="E618" s="2"/>
      <c r="F618" s="2"/>
      <c r="G618" s="2"/>
      <c r="H618" s="3"/>
      <c r="I618" s="3"/>
      <c r="J618" s="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spans="1:40" ht="14.25" customHeight="1" x14ac:dyDescent="0.3">
      <c r="A619" s="1"/>
      <c r="B619" s="2"/>
      <c r="C619" s="2"/>
      <c r="D619" s="2"/>
      <c r="E619" s="2"/>
      <c r="F619" s="2"/>
      <c r="G619" s="2"/>
      <c r="H619" s="3"/>
      <c r="I619" s="3"/>
      <c r="J619" s="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spans="1:40" ht="14.25" customHeight="1" x14ac:dyDescent="0.3">
      <c r="A620" s="1"/>
      <c r="B620" s="2"/>
      <c r="C620" s="2"/>
      <c r="D620" s="2"/>
      <c r="E620" s="2"/>
      <c r="F620" s="2"/>
      <c r="G620" s="2"/>
      <c r="H620" s="3"/>
      <c r="I620" s="3"/>
      <c r="J620" s="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spans="1:40" ht="14.25" customHeight="1" x14ac:dyDescent="0.3">
      <c r="A621" s="1"/>
      <c r="B621" s="2"/>
      <c r="C621" s="2"/>
      <c r="D621" s="2"/>
      <c r="E621" s="2"/>
      <c r="F621" s="2"/>
      <c r="G621" s="2"/>
      <c r="H621" s="3"/>
      <c r="I621" s="3"/>
      <c r="J621" s="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spans="1:40" ht="14.25" customHeight="1" x14ac:dyDescent="0.3">
      <c r="A622" s="1"/>
      <c r="B622" s="2"/>
      <c r="C622" s="2"/>
      <c r="D622" s="2"/>
      <c r="E622" s="2"/>
      <c r="F622" s="2"/>
      <c r="G622" s="2"/>
      <c r="H622" s="3"/>
      <c r="I622" s="3"/>
      <c r="J622" s="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spans="1:40" ht="14.25" customHeight="1" x14ac:dyDescent="0.3">
      <c r="A623" s="1"/>
      <c r="B623" s="2"/>
      <c r="C623" s="2"/>
      <c r="D623" s="2"/>
      <c r="E623" s="2"/>
      <c r="F623" s="2"/>
      <c r="G623" s="2"/>
      <c r="H623" s="3"/>
      <c r="I623" s="3"/>
      <c r="J623" s="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spans="1:40" ht="14.25" customHeight="1" x14ac:dyDescent="0.3">
      <c r="A624" s="1"/>
      <c r="B624" s="2"/>
      <c r="C624" s="2"/>
      <c r="D624" s="2"/>
      <c r="E624" s="2"/>
      <c r="F624" s="2"/>
      <c r="G624" s="2"/>
      <c r="H624" s="3"/>
      <c r="I624" s="3"/>
      <c r="J624" s="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spans="1:40" ht="14.25" customHeight="1" x14ac:dyDescent="0.3">
      <c r="A625" s="1"/>
      <c r="B625" s="2"/>
      <c r="C625" s="2"/>
      <c r="D625" s="2"/>
      <c r="E625" s="2"/>
      <c r="F625" s="2"/>
      <c r="G625" s="2"/>
      <c r="H625" s="3"/>
      <c r="I625" s="3"/>
      <c r="J625" s="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spans="1:40" ht="14.25" customHeight="1" x14ac:dyDescent="0.3">
      <c r="A626" s="1"/>
      <c r="B626" s="2"/>
      <c r="C626" s="2"/>
      <c r="D626" s="2"/>
      <c r="E626" s="2"/>
      <c r="F626" s="2"/>
      <c r="G626" s="2"/>
      <c r="H626" s="3"/>
      <c r="I626" s="3"/>
      <c r="J626" s="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spans="1:40" ht="14.25" customHeight="1" x14ac:dyDescent="0.3">
      <c r="A627" s="1"/>
      <c r="B627" s="2"/>
      <c r="C627" s="2"/>
      <c r="D627" s="2"/>
      <c r="E627" s="2"/>
      <c r="F627" s="2"/>
      <c r="G627" s="2"/>
      <c r="H627" s="3"/>
      <c r="I627" s="3"/>
      <c r="J627" s="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spans="1:40" ht="14.25" customHeight="1" x14ac:dyDescent="0.3">
      <c r="A628" s="1"/>
      <c r="B628" s="2"/>
      <c r="C628" s="2"/>
      <c r="D628" s="2"/>
      <c r="E628" s="2"/>
      <c r="F628" s="2"/>
      <c r="G628" s="2"/>
      <c r="H628" s="3"/>
      <c r="I628" s="3"/>
      <c r="J628" s="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spans="1:40" ht="14.25" customHeight="1" x14ac:dyDescent="0.3">
      <c r="A629" s="1"/>
      <c r="B629" s="2"/>
      <c r="C629" s="2"/>
      <c r="D629" s="2"/>
      <c r="E629" s="2"/>
      <c r="F629" s="2"/>
      <c r="G629" s="2"/>
      <c r="H629" s="3"/>
      <c r="I629" s="3"/>
      <c r="J629" s="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spans="1:40" ht="14.25" customHeight="1" x14ac:dyDescent="0.3">
      <c r="A630" s="1"/>
      <c r="B630" s="2"/>
      <c r="C630" s="2"/>
      <c r="D630" s="2"/>
      <c r="E630" s="2"/>
      <c r="F630" s="2"/>
      <c r="G630" s="2"/>
      <c r="H630" s="3"/>
      <c r="I630" s="3"/>
      <c r="J630" s="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spans="1:40" ht="14.25" customHeight="1" x14ac:dyDescent="0.3">
      <c r="A631" s="1"/>
      <c r="B631" s="2"/>
      <c r="C631" s="2"/>
      <c r="D631" s="2"/>
      <c r="E631" s="2"/>
      <c r="F631" s="2"/>
      <c r="G631" s="2"/>
      <c r="H631" s="3"/>
      <c r="I631" s="3"/>
      <c r="J631" s="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spans="1:40" ht="14.25" customHeight="1" x14ac:dyDescent="0.3">
      <c r="A632" s="1"/>
      <c r="B632" s="2"/>
      <c r="C632" s="2"/>
      <c r="D632" s="2"/>
      <c r="E632" s="2"/>
      <c r="F632" s="2"/>
      <c r="G632" s="2"/>
      <c r="H632" s="3"/>
      <c r="I632" s="3"/>
      <c r="J632" s="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spans="1:40" ht="14.25" customHeight="1" x14ac:dyDescent="0.3">
      <c r="A633" s="1"/>
      <c r="B633" s="2"/>
      <c r="C633" s="2"/>
      <c r="D633" s="2"/>
      <c r="E633" s="2"/>
      <c r="F633" s="2"/>
      <c r="G633" s="2"/>
      <c r="H633" s="3"/>
      <c r="I633" s="3"/>
      <c r="J633" s="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spans="1:40" ht="14.25" customHeight="1" x14ac:dyDescent="0.3">
      <c r="A634" s="1"/>
      <c r="B634" s="2"/>
      <c r="C634" s="2"/>
      <c r="D634" s="2"/>
      <c r="E634" s="2"/>
      <c r="F634" s="2"/>
      <c r="G634" s="2"/>
      <c r="H634" s="3"/>
      <c r="I634" s="3"/>
      <c r="J634" s="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spans="1:40" ht="14.25" customHeight="1" x14ac:dyDescent="0.3">
      <c r="A635" s="1"/>
      <c r="B635" s="2"/>
      <c r="C635" s="2"/>
      <c r="D635" s="2"/>
      <c r="E635" s="2"/>
      <c r="F635" s="2"/>
      <c r="G635" s="2"/>
      <c r="H635" s="3"/>
      <c r="I635" s="3"/>
      <c r="J635" s="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spans="1:40" ht="14.25" customHeight="1" x14ac:dyDescent="0.3">
      <c r="A636" s="1"/>
      <c r="B636" s="2"/>
      <c r="C636" s="2"/>
      <c r="D636" s="2"/>
      <c r="E636" s="2"/>
      <c r="F636" s="2"/>
      <c r="G636" s="2"/>
      <c r="H636" s="3"/>
      <c r="I636" s="3"/>
      <c r="J636" s="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spans="1:40" ht="14.25" customHeight="1" x14ac:dyDescent="0.3">
      <c r="A637" s="1"/>
      <c r="B637" s="2"/>
      <c r="C637" s="2"/>
      <c r="D637" s="2"/>
      <c r="E637" s="2"/>
      <c r="F637" s="2"/>
      <c r="G637" s="2"/>
      <c r="H637" s="3"/>
      <c r="I637" s="3"/>
      <c r="J637" s="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spans="1:40" ht="14.25" customHeight="1" x14ac:dyDescent="0.3">
      <c r="A638" s="1"/>
      <c r="B638" s="2"/>
      <c r="C638" s="2"/>
      <c r="D638" s="2"/>
      <c r="E638" s="2"/>
      <c r="F638" s="2"/>
      <c r="G638" s="2"/>
      <c r="H638" s="3"/>
      <c r="I638" s="3"/>
      <c r="J638" s="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spans="1:40" ht="14.25" customHeight="1" x14ac:dyDescent="0.3">
      <c r="A639" s="1"/>
      <c r="B639" s="2"/>
      <c r="C639" s="2"/>
      <c r="D639" s="2"/>
      <c r="E639" s="2"/>
      <c r="F639" s="2"/>
      <c r="G639" s="2"/>
      <c r="H639" s="3"/>
      <c r="I639" s="3"/>
      <c r="J639" s="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spans="1:40" ht="14.25" customHeight="1" x14ac:dyDescent="0.3">
      <c r="A640" s="1"/>
      <c r="B640" s="2"/>
      <c r="C640" s="2"/>
      <c r="D640" s="2"/>
      <c r="E640" s="2"/>
      <c r="F640" s="2"/>
      <c r="G640" s="2"/>
      <c r="H640" s="3"/>
      <c r="I640" s="3"/>
      <c r="J640" s="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spans="1:40" ht="14.25" customHeight="1" x14ac:dyDescent="0.3">
      <c r="A641" s="1"/>
      <c r="B641" s="2"/>
      <c r="C641" s="2"/>
      <c r="D641" s="2"/>
      <c r="E641" s="2"/>
      <c r="F641" s="2"/>
      <c r="G641" s="2"/>
      <c r="H641" s="3"/>
      <c r="I641" s="3"/>
      <c r="J641" s="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spans="1:40" ht="14.25" customHeight="1" x14ac:dyDescent="0.3">
      <c r="A642" s="1"/>
      <c r="B642" s="2"/>
      <c r="C642" s="2"/>
      <c r="D642" s="2"/>
      <c r="E642" s="2"/>
      <c r="F642" s="2"/>
      <c r="G642" s="2"/>
      <c r="H642" s="3"/>
      <c r="I642" s="3"/>
      <c r="J642" s="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spans="1:40" ht="14.25" customHeight="1" x14ac:dyDescent="0.3">
      <c r="A643" s="1"/>
      <c r="B643" s="2"/>
      <c r="C643" s="2"/>
      <c r="D643" s="2"/>
      <c r="E643" s="2"/>
      <c r="F643" s="2"/>
      <c r="G643" s="2"/>
      <c r="H643" s="3"/>
      <c r="I643" s="3"/>
      <c r="J643" s="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spans="1:40" ht="14.25" customHeight="1" x14ac:dyDescent="0.3">
      <c r="A644" s="1"/>
      <c r="B644" s="2"/>
      <c r="C644" s="2"/>
      <c r="D644" s="2"/>
      <c r="E644" s="2"/>
      <c r="F644" s="2"/>
      <c r="G644" s="2"/>
      <c r="H644" s="3"/>
      <c r="I644" s="3"/>
      <c r="J644" s="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spans="1:40" ht="14.25" customHeight="1" x14ac:dyDescent="0.3">
      <c r="A645" s="1"/>
      <c r="B645" s="2"/>
      <c r="C645" s="2"/>
      <c r="D645" s="2"/>
      <c r="E645" s="2"/>
      <c r="F645" s="2"/>
      <c r="G645" s="2"/>
      <c r="H645" s="3"/>
      <c r="I645" s="3"/>
      <c r="J645" s="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spans="1:40" ht="14.25" customHeight="1" x14ac:dyDescent="0.3">
      <c r="A646" s="1"/>
      <c r="B646" s="2"/>
      <c r="C646" s="2"/>
      <c r="D646" s="2"/>
      <c r="E646" s="2"/>
      <c r="F646" s="2"/>
      <c r="G646" s="2"/>
      <c r="H646" s="3"/>
      <c r="I646" s="3"/>
      <c r="J646" s="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spans="1:40" ht="14.25" customHeight="1" x14ac:dyDescent="0.3">
      <c r="A647" s="1"/>
      <c r="B647" s="2"/>
      <c r="C647" s="2"/>
      <c r="D647" s="2"/>
      <c r="E647" s="2"/>
      <c r="F647" s="2"/>
      <c r="G647" s="2"/>
      <c r="H647" s="3"/>
      <c r="I647" s="3"/>
      <c r="J647" s="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spans="1:40" ht="14.25" customHeight="1" x14ac:dyDescent="0.3">
      <c r="A648" s="1"/>
      <c r="B648" s="2"/>
      <c r="C648" s="2"/>
      <c r="D648" s="2"/>
      <c r="E648" s="2"/>
      <c r="F648" s="2"/>
      <c r="G648" s="2"/>
      <c r="H648" s="3"/>
      <c r="I648" s="3"/>
      <c r="J648" s="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spans="1:40" ht="14.25" customHeight="1" x14ac:dyDescent="0.3">
      <c r="A649" s="1"/>
      <c r="B649" s="2"/>
      <c r="C649" s="2"/>
      <c r="D649" s="2"/>
      <c r="E649" s="2"/>
      <c r="F649" s="2"/>
      <c r="G649" s="2"/>
      <c r="H649" s="3"/>
      <c r="I649" s="3"/>
      <c r="J649" s="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spans="1:40" ht="14.25" customHeight="1" x14ac:dyDescent="0.3">
      <c r="A650" s="1"/>
      <c r="B650" s="2"/>
      <c r="C650" s="2"/>
      <c r="D650" s="2"/>
      <c r="E650" s="2"/>
      <c r="F650" s="2"/>
      <c r="G650" s="2"/>
      <c r="H650" s="3"/>
      <c r="I650" s="3"/>
      <c r="J650" s="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spans="1:40" ht="14.25" customHeight="1" x14ac:dyDescent="0.3">
      <c r="A651" s="1"/>
      <c r="B651" s="2"/>
      <c r="C651" s="2"/>
      <c r="D651" s="2"/>
      <c r="E651" s="2"/>
      <c r="F651" s="2"/>
      <c r="G651" s="2"/>
      <c r="H651" s="3"/>
      <c r="I651" s="3"/>
      <c r="J651" s="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spans="1:40" ht="14.25" customHeight="1" x14ac:dyDescent="0.3">
      <c r="A652" s="1"/>
      <c r="B652" s="2"/>
      <c r="C652" s="2"/>
      <c r="D652" s="2"/>
      <c r="E652" s="2"/>
      <c r="F652" s="2"/>
      <c r="G652" s="2"/>
      <c r="H652" s="3"/>
      <c r="I652" s="3"/>
      <c r="J652" s="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spans="1:40" ht="14.25" customHeight="1" x14ac:dyDescent="0.3">
      <c r="A653" s="1"/>
      <c r="B653" s="2"/>
      <c r="C653" s="2"/>
      <c r="D653" s="2"/>
      <c r="E653" s="2"/>
      <c r="F653" s="2"/>
      <c r="G653" s="2"/>
      <c r="H653" s="3"/>
      <c r="I653" s="3"/>
      <c r="J653" s="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spans="1:40" ht="14.25" customHeight="1" x14ac:dyDescent="0.3">
      <c r="A654" s="1"/>
      <c r="B654" s="2"/>
      <c r="C654" s="2"/>
      <c r="D654" s="2"/>
      <c r="E654" s="2"/>
      <c r="F654" s="2"/>
      <c r="G654" s="2"/>
      <c r="H654" s="3"/>
      <c r="I654" s="3"/>
      <c r="J654" s="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spans="1:40" ht="14.25" customHeight="1" x14ac:dyDescent="0.3">
      <c r="A655" s="1"/>
      <c r="B655" s="2"/>
      <c r="C655" s="2"/>
      <c r="D655" s="2"/>
      <c r="E655" s="2"/>
      <c r="F655" s="2"/>
      <c r="G655" s="2"/>
      <c r="H655" s="3"/>
      <c r="I655" s="3"/>
      <c r="J655" s="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spans="1:40" ht="14.25" customHeight="1" x14ac:dyDescent="0.3">
      <c r="A656" s="1"/>
      <c r="B656" s="2"/>
      <c r="C656" s="2"/>
      <c r="D656" s="2"/>
      <c r="E656" s="2"/>
      <c r="F656" s="2"/>
      <c r="G656" s="2"/>
      <c r="H656" s="3"/>
      <c r="I656" s="3"/>
      <c r="J656" s="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spans="1:40" ht="14.25" customHeight="1" x14ac:dyDescent="0.3">
      <c r="A657" s="1"/>
      <c r="B657" s="2"/>
      <c r="C657" s="2"/>
      <c r="D657" s="2"/>
      <c r="E657" s="2"/>
      <c r="F657" s="2"/>
      <c r="G657" s="2"/>
      <c r="H657" s="3"/>
      <c r="I657" s="3"/>
      <c r="J657" s="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spans="1:40" ht="14.25" customHeight="1" x14ac:dyDescent="0.3">
      <c r="A658" s="1"/>
      <c r="B658" s="2"/>
      <c r="C658" s="2"/>
      <c r="D658" s="2"/>
      <c r="E658" s="2"/>
      <c r="F658" s="2"/>
      <c r="G658" s="2"/>
      <c r="H658" s="3"/>
      <c r="I658" s="3"/>
      <c r="J658" s="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spans="1:40" ht="14.25" customHeight="1" x14ac:dyDescent="0.3">
      <c r="A659" s="1"/>
      <c r="B659" s="2"/>
      <c r="C659" s="2"/>
      <c r="D659" s="2"/>
      <c r="E659" s="2"/>
      <c r="F659" s="2"/>
      <c r="G659" s="2"/>
      <c r="H659" s="3"/>
      <c r="I659" s="3"/>
      <c r="J659" s="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spans="1:40" ht="14.25" customHeight="1" x14ac:dyDescent="0.3">
      <c r="A660" s="1"/>
      <c r="B660" s="2"/>
      <c r="C660" s="2"/>
      <c r="D660" s="2"/>
      <c r="E660" s="2"/>
      <c r="F660" s="2"/>
      <c r="G660" s="2"/>
      <c r="H660" s="3"/>
      <c r="I660" s="3"/>
      <c r="J660" s="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spans="1:40" ht="14.25" customHeight="1" x14ac:dyDescent="0.3">
      <c r="A661" s="1"/>
      <c r="B661" s="2"/>
      <c r="C661" s="2"/>
      <c r="D661" s="2"/>
      <c r="E661" s="2"/>
      <c r="F661" s="2"/>
      <c r="G661" s="2"/>
      <c r="H661" s="3"/>
      <c r="I661" s="3"/>
      <c r="J661" s="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spans="1:40" ht="14.25" customHeight="1" x14ac:dyDescent="0.3">
      <c r="A662" s="1"/>
      <c r="B662" s="2"/>
      <c r="C662" s="2"/>
      <c r="D662" s="2"/>
      <c r="E662" s="2"/>
      <c r="F662" s="2"/>
      <c r="G662" s="2"/>
      <c r="H662" s="3"/>
      <c r="I662" s="3"/>
      <c r="J662" s="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spans="1:40" ht="14.25" customHeight="1" x14ac:dyDescent="0.3">
      <c r="A663" s="1"/>
      <c r="B663" s="2"/>
      <c r="C663" s="2"/>
      <c r="D663" s="2"/>
      <c r="E663" s="2"/>
      <c r="F663" s="2"/>
      <c r="G663" s="2"/>
      <c r="H663" s="3"/>
      <c r="I663" s="3"/>
      <c r="J663" s="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spans="1:40" ht="14.25" customHeight="1" x14ac:dyDescent="0.3">
      <c r="A664" s="1"/>
      <c r="B664" s="2"/>
      <c r="C664" s="2"/>
      <c r="D664" s="2"/>
      <c r="E664" s="2"/>
      <c r="F664" s="2"/>
      <c r="G664" s="2"/>
      <c r="H664" s="3"/>
      <c r="I664" s="3"/>
      <c r="J664" s="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spans="1:40" ht="14.25" customHeight="1" x14ac:dyDescent="0.3">
      <c r="A665" s="1"/>
      <c r="B665" s="2"/>
      <c r="C665" s="2"/>
      <c r="D665" s="2"/>
      <c r="E665" s="2"/>
      <c r="F665" s="2"/>
      <c r="G665" s="2"/>
      <c r="H665" s="3"/>
      <c r="I665" s="3"/>
      <c r="J665" s="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spans="1:40" ht="14.25" customHeight="1" x14ac:dyDescent="0.3">
      <c r="A666" s="1"/>
      <c r="B666" s="2"/>
      <c r="C666" s="2"/>
      <c r="D666" s="2"/>
      <c r="E666" s="2"/>
      <c r="F666" s="2"/>
      <c r="G666" s="2"/>
      <c r="H666" s="3"/>
      <c r="I666" s="3"/>
      <c r="J666" s="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spans="1:40" ht="14.25" customHeight="1" x14ac:dyDescent="0.3">
      <c r="A667" s="1"/>
      <c r="B667" s="2"/>
      <c r="C667" s="2"/>
      <c r="D667" s="2"/>
      <c r="E667" s="2"/>
      <c r="F667" s="2"/>
      <c r="G667" s="2"/>
      <c r="H667" s="3"/>
      <c r="I667" s="3"/>
      <c r="J667" s="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spans="1:40" ht="14.25" customHeight="1" x14ac:dyDescent="0.3">
      <c r="A668" s="1"/>
      <c r="B668" s="2"/>
      <c r="C668" s="2"/>
      <c r="D668" s="2"/>
      <c r="E668" s="2"/>
      <c r="F668" s="2"/>
      <c r="G668" s="2"/>
      <c r="H668" s="3"/>
      <c r="I668" s="3"/>
      <c r="J668" s="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spans="1:40" ht="14.25" customHeight="1" x14ac:dyDescent="0.3">
      <c r="A669" s="1"/>
      <c r="B669" s="2"/>
      <c r="C669" s="2"/>
      <c r="D669" s="2"/>
      <c r="E669" s="2"/>
      <c r="F669" s="2"/>
      <c r="G669" s="2"/>
      <c r="H669" s="3"/>
      <c r="I669" s="3"/>
      <c r="J669" s="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spans="1:40" ht="14.25" customHeight="1" x14ac:dyDescent="0.3">
      <c r="A670" s="1"/>
      <c r="B670" s="2"/>
      <c r="C670" s="2"/>
      <c r="D670" s="2"/>
      <c r="E670" s="2"/>
      <c r="F670" s="2"/>
      <c r="G670" s="2"/>
      <c r="H670" s="3"/>
      <c r="I670" s="3"/>
      <c r="J670" s="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spans="1:40" ht="14.25" customHeight="1" x14ac:dyDescent="0.3">
      <c r="A671" s="1"/>
      <c r="B671" s="2"/>
      <c r="C671" s="2"/>
      <c r="D671" s="2"/>
      <c r="E671" s="2"/>
      <c r="F671" s="2"/>
      <c r="G671" s="2"/>
      <c r="H671" s="3"/>
      <c r="I671" s="3"/>
      <c r="J671" s="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spans="1:40" ht="14.25" customHeight="1" x14ac:dyDescent="0.3">
      <c r="A672" s="1"/>
      <c r="B672" s="2"/>
      <c r="C672" s="2"/>
      <c r="D672" s="2"/>
      <c r="E672" s="2"/>
      <c r="F672" s="2"/>
      <c r="G672" s="2"/>
      <c r="H672" s="3"/>
      <c r="I672" s="3"/>
      <c r="J672" s="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spans="1:40" ht="14.25" customHeight="1" x14ac:dyDescent="0.3">
      <c r="A673" s="1"/>
      <c r="B673" s="2"/>
      <c r="C673" s="2"/>
      <c r="D673" s="2"/>
      <c r="E673" s="2"/>
      <c r="F673" s="2"/>
      <c r="G673" s="2"/>
      <c r="H673" s="3"/>
      <c r="I673" s="3"/>
      <c r="J673" s="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spans="1:40" ht="14.25" customHeight="1" x14ac:dyDescent="0.3">
      <c r="A674" s="1"/>
      <c r="B674" s="2"/>
      <c r="C674" s="2"/>
      <c r="D674" s="2"/>
      <c r="E674" s="2"/>
      <c r="F674" s="2"/>
      <c r="G674" s="2"/>
      <c r="H674" s="3"/>
      <c r="I674" s="3"/>
      <c r="J674" s="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spans="1:40" ht="14.25" customHeight="1" x14ac:dyDescent="0.3">
      <c r="A675" s="1"/>
      <c r="B675" s="2"/>
      <c r="C675" s="2"/>
      <c r="D675" s="2"/>
      <c r="E675" s="2"/>
      <c r="F675" s="2"/>
      <c r="G675" s="2"/>
      <c r="H675" s="3"/>
      <c r="I675" s="3"/>
      <c r="J675" s="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spans="1:40" ht="14.25" customHeight="1" x14ac:dyDescent="0.3">
      <c r="A676" s="1"/>
      <c r="B676" s="2"/>
      <c r="C676" s="2"/>
      <c r="D676" s="2"/>
      <c r="E676" s="2"/>
      <c r="F676" s="2"/>
      <c r="G676" s="2"/>
      <c r="H676" s="3"/>
      <c r="I676" s="3"/>
      <c r="J676" s="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spans="1:40" ht="14.25" customHeight="1" x14ac:dyDescent="0.3">
      <c r="A677" s="1"/>
      <c r="B677" s="2"/>
      <c r="C677" s="2"/>
      <c r="D677" s="2"/>
      <c r="E677" s="2"/>
      <c r="F677" s="2"/>
      <c r="G677" s="2"/>
      <c r="H677" s="3"/>
      <c r="I677" s="3"/>
      <c r="J677" s="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spans="1:40" ht="14.25" customHeight="1" x14ac:dyDescent="0.3">
      <c r="A678" s="1"/>
      <c r="B678" s="2"/>
      <c r="C678" s="2"/>
      <c r="D678" s="2"/>
      <c r="E678" s="2"/>
      <c r="F678" s="2"/>
      <c r="G678" s="2"/>
      <c r="H678" s="3"/>
      <c r="I678" s="3"/>
      <c r="J678" s="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spans="1:40" ht="14.25" customHeight="1" x14ac:dyDescent="0.3">
      <c r="A679" s="1"/>
      <c r="B679" s="2"/>
      <c r="C679" s="2"/>
      <c r="D679" s="2"/>
      <c r="E679" s="2"/>
      <c r="F679" s="2"/>
      <c r="G679" s="2"/>
      <c r="H679" s="3"/>
      <c r="I679" s="3"/>
      <c r="J679" s="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spans="1:40" ht="14.25" customHeight="1" x14ac:dyDescent="0.3">
      <c r="A680" s="1"/>
      <c r="B680" s="2"/>
      <c r="C680" s="2"/>
      <c r="D680" s="2"/>
      <c r="E680" s="2"/>
      <c r="F680" s="2"/>
      <c r="G680" s="2"/>
      <c r="H680" s="3"/>
      <c r="I680" s="3"/>
      <c r="J680" s="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spans="1:40" ht="14.25" customHeight="1" x14ac:dyDescent="0.3">
      <c r="A681" s="1"/>
      <c r="B681" s="2"/>
      <c r="C681" s="2"/>
      <c r="D681" s="2"/>
      <c r="E681" s="2"/>
      <c r="F681" s="2"/>
      <c r="G681" s="2"/>
      <c r="H681" s="3"/>
      <c r="I681" s="3"/>
      <c r="J681" s="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spans="1:40" ht="14.25" customHeight="1" x14ac:dyDescent="0.3">
      <c r="A682" s="1"/>
      <c r="B682" s="2"/>
      <c r="C682" s="2"/>
      <c r="D682" s="2"/>
      <c r="E682" s="2"/>
      <c r="F682" s="2"/>
      <c r="G682" s="2"/>
      <c r="H682" s="3"/>
      <c r="I682" s="3"/>
      <c r="J682" s="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spans="1:40" ht="14.25" customHeight="1" x14ac:dyDescent="0.3">
      <c r="A683" s="1"/>
      <c r="B683" s="2"/>
      <c r="C683" s="2"/>
      <c r="D683" s="2"/>
      <c r="E683" s="2"/>
      <c r="F683" s="2"/>
      <c r="G683" s="2"/>
      <c r="H683" s="3"/>
      <c r="I683" s="3"/>
      <c r="J683" s="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spans="1:40" ht="14.25" customHeight="1" x14ac:dyDescent="0.3">
      <c r="A684" s="1"/>
      <c r="B684" s="2"/>
      <c r="C684" s="2"/>
      <c r="D684" s="2"/>
      <c r="E684" s="2"/>
      <c r="F684" s="2"/>
      <c r="G684" s="2"/>
      <c r="H684" s="3"/>
      <c r="I684" s="3"/>
      <c r="J684" s="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spans="1:40" ht="14.25" customHeight="1" x14ac:dyDescent="0.3">
      <c r="A685" s="1"/>
      <c r="B685" s="2"/>
      <c r="C685" s="2"/>
      <c r="D685" s="2"/>
      <c r="E685" s="2"/>
      <c r="F685" s="2"/>
      <c r="G685" s="2"/>
      <c r="H685" s="3"/>
      <c r="I685" s="3"/>
      <c r="J685" s="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spans="1:40" ht="14.25" customHeight="1" x14ac:dyDescent="0.3">
      <c r="A686" s="1"/>
      <c r="B686" s="2"/>
      <c r="C686" s="2"/>
      <c r="D686" s="2"/>
      <c r="E686" s="2"/>
      <c r="F686" s="2"/>
      <c r="G686" s="2"/>
      <c r="H686" s="3"/>
      <c r="I686" s="3"/>
      <c r="J686" s="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spans="1:40" ht="14.25" customHeight="1" x14ac:dyDescent="0.3">
      <c r="A687" s="1"/>
      <c r="B687" s="2"/>
      <c r="C687" s="2"/>
      <c r="D687" s="2"/>
      <c r="E687" s="2"/>
      <c r="F687" s="2"/>
      <c r="G687" s="2"/>
      <c r="H687" s="3"/>
      <c r="I687" s="3"/>
      <c r="J687" s="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spans="1:40" ht="14.25" customHeight="1" x14ac:dyDescent="0.3">
      <c r="A688" s="1"/>
      <c r="B688" s="2"/>
      <c r="C688" s="2"/>
      <c r="D688" s="2"/>
      <c r="E688" s="2"/>
      <c r="F688" s="2"/>
      <c r="G688" s="2"/>
      <c r="H688" s="3"/>
      <c r="I688" s="3"/>
      <c r="J688" s="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spans="1:40" ht="14.25" customHeight="1" x14ac:dyDescent="0.3">
      <c r="A689" s="1"/>
      <c r="B689" s="2"/>
      <c r="C689" s="2"/>
      <c r="D689" s="2"/>
      <c r="E689" s="2"/>
      <c r="F689" s="2"/>
      <c r="G689" s="2"/>
      <c r="H689" s="3"/>
      <c r="I689" s="3"/>
      <c r="J689" s="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spans="1:40" ht="14.25" customHeight="1" x14ac:dyDescent="0.3">
      <c r="A690" s="1"/>
      <c r="B690" s="2"/>
      <c r="C690" s="2"/>
      <c r="D690" s="2"/>
      <c r="E690" s="2"/>
      <c r="F690" s="2"/>
      <c r="G690" s="2"/>
      <c r="H690" s="3"/>
      <c r="I690" s="3"/>
      <c r="J690" s="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spans="1:40" ht="14.25" customHeight="1" x14ac:dyDescent="0.3">
      <c r="A691" s="1"/>
      <c r="B691" s="2"/>
      <c r="C691" s="2"/>
      <c r="D691" s="2"/>
      <c r="E691" s="2"/>
      <c r="F691" s="2"/>
      <c r="G691" s="2"/>
      <c r="H691" s="3"/>
      <c r="I691" s="3"/>
      <c r="J691" s="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spans="1:40" ht="14.25" customHeight="1" x14ac:dyDescent="0.3">
      <c r="A692" s="1"/>
      <c r="B692" s="2"/>
      <c r="C692" s="2"/>
      <c r="D692" s="2"/>
      <c r="E692" s="2"/>
      <c r="F692" s="2"/>
      <c r="G692" s="2"/>
      <c r="H692" s="3"/>
      <c r="I692" s="3"/>
      <c r="J692" s="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spans="1:40" ht="14.25" customHeight="1" x14ac:dyDescent="0.3">
      <c r="A693" s="1"/>
      <c r="B693" s="2"/>
      <c r="C693" s="2"/>
      <c r="D693" s="2"/>
      <c r="E693" s="2"/>
      <c r="F693" s="2"/>
      <c r="G693" s="2"/>
      <c r="H693" s="3"/>
      <c r="I693" s="3"/>
      <c r="J693" s="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spans="1:40" ht="14.25" customHeight="1" x14ac:dyDescent="0.3">
      <c r="A694" s="1"/>
      <c r="B694" s="2"/>
      <c r="C694" s="2"/>
      <c r="D694" s="2"/>
      <c r="E694" s="2"/>
      <c r="F694" s="2"/>
      <c r="G694" s="2"/>
      <c r="H694" s="3"/>
      <c r="I694" s="3"/>
      <c r="J694" s="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spans="1:40" ht="14.25" customHeight="1" x14ac:dyDescent="0.3">
      <c r="A695" s="1"/>
      <c r="B695" s="2"/>
      <c r="C695" s="2"/>
      <c r="D695" s="2"/>
      <c r="E695" s="2"/>
      <c r="F695" s="2"/>
      <c r="G695" s="2"/>
      <c r="H695" s="3"/>
      <c r="I695" s="3"/>
      <c r="J695" s="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spans="1:40" ht="14.25" customHeight="1" x14ac:dyDescent="0.3">
      <c r="A696" s="1"/>
      <c r="B696" s="2"/>
      <c r="C696" s="2"/>
      <c r="D696" s="2"/>
      <c r="E696" s="2"/>
      <c r="F696" s="2"/>
      <c r="G696" s="2"/>
      <c r="H696" s="3"/>
      <c r="I696" s="3"/>
      <c r="J696" s="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spans="1:40" ht="14.25" customHeight="1" x14ac:dyDescent="0.3">
      <c r="A697" s="1"/>
      <c r="B697" s="2"/>
      <c r="C697" s="2"/>
      <c r="D697" s="2"/>
      <c r="E697" s="2"/>
      <c r="F697" s="2"/>
      <c r="G697" s="2"/>
      <c r="H697" s="3"/>
      <c r="I697" s="3"/>
      <c r="J697" s="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spans="1:40" ht="14.25" customHeight="1" x14ac:dyDescent="0.3">
      <c r="A698" s="1"/>
      <c r="B698" s="2"/>
      <c r="C698" s="2"/>
      <c r="D698" s="2"/>
      <c r="E698" s="2"/>
      <c r="F698" s="2"/>
      <c r="G698" s="2"/>
      <c r="H698" s="3"/>
      <c r="I698" s="3"/>
      <c r="J698" s="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spans="1:40" ht="14.25" customHeight="1" x14ac:dyDescent="0.3">
      <c r="A699" s="1"/>
      <c r="B699" s="2"/>
      <c r="C699" s="2"/>
      <c r="D699" s="2"/>
      <c r="E699" s="2"/>
      <c r="F699" s="2"/>
      <c r="G699" s="2"/>
      <c r="H699" s="3"/>
      <c r="I699" s="3"/>
      <c r="J699" s="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spans="1:40" ht="14.25" customHeight="1" x14ac:dyDescent="0.3">
      <c r="A700" s="1"/>
      <c r="B700" s="2"/>
      <c r="C700" s="2"/>
      <c r="D700" s="2"/>
      <c r="E700" s="2"/>
      <c r="F700" s="2"/>
      <c r="G700" s="2"/>
      <c r="H700" s="3"/>
      <c r="I700" s="3"/>
      <c r="J700" s="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spans="1:40" ht="14.25" customHeight="1" x14ac:dyDescent="0.3">
      <c r="A701" s="1"/>
      <c r="B701" s="2"/>
      <c r="C701" s="2"/>
      <c r="D701" s="2"/>
      <c r="E701" s="2"/>
      <c r="F701" s="2"/>
      <c r="G701" s="2"/>
      <c r="H701" s="3"/>
      <c r="I701" s="3"/>
      <c r="J701" s="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spans="1:40" ht="14.25" customHeight="1" x14ac:dyDescent="0.3">
      <c r="A702" s="1"/>
      <c r="B702" s="2"/>
      <c r="C702" s="2"/>
      <c r="D702" s="2"/>
      <c r="E702" s="2"/>
      <c r="F702" s="2"/>
      <c r="G702" s="2"/>
      <c r="H702" s="3"/>
      <c r="I702" s="3"/>
      <c r="J702" s="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spans="1:40" ht="14.25" customHeight="1" x14ac:dyDescent="0.3">
      <c r="A703" s="1"/>
      <c r="B703" s="2"/>
      <c r="C703" s="2"/>
      <c r="D703" s="2"/>
      <c r="E703" s="2"/>
      <c r="F703" s="2"/>
      <c r="G703" s="2"/>
      <c r="H703" s="3"/>
      <c r="I703" s="3"/>
      <c r="J703" s="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spans="1:40" ht="14.25" customHeight="1" x14ac:dyDescent="0.3">
      <c r="A704" s="1"/>
      <c r="B704" s="2"/>
      <c r="C704" s="2"/>
      <c r="D704" s="2"/>
      <c r="E704" s="2"/>
      <c r="F704" s="2"/>
      <c r="G704" s="2"/>
      <c r="H704" s="3"/>
      <c r="I704" s="3"/>
      <c r="J704" s="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spans="1:40" ht="14.25" customHeight="1" x14ac:dyDescent="0.3">
      <c r="A705" s="1"/>
      <c r="B705" s="2"/>
      <c r="C705" s="2"/>
      <c r="D705" s="2"/>
      <c r="E705" s="2"/>
      <c r="F705" s="2"/>
      <c r="G705" s="2"/>
      <c r="H705" s="3"/>
      <c r="I705" s="3"/>
      <c r="J705" s="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spans="1:40" ht="14.25" customHeight="1" x14ac:dyDescent="0.3">
      <c r="A706" s="1"/>
      <c r="B706" s="2"/>
      <c r="C706" s="2"/>
      <c r="D706" s="2"/>
      <c r="E706" s="2"/>
      <c r="F706" s="2"/>
      <c r="G706" s="2"/>
      <c r="H706" s="3"/>
      <c r="I706" s="3"/>
      <c r="J706" s="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spans="1:40" ht="14.25" customHeight="1" x14ac:dyDescent="0.3">
      <c r="A707" s="1"/>
      <c r="B707" s="2"/>
      <c r="C707" s="2"/>
      <c r="D707" s="2"/>
      <c r="E707" s="2"/>
      <c r="F707" s="2"/>
      <c r="G707" s="2"/>
      <c r="H707" s="3"/>
      <c r="I707" s="3"/>
      <c r="J707" s="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spans="1:40" ht="14.25" customHeight="1" x14ac:dyDescent="0.3">
      <c r="A708" s="1"/>
      <c r="B708" s="2"/>
      <c r="C708" s="2"/>
      <c r="D708" s="2"/>
      <c r="E708" s="2"/>
      <c r="F708" s="2"/>
      <c r="G708" s="2"/>
      <c r="H708" s="3"/>
      <c r="I708" s="3"/>
      <c r="J708" s="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spans="1:40" ht="14.25" customHeight="1" x14ac:dyDescent="0.3">
      <c r="A709" s="1"/>
      <c r="B709" s="2"/>
      <c r="C709" s="2"/>
      <c r="D709" s="2"/>
      <c r="E709" s="2"/>
      <c r="F709" s="2"/>
      <c r="G709" s="2"/>
      <c r="H709" s="3"/>
      <c r="I709" s="3"/>
      <c r="J709" s="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spans="1:40" ht="14.25" customHeight="1" x14ac:dyDescent="0.3">
      <c r="A710" s="1"/>
      <c r="B710" s="2"/>
      <c r="C710" s="2"/>
      <c r="D710" s="2"/>
      <c r="E710" s="2"/>
      <c r="F710" s="2"/>
      <c r="G710" s="2"/>
      <c r="H710" s="3"/>
      <c r="I710" s="3"/>
      <c r="J710" s="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spans="1:40" ht="14.25" customHeight="1" x14ac:dyDescent="0.3">
      <c r="A711" s="1"/>
      <c r="B711" s="2"/>
      <c r="C711" s="2"/>
      <c r="D711" s="2"/>
      <c r="E711" s="2"/>
      <c r="F711" s="2"/>
      <c r="G711" s="2"/>
      <c r="H711" s="3"/>
      <c r="I711" s="3"/>
      <c r="J711" s="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spans="1:40" ht="14.25" customHeight="1" x14ac:dyDescent="0.3">
      <c r="A712" s="1"/>
      <c r="B712" s="2"/>
      <c r="C712" s="2"/>
      <c r="D712" s="2"/>
      <c r="E712" s="2"/>
      <c r="F712" s="2"/>
      <c r="G712" s="2"/>
      <c r="H712" s="3"/>
      <c r="I712" s="3"/>
      <c r="J712" s="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spans="1:40" ht="14.25" customHeight="1" x14ac:dyDescent="0.3">
      <c r="A713" s="1"/>
      <c r="B713" s="2"/>
      <c r="C713" s="2"/>
      <c r="D713" s="2"/>
      <c r="E713" s="2"/>
      <c r="F713" s="2"/>
      <c r="G713" s="2"/>
      <c r="H713" s="3"/>
      <c r="I713" s="3"/>
      <c r="J713" s="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spans="1:40" ht="14.25" customHeight="1" x14ac:dyDescent="0.3">
      <c r="A714" s="1"/>
      <c r="B714" s="2"/>
      <c r="C714" s="2"/>
      <c r="D714" s="2"/>
      <c r="E714" s="2"/>
      <c r="F714" s="2"/>
      <c r="G714" s="2"/>
      <c r="H714" s="3"/>
      <c r="I714" s="3"/>
      <c r="J714" s="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spans="1:40" ht="14.25" customHeight="1" x14ac:dyDescent="0.3">
      <c r="A715" s="1"/>
      <c r="B715" s="2"/>
      <c r="C715" s="2"/>
      <c r="D715" s="2"/>
      <c r="E715" s="2"/>
      <c r="F715" s="2"/>
      <c r="G715" s="2"/>
      <c r="H715" s="3"/>
      <c r="I715" s="3"/>
      <c r="J715" s="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spans="1:40" ht="14.25" customHeight="1" x14ac:dyDescent="0.3">
      <c r="A716" s="1"/>
      <c r="B716" s="2"/>
      <c r="C716" s="2"/>
      <c r="D716" s="2"/>
      <c r="E716" s="2"/>
      <c r="F716" s="2"/>
      <c r="G716" s="2"/>
      <c r="H716" s="3"/>
      <c r="I716" s="3"/>
      <c r="J716" s="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spans="1:40" ht="14.25" customHeight="1" x14ac:dyDescent="0.3">
      <c r="A717" s="1"/>
      <c r="B717" s="2"/>
      <c r="C717" s="2"/>
      <c r="D717" s="2"/>
      <c r="E717" s="2"/>
      <c r="F717" s="2"/>
      <c r="G717" s="2"/>
      <c r="H717" s="3"/>
      <c r="I717" s="3"/>
      <c r="J717" s="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spans="1:40" ht="14.25" customHeight="1" x14ac:dyDescent="0.3">
      <c r="A718" s="1"/>
      <c r="B718" s="2"/>
      <c r="C718" s="2"/>
      <c r="D718" s="2"/>
      <c r="E718" s="2"/>
      <c r="F718" s="2"/>
      <c r="G718" s="2"/>
      <c r="H718" s="3"/>
      <c r="I718" s="3"/>
      <c r="J718" s="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spans="1:40" ht="14.25" customHeight="1" x14ac:dyDescent="0.3">
      <c r="A719" s="1"/>
      <c r="B719" s="2"/>
      <c r="C719" s="2"/>
      <c r="D719" s="2"/>
      <c r="E719" s="2"/>
      <c r="F719" s="2"/>
      <c r="G719" s="2"/>
      <c r="H719" s="3"/>
      <c r="I719" s="3"/>
      <c r="J719" s="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spans="1:40" ht="14.25" customHeight="1" x14ac:dyDescent="0.3">
      <c r="A720" s="1"/>
      <c r="B720" s="2"/>
      <c r="C720" s="2"/>
      <c r="D720" s="2"/>
      <c r="E720" s="2"/>
      <c r="F720" s="2"/>
      <c r="G720" s="2"/>
      <c r="H720" s="3"/>
      <c r="I720" s="3"/>
      <c r="J720" s="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spans="1:40" ht="14.25" customHeight="1" x14ac:dyDescent="0.3">
      <c r="A721" s="1"/>
      <c r="B721" s="2"/>
      <c r="C721" s="2"/>
      <c r="D721" s="2"/>
      <c r="E721" s="2"/>
      <c r="F721" s="2"/>
      <c r="G721" s="2"/>
      <c r="H721" s="3"/>
      <c r="I721" s="3"/>
      <c r="J721" s="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spans="1:40" ht="14.25" customHeight="1" x14ac:dyDescent="0.3">
      <c r="A722" s="1"/>
      <c r="B722" s="2"/>
      <c r="C722" s="2"/>
      <c r="D722" s="2"/>
      <c r="E722" s="2"/>
      <c r="F722" s="2"/>
      <c r="G722" s="2"/>
      <c r="H722" s="3"/>
      <c r="I722" s="3"/>
      <c r="J722" s="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spans="1:40" ht="14.25" customHeight="1" x14ac:dyDescent="0.3">
      <c r="A723" s="1"/>
      <c r="B723" s="2"/>
      <c r="C723" s="2"/>
      <c r="D723" s="2"/>
      <c r="E723" s="2"/>
      <c r="F723" s="2"/>
      <c r="G723" s="2"/>
      <c r="H723" s="3"/>
      <c r="I723" s="3"/>
      <c r="J723" s="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spans="1:40" ht="14.25" customHeight="1" x14ac:dyDescent="0.3">
      <c r="A724" s="1"/>
      <c r="B724" s="2"/>
      <c r="C724" s="2"/>
      <c r="D724" s="2"/>
      <c r="E724" s="2"/>
      <c r="F724" s="2"/>
      <c r="G724" s="2"/>
      <c r="H724" s="3"/>
      <c r="I724" s="3"/>
      <c r="J724" s="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spans="1:40" ht="14.25" customHeight="1" x14ac:dyDescent="0.3">
      <c r="A725" s="1"/>
      <c r="B725" s="2"/>
      <c r="C725" s="2"/>
      <c r="D725" s="2"/>
      <c r="E725" s="2"/>
      <c r="F725" s="2"/>
      <c r="G725" s="2"/>
      <c r="H725" s="3"/>
      <c r="I725" s="3"/>
      <c r="J725" s="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spans="1:40" ht="14.25" customHeight="1" x14ac:dyDescent="0.3">
      <c r="A726" s="1"/>
      <c r="B726" s="2"/>
      <c r="C726" s="2"/>
      <c r="D726" s="2"/>
      <c r="E726" s="2"/>
      <c r="F726" s="2"/>
      <c r="G726" s="2"/>
      <c r="H726" s="3"/>
      <c r="I726" s="3"/>
      <c r="J726" s="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spans="1:40" ht="14.25" customHeight="1" x14ac:dyDescent="0.3">
      <c r="A727" s="1"/>
      <c r="B727" s="2"/>
      <c r="C727" s="2"/>
      <c r="D727" s="2"/>
      <c r="E727" s="2"/>
      <c r="F727" s="2"/>
      <c r="G727" s="2"/>
      <c r="H727" s="3"/>
      <c r="I727" s="3"/>
      <c r="J727" s="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spans="1:40" ht="14.25" customHeight="1" x14ac:dyDescent="0.3">
      <c r="A728" s="1"/>
      <c r="B728" s="2"/>
      <c r="C728" s="2"/>
      <c r="D728" s="2"/>
      <c r="E728" s="2"/>
      <c r="F728" s="2"/>
      <c r="G728" s="2"/>
      <c r="H728" s="3"/>
      <c r="I728" s="3"/>
      <c r="J728" s="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spans="1:40" ht="14.25" customHeight="1" x14ac:dyDescent="0.3">
      <c r="A729" s="1"/>
      <c r="B729" s="2"/>
      <c r="C729" s="2"/>
      <c r="D729" s="2"/>
      <c r="E729" s="2"/>
      <c r="F729" s="2"/>
      <c r="G729" s="2"/>
      <c r="H729" s="3"/>
      <c r="I729" s="3"/>
      <c r="J729" s="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spans="1:40" ht="14.25" customHeight="1" x14ac:dyDescent="0.3">
      <c r="A730" s="1"/>
      <c r="B730" s="2"/>
      <c r="C730" s="2"/>
      <c r="D730" s="2"/>
      <c r="E730" s="2"/>
      <c r="F730" s="2"/>
      <c r="G730" s="2"/>
      <c r="H730" s="3"/>
      <c r="I730" s="3"/>
      <c r="J730" s="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spans="1:40" ht="14.25" customHeight="1" x14ac:dyDescent="0.3">
      <c r="A731" s="1"/>
      <c r="B731" s="2"/>
      <c r="C731" s="2"/>
      <c r="D731" s="2"/>
      <c r="E731" s="2"/>
      <c r="F731" s="2"/>
      <c r="G731" s="2"/>
      <c r="H731" s="3"/>
      <c r="I731" s="3"/>
      <c r="J731" s="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spans="1:40" ht="14.25" customHeight="1" x14ac:dyDescent="0.3">
      <c r="A732" s="1"/>
      <c r="B732" s="2"/>
      <c r="C732" s="2"/>
      <c r="D732" s="2"/>
      <c r="E732" s="2"/>
      <c r="F732" s="2"/>
      <c r="G732" s="2"/>
      <c r="H732" s="3"/>
      <c r="I732" s="3"/>
      <c r="J732" s="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spans="1:40" ht="14.25" customHeight="1" x14ac:dyDescent="0.3">
      <c r="A733" s="1"/>
      <c r="B733" s="2"/>
      <c r="C733" s="2"/>
      <c r="D733" s="2"/>
      <c r="E733" s="2"/>
      <c r="F733" s="2"/>
      <c r="G733" s="2"/>
      <c r="H733" s="3"/>
      <c r="I733" s="3"/>
      <c r="J733" s="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spans="1:40" ht="14.25" customHeight="1" x14ac:dyDescent="0.3">
      <c r="A734" s="1"/>
      <c r="B734" s="2"/>
      <c r="C734" s="2"/>
      <c r="D734" s="2"/>
      <c r="E734" s="2"/>
      <c r="F734" s="2"/>
      <c r="G734" s="2"/>
      <c r="H734" s="3"/>
      <c r="I734" s="3"/>
      <c r="J734" s="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spans="1:40" ht="14.25" customHeight="1" x14ac:dyDescent="0.3">
      <c r="A735" s="1"/>
      <c r="B735" s="2"/>
      <c r="C735" s="2"/>
      <c r="D735" s="2"/>
      <c r="E735" s="2"/>
      <c r="F735" s="2"/>
      <c r="G735" s="2"/>
      <c r="H735" s="3"/>
      <c r="I735" s="3"/>
      <c r="J735" s="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spans="1:40" ht="14.25" customHeight="1" x14ac:dyDescent="0.3">
      <c r="A736" s="1"/>
      <c r="B736" s="2"/>
      <c r="C736" s="2"/>
      <c r="D736" s="2"/>
      <c r="E736" s="2"/>
      <c r="F736" s="2"/>
      <c r="G736" s="2"/>
      <c r="H736" s="3"/>
      <c r="I736" s="3"/>
      <c r="J736" s="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spans="1:40" ht="14.25" customHeight="1" x14ac:dyDescent="0.3">
      <c r="A737" s="1"/>
      <c r="B737" s="2"/>
      <c r="C737" s="2"/>
      <c r="D737" s="2"/>
      <c r="E737" s="2"/>
      <c r="F737" s="2"/>
      <c r="G737" s="2"/>
      <c r="H737" s="3"/>
      <c r="I737" s="3"/>
      <c r="J737" s="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spans="1:40" ht="14.25" customHeight="1" x14ac:dyDescent="0.3">
      <c r="A738" s="1"/>
      <c r="B738" s="2"/>
      <c r="C738" s="2"/>
      <c r="D738" s="2"/>
      <c r="E738" s="2"/>
      <c r="F738" s="2"/>
      <c r="G738" s="2"/>
      <c r="H738" s="3"/>
      <c r="I738" s="3"/>
      <c r="J738" s="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spans="1:40" ht="14.25" customHeight="1" x14ac:dyDescent="0.3">
      <c r="A739" s="1"/>
      <c r="B739" s="2"/>
      <c r="C739" s="2"/>
      <c r="D739" s="2"/>
      <c r="E739" s="2"/>
      <c r="F739" s="2"/>
      <c r="G739" s="2"/>
      <c r="H739" s="3"/>
      <c r="I739" s="3"/>
      <c r="J739" s="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spans="1:40" ht="14.25" customHeight="1" x14ac:dyDescent="0.3">
      <c r="A740" s="1"/>
      <c r="B740" s="2"/>
      <c r="C740" s="2"/>
      <c r="D740" s="2"/>
      <c r="E740" s="2"/>
      <c r="F740" s="2"/>
      <c r="G740" s="2"/>
      <c r="H740" s="3"/>
      <c r="I740" s="3"/>
      <c r="J740" s="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spans="1:40" ht="14.25" customHeight="1" x14ac:dyDescent="0.3">
      <c r="A741" s="1"/>
      <c r="B741" s="2"/>
      <c r="C741" s="2"/>
      <c r="D741" s="2"/>
      <c r="E741" s="2"/>
      <c r="F741" s="2"/>
      <c r="G741" s="2"/>
      <c r="H741" s="3"/>
      <c r="I741" s="3"/>
      <c r="J741" s="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spans="1:40" ht="14.25" customHeight="1" x14ac:dyDescent="0.3">
      <c r="A742" s="1"/>
      <c r="B742" s="2"/>
      <c r="C742" s="2"/>
      <c r="D742" s="2"/>
      <c r="E742" s="2"/>
      <c r="F742" s="2"/>
      <c r="G742" s="2"/>
      <c r="H742" s="3"/>
      <c r="I742" s="3"/>
      <c r="J742" s="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spans="1:40" ht="14.25" customHeight="1" x14ac:dyDescent="0.3">
      <c r="A743" s="1"/>
      <c r="B743" s="2"/>
      <c r="C743" s="2"/>
      <c r="D743" s="2"/>
      <c r="E743" s="2"/>
      <c r="F743" s="2"/>
      <c r="G743" s="2"/>
      <c r="H743" s="3"/>
      <c r="I743" s="3"/>
      <c r="J743" s="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spans="1:40" ht="14.25" customHeight="1" x14ac:dyDescent="0.3">
      <c r="A744" s="1"/>
      <c r="B744" s="2"/>
      <c r="C744" s="2"/>
      <c r="D744" s="2"/>
      <c r="E744" s="2"/>
      <c r="F744" s="2"/>
      <c r="G744" s="2"/>
      <c r="H744" s="3"/>
      <c r="I744" s="3"/>
      <c r="J744" s="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spans="1:40" ht="14.25" customHeight="1" x14ac:dyDescent="0.3">
      <c r="A745" s="1"/>
      <c r="B745" s="2"/>
      <c r="C745" s="2"/>
      <c r="D745" s="2"/>
      <c r="E745" s="2"/>
      <c r="F745" s="2"/>
      <c r="G745" s="2"/>
      <c r="H745" s="3"/>
      <c r="I745" s="3"/>
      <c r="J745" s="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spans="1:40" ht="14.25" customHeight="1" x14ac:dyDescent="0.3">
      <c r="A746" s="1"/>
      <c r="B746" s="2"/>
      <c r="C746" s="2"/>
      <c r="D746" s="2"/>
      <c r="E746" s="2"/>
      <c r="F746" s="2"/>
      <c r="G746" s="2"/>
      <c r="H746" s="3"/>
      <c r="I746" s="3"/>
      <c r="J746" s="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spans="1:40" ht="14.25" customHeight="1" x14ac:dyDescent="0.3">
      <c r="A747" s="1"/>
      <c r="B747" s="2"/>
      <c r="C747" s="2"/>
      <c r="D747" s="2"/>
      <c r="E747" s="2"/>
      <c r="F747" s="2"/>
      <c r="G747" s="2"/>
      <c r="H747" s="3"/>
      <c r="I747" s="3"/>
      <c r="J747" s="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spans="1:40" ht="14.25" customHeight="1" x14ac:dyDescent="0.3">
      <c r="A748" s="1"/>
      <c r="B748" s="2"/>
      <c r="C748" s="2"/>
      <c r="D748" s="2"/>
      <c r="E748" s="2"/>
      <c r="F748" s="2"/>
      <c r="G748" s="2"/>
      <c r="H748" s="3"/>
      <c r="I748" s="3"/>
      <c r="J748" s="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spans="1:40" ht="14.25" customHeight="1" x14ac:dyDescent="0.3">
      <c r="A749" s="1"/>
      <c r="B749" s="2"/>
      <c r="C749" s="2"/>
      <c r="D749" s="2"/>
      <c r="E749" s="2"/>
      <c r="F749" s="2"/>
      <c r="G749" s="2"/>
      <c r="H749" s="3"/>
      <c r="I749" s="3"/>
      <c r="J749" s="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spans="1:40" ht="14.25" customHeight="1" x14ac:dyDescent="0.3">
      <c r="A750" s="1"/>
      <c r="B750" s="2"/>
      <c r="C750" s="2"/>
      <c r="D750" s="2"/>
      <c r="E750" s="2"/>
      <c r="F750" s="2"/>
      <c r="G750" s="2"/>
      <c r="H750" s="3"/>
      <c r="I750" s="3"/>
      <c r="J750" s="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spans="1:40" ht="14.25" customHeight="1" x14ac:dyDescent="0.3">
      <c r="A751" s="1"/>
      <c r="B751" s="2"/>
      <c r="C751" s="2"/>
      <c r="D751" s="2"/>
      <c r="E751" s="2"/>
      <c r="F751" s="2"/>
      <c r="G751" s="2"/>
      <c r="H751" s="3"/>
      <c r="I751" s="3"/>
      <c r="J751" s="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spans="1:40" ht="14.25" customHeight="1" x14ac:dyDescent="0.3">
      <c r="A752" s="1"/>
      <c r="B752" s="2"/>
      <c r="C752" s="2"/>
      <c r="D752" s="2"/>
      <c r="E752" s="2"/>
      <c r="F752" s="2"/>
      <c r="G752" s="2"/>
      <c r="H752" s="3"/>
      <c r="I752" s="3"/>
      <c r="J752" s="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spans="1:40" ht="14.25" customHeight="1" x14ac:dyDescent="0.3">
      <c r="A753" s="1"/>
      <c r="B753" s="2"/>
      <c r="C753" s="2"/>
      <c r="D753" s="2"/>
      <c r="E753" s="2"/>
      <c r="F753" s="2"/>
      <c r="G753" s="2"/>
      <c r="H753" s="3"/>
      <c r="I753" s="3"/>
      <c r="J753" s="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spans="1:40" ht="14.25" customHeight="1" x14ac:dyDescent="0.3">
      <c r="A754" s="1"/>
      <c r="B754" s="2"/>
      <c r="C754" s="2"/>
      <c r="D754" s="2"/>
      <c r="E754" s="2"/>
      <c r="F754" s="2"/>
      <c r="G754" s="2"/>
      <c r="H754" s="3"/>
      <c r="I754" s="3"/>
      <c r="J754" s="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spans="1:40" ht="14.25" customHeight="1" x14ac:dyDescent="0.3">
      <c r="A755" s="1"/>
      <c r="B755" s="2"/>
      <c r="C755" s="2"/>
      <c r="D755" s="2"/>
      <c r="E755" s="2"/>
      <c r="F755" s="2"/>
      <c r="G755" s="2"/>
      <c r="H755" s="3"/>
      <c r="I755" s="3"/>
      <c r="J755" s="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spans="1:40" ht="14.25" customHeight="1" x14ac:dyDescent="0.3">
      <c r="A756" s="1"/>
      <c r="B756" s="2"/>
      <c r="C756" s="2"/>
      <c r="D756" s="2"/>
      <c r="E756" s="2"/>
      <c r="F756" s="2"/>
      <c r="G756" s="2"/>
      <c r="H756" s="3"/>
      <c r="I756" s="3"/>
      <c r="J756" s="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spans="1:40" ht="14.25" customHeight="1" x14ac:dyDescent="0.3">
      <c r="A757" s="1"/>
      <c r="B757" s="2"/>
      <c r="C757" s="2"/>
      <c r="D757" s="2"/>
      <c r="E757" s="2"/>
      <c r="F757" s="2"/>
      <c r="G757" s="2"/>
      <c r="H757" s="3"/>
      <c r="I757" s="3"/>
      <c r="J757" s="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spans="1:40" ht="14.25" customHeight="1" x14ac:dyDescent="0.3">
      <c r="A758" s="1"/>
      <c r="B758" s="2"/>
      <c r="C758" s="2"/>
      <c r="D758" s="2"/>
      <c r="E758" s="2"/>
      <c r="F758" s="2"/>
      <c r="G758" s="2"/>
      <c r="H758" s="3"/>
      <c r="I758" s="3"/>
      <c r="J758" s="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spans="1:40" ht="14.25" customHeight="1" x14ac:dyDescent="0.3">
      <c r="A759" s="1"/>
      <c r="B759" s="2"/>
      <c r="C759" s="2"/>
      <c r="D759" s="2"/>
      <c r="E759" s="2"/>
      <c r="F759" s="2"/>
      <c r="G759" s="2"/>
      <c r="H759" s="3"/>
      <c r="I759" s="3"/>
      <c r="J759" s="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spans="1:40" ht="14.25" customHeight="1" x14ac:dyDescent="0.3">
      <c r="A760" s="1"/>
      <c r="B760" s="2"/>
      <c r="C760" s="2"/>
      <c r="D760" s="2"/>
      <c r="E760" s="2"/>
      <c r="F760" s="2"/>
      <c r="G760" s="2"/>
      <c r="H760" s="3"/>
      <c r="I760" s="3"/>
      <c r="J760" s="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spans="1:40" ht="14.25" customHeight="1" x14ac:dyDescent="0.3">
      <c r="A761" s="1"/>
      <c r="B761" s="2"/>
      <c r="C761" s="2"/>
      <c r="D761" s="2"/>
      <c r="E761" s="2"/>
      <c r="F761" s="2"/>
      <c r="G761" s="2"/>
      <c r="H761" s="3"/>
      <c r="I761" s="3"/>
      <c r="J761" s="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spans="1:40" ht="14.25" customHeight="1" x14ac:dyDescent="0.3">
      <c r="A762" s="1"/>
      <c r="B762" s="2"/>
      <c r="C762" s="2"/>
      <c r="D762" s="2"/>
      <c r="E762" s="2"/>
      <c r="F762" s="2"/>
      <c r="G762" s="2"/>
      <c r="H762" s="3"/>
      <c r="I762" s="3"/>
      <c r="J762" s="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spans="1:40" ht="14.25" customHeight="1" x14ac:dyDescent="0.3">
      <c r="A763" s="1"/>
      <c r="B763" s="2"/>
      <c r="C763" s="2"/>
      <c r="D763" s="2"/>
      <c r="E763" s="2"/>
      <c r="F763" s="2"/>
      <c r="G763" s="2"/>
      <c r="H763" s="3"/>
      <c r="I763" s="3"/>
      <c r="J763" s="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spans="1:40" ht="14.25" customHeight="1" x14ac:dyDescent="0.3">
      <c r="A764" s="1"/>
      <c r="B764" s="2"/>
      <c r="C764" s="2"/>
      <c r="D764" s="2"/>
      <c r="E764" s="2"/>
      <c r="F764" s="2"/>
      <c r="G764" s="2"/>
      <c r="H764" s="3"/>
      <c r="I764" s="3"/>
      <c r="J764" s="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spans="1:40" ht="14.25" customHeight="1" x14ac:dyDescent="0.3">
      <c r="A765" s="1"/>
      <c r="B765" s="2"/>
      <c r="C765" s="2"/>
      <c r="D765" s="2"/>
      <c r="E765" s="2"/>
      <c r="F765" s="2"/>
      <c r="G765" s="2"/>
      <c r="H765" s="3"/>
      <c r="I765" s="3"/>
      <c r="J765" s="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spans="1:40" ht="14.25" customHeight="1" x14ac:dyDescent="0.3">
      <c r="A766" s="1"/>
      <c r="B766" s="2"/>
      <c r="C766" s="2"/>
      <c r="D766" s="2"/>
      <c r="E766" s="2"/>
      <c r="F766" s="2"/>
      <c r="G766" s="2"/>
      <c r="H766" s="3"/>
      <c r="I766" s="3"/>
      <c r="J766" s="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spans="1:40" ht="14.25" customHeight="1" x14ac:dyDescent="0.3">
      <c r="A767" s="1"/>
      <c r="B767" s="2"/>
      <c r="C767" s="2"/>
      <c r="D767" s="2"/>
      <c r="E767" s="2"/>
      <c r="F767" s="2"/>
      <c r="G767" s="2"/>
      <c r="H767" s="3"/>
      <c r="I767" s="3"/>
      <c r="J767" s="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spans="1:40" ht="14.25" customHeight="1" x14ac:dyDescent="0.3">
      <c r="A768" s="1"/>
      <c r="B768" s="2"/>
      <c r="C768" s="2"/>
      <c r="D768" s="2"/>
      <c r="E768" s="2"/>
      <c r="F768" s="2"/>
      <c r="G768" s="2"/>
      <c r="H768" s="3"/>
      <c r="I768" s="3"/>
      <c r="J768" s="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spans="1:40" ht="14.25" customHeight="1" x14ac:dyDescent="0.3">
      <c r="A769" s="1"/>
      <c r="B769" s="2"/>
      <c r="C769" s="2"/>
      <c r="D769" s="2"/>
      <c r="E769" s="2"/>
      <c r="F769" s="2"/>
      <c r="G769" s="2"/>
      <c r="H769" s="3"/>
      <c r="I769" s="3"/>
      <c r="J769" s="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spans="1:40" ht="14.25" customHeight="1" x14ac:dyDescent="0.3">
      <c r="A770" s="1"/>
      <c r="B770" s="2"/>
      <c r="C770" s="2"/>
      <c r="D770" s="2"/>
      <c r="E770" s="2"/>
      <c r="F770" s="2"/>
      <c r="G770" s="2"/>
      <c r="H770" s="3"/>
      <c r="I770" s="3"/>
      <c r="J770" s="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spans="1:40" ht="14.25" customHeight="1" x14ac:dyDescent="0.3">
      <c r="A771" s="1"/>
      <c r="B771" s="2"/>
      <c r="C771" s="2"/>
      <c r="D771" s="2"/>
      <c r="E771" s="2"/>
      <c r="F771" s="2"/>
      <c r="G771" s="2"/>
      <c r="H771" s="3"/>
      <c r="I771" s="3"/>
      <c r="J771" s="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spans="1:40" ht="14.25" customHeight="1" x14ac:dyDescent="0.3">
      <c r="A772" s="1"/>
      <c r="B772" s="2"/>
      <c r="C772" s="2"/>
      <c r="D772" s="2"/>
      <c r="E772" s="2"/>
      <c r="F772" s="2"/>
      <c r="G772" s="2"/>
      <c r="H772" s="3"/>
      <c r="I772" s="3"/>
      <c r="J772" s="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spans="1:40" ht="14.25" customHeight="1" x14ac:dyDescent="0.3">
      <c r="A773" s="1"/>
      <c r="B773" s="2"/>
      <c r="C773" s="2"/>
      <c r="D773" s="2"/>
      <c r="E773" s="2"/>
      <c r="F773" s="2"/>
      <c r="G773" s="2"/>
      <c r="H773" s="3"/>
      <c r="I773" s="3"/>
      <c r="J773" s="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spans="1:40" ht="14.25" customHeight="1" x14ac:dyDescent="0.3">
      <c r="A774" s="1"/>
      <c r="B774" s="2"/>
      <c r="C774" s="2"/>
      <c r="D774" s="2"/>
      <c r="E774" s="2"/>
      <c r="F774" s="2"/>
      <c r="G774" s="2"/>
      <c r="H774" s="3"/>
      <c r="I774" s="3"/>
      <c r="J774" s="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spans="1:40" ht="14.25" customHeight="1" x14ac:dyDescent="0.3">
      <c r="A775" s="1"/>
      <c r="B775" s="2"/>
      <c r="C775" s="2"/>
      <c r="D775" s="2"/>
      <c r="E775" s="2"/>
      <c r="F775" s="2"/>
      <c r="G775" s="2"/>
      <c r="H775" s="3"/>
      <c r="I775" s="3"/>
      <c r="J775" s="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spans="1:40" ht="14.25" customHeight="1" x14ac:dyDescent="0.3">
      <c r="A776" s="1"/>
      <c r="B776" s="2"/>
      <c r="C776" s="2"/>
      <c r="D776" s="2"/>
      <c r="E776" s="2"/>
      <c r="F776" s="2"/>
      <c r="G776" s="2"/>
      <c r="H776" s="3"/>
      <c r="I776" s="3"/>
      <c r="J776" s="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spans="1:40" ht="14.25" customHeight="1" x14ac:dyDescent="0.3">
      <c r="A777" s="1"/>
      <c r="B777" s="2"/>
      <c r="C777" s="2"/>
      <c r="D777" s="2"/>
      <c r="E777" s="2"/>
      <c r="F777" s="2"/>
      <c r="G777" s="2"/>
      <c r="H777" s="3"/>
      <c r="I777" s="3"/>
      <c r="J777" s="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spans="1:40" ht="14.25" customHeight="1" x14ac:dyDescent="0.3">
      <c r="A778" s="1"/>
      <c r="B778" s="2"/>
      <c r="C778" s="2"/>
      <c r="D778" s="2"/>
      <c r="E778" s="2"/>
      <c r="F778" s="2"/>
      <c r="G778" s="2"/>
      <c r="H778" s="3"/>
      <c r="I778" s="3"/>
      <c r="J778" s="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spans="1:40" ht="14.25" customHeight="1" x14ac:dyDescent="0.3">
      <c r="A779" s="1"/>
      <c r="B779" s="2"/>
      <c r="C779" s="2"/>
      <c r="D779" s="2"/>
      <c r="E779" s="2"/>
      <c r="F779" s="2"/>
      <c r="G779" s="2"/>
      <c r="H779" s="3"/>
      <c r="I779" s="3"/>
      <c r="J779" s="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spans="1:40" ht="14.25" customHeight="1" x14ac:dyDescent="0.3">
      <c r="A780" s="1"/>
      <c r="B780" s="2"/>
      <c r="C780" s="2"/>
      <c r="D780" s="2"/>
      <c r="E780" s="2"/>
      <c r="F780" s="2"/>
      <c r="G780" s="2"/>
      <c r="H780" s="3"/>
      <c r="I780" s="3"/>
      <c r="J780" s="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spans="1:40" ht="14.25" customHeight="1" x14ac:dyDescent="0.3">
      <c r="A781" s="1"/>
      <c r="B781" s="2"/>
      <c r="C781" s="2"/>
      <c r="D781" s="2"/>
      <c r="E781" s="2"/>
      <c r="F781" s="2"/>
      <c r="G781" s="2"/>
      <c r="H781" s="3"/>
      <c r="I781" s="3"/>
      <c r="J781" s="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spans="1:40" ht="14.25" customHeight="1" x14ac:dyDescent="0.3">
      <c r="A782" s="1"/>
      <c r="B782" s="2"/>
      <c r="C782" s="2"/>
      <c r="D782" s="2"/>
      <c r="E782" s="2"/>
      <c r="F782" s="2"/>
      <c r="G782" s="2"/>
      <c r="H782" s="3"/>
      <c r="I782" s="3"/>
      <c r="J782" s="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spans="1:40" ht="14.25" customHeight="1" x14ac:dyDescent="0.3">
      <c r="A783" s="1"/>
      <c r="B783" s="2"/>
      <c r="C783" s="2"/>
      <c r="D783" s="2"/>
      <c r="E783" s="2"/>
      <c r="F783" s="2"/>
      <c r="G783" s="2"/>
      <c r="H783" s="3"/>
      <c r="I783" s="3"/>
      <c r="J783" s="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spans="1:40" ht="14.25" customHeight="1" x14ac:dyDescent="0.3">
      <c r="A784" s="1"/>
      <c r="B784" s="2"/>
      <c r="C784" s="2"/>
      <c r="D784" s="2"/>
      <c r="E784" s="2"/>
      <c r="F784" s="2"/>
      <c r="G784" s="2"/>
      <c r="H784" s="3"/>
      <c r="I784" s="3"/>
      <c r="J784" s="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spans="1:40" ht="14.25" customHeight="1" x14ac:dyDescent="0.3">
      <c r="A785" s="1"/>
      <c r="B785" s="2"/>
      <c r="C785" s="2"/>
      <c r="D785" s="2"/>
      <c r="E785" s="2"/>
      <c r="F785" s="2"/>
      <c r="G785" s="2"/>
      <c r="H785" s="3"/>
      <c r="I785" s="3"/>
      <c r="J785" s="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spans="1:40" ht="14.25" customHeight="1" x14ac:dyDescent="0.3">
      <c r="A786" s="1"/>
      <c r="B786" s="2"/>
      <c r="C786" s="2"/>
      <c r="D786" s="2"/>
      <c r="E786" s="2"/>
      <c r="F786" s="2"/>
      <c r="G786" s="2"/>
      <c r="H786" s="3"/>
      <c r="I786" s="3"/>
      <c r="J786" s="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spans="1:40" ht="14.25" customHeight="1" x14ac:dyDescent="0.3">
      <c r="A787" s="1"/>
      <c r="B787" s="2"/>
      <c r="C787" s="2"/>
      <c r="D787" s="2"/>
      <c r="E787" s="2"/>
      <c r="F787" s="2"/>
      <c r="G787" s="2"/>
      <c r="H787" s="3"/>
      <c r="I787" s="3"/>
      <c r="J787" s="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spans="1:40" ht="14.25" customHeight="1" x14ac:dyDescent="0.3">
      <c r="A788" s="1"/>
      <c r="B788" s="2"/>
      <c r="C788" s="2"/>
      <c r="D788" s="2"/>
      <c r="E788" s="2"/>
      <c r="F788" s="2"/>
      <c r="G788" s="2"/>
      <c r="H788" s="3"/>
      <c r="I788" s="3"/>
      <c r="J788" s="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spans="1:40" ht="14.25" customHeight="1" x14ac:dyDescent="0.3">
      <c r="A789" s="1"/>
      <c r="B789" s="2"/>
      <c r="C789" s="2"/>
      <c r="D789" s="2"/>
      <c r="E789" s="2"/>
      <c r="F789" s="2"/>
      <c r="G789" s="2"/>
      <c r="H789" s="3"/>
      <c r="I789" s="3"/>
      <c r="J789" s="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spans="1:40" ht="14.25" customHeight="1" x14ac:dyDescent="0.3">
      <c r="A790" s="1"/>
      <c r="B790" s="2"/>
      <c r="C790" s="2"/>
      <c r="D790" s="2"/>
      <c r="E790" s="2"/>
      <c r="F790" s="2"/>
      <c r="G790" s="2"/>
      <c r="H790" s="3"/>
      <c r="I790" s="3"/>
      <c r="J790" s="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spans="1:40" ht="14.25" customHeight="1" x14ac:dyDescent="0.3">
      <c r="A791" s="1"/>
      <c r="B791" s="2"/>
      <c r="C791" s="2"/>
      <c r="D791" s="2"/>
      <c r="E791" s="2"/>
      <c r="F791" s="2"/>
      <c r="G791" s="2"/>
      <c r="H791" s="3"/>
      <c r="I791" s="3"/>
      <c r="J791" s="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spans="1:40" ht="14.25" customHeight="1" x14ac:dyDescent="0.3">
      <c r="A792" s="1"/>
      <c r="B792" s="2"/>
      <c r="C792" s="2"/>
      <c r="D792" s="2"/>
      <c r="E792" s="2"/>
      <c r="F792" s="2"/>
      <c r="G792" s="2"/>
      <c r="H792" s="3"/>
      <c r="I792" s="3"/>
      <c r="J792" s="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spans="1:40" ht="14.25" customHeight="1" x14ac:dyDescent="0.3">
      <c r="A793" s="1"/>
      <c r="B793" s="2"/>
      <c r="C793" s="2"/>
      <c r="D793" s="2"/>
      <c r="E793" s="2"/>
      <c r="F793" s="2"/>
      <c r="G793" s="2"/>
      <c r="H793" s="3"/>
      <c r="I793" s="3"/>
      <c r="J793" s="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spans="1:40" ht="14.25" customHeight="1" x14ac:dyDescent="0.3">
      <c r="A794" s="1"/>
      <c r="B794" s="2"/>
      <c r="C794" s="2"/>
      <c r="D794" s="2"/>
      <c r="E794" s="2"/>
      <c r="F794" s="2"/>
      <c r="G794" s="2"/>
      <c r="H794" s="3"/>
      <c r="I794" s="3"/>
      <c r="J794" s="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spans="1:40" ht="14.25" customHeight="1" x14ac:dyDescent="0.3">
      <c r="A795" s="1"/>
      <c r="B795" s="2"/>
      <c r="C795" s="2"/>
      <c r="D795" s="2"/>
      <c r="E795" s="2"/>
      <c r="F795" s="2"/>
      <c r="G795" s="2"/>
      <c r="H795" s="3"/>
      <c r="I795" s="3"/>
      <c r="J795" s="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spans="1:40" ht="14.25" customHeight="1" x14ac:dyDescent="0.3">
      <c r="A796" s="1"/>
      <c r="B796" s="2"/>
      <c r="C796" s="2"/>
      <c r="D796" s="2"/>
      <c r="E796" s="2"/>
      <c r="F796" s="2"/>
      <c r="G796" s="2"/>
      <c r="H796" s="3"/>
      <c r="I796" s="3"/>
      <c r="J796" s="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spans="1:40" ht="14.25" customHeight="1" x14ac:dyDescent="0.3">
      <c r="A797" s="1"/>
      <c r="B797" s="2"/>
      <c r="C797" s="2"/>
      <c r="D797" s="2"/>
      <c r="E797" s="2"/>
      <c r="F797" s="2"/>
      <c r="G797" s="2"/>
      <c r="H797" s="3"/>
      <c r="I797" s="3"/>
      <c r="J797" s="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spans="1:40" ht="14.25" customHeight="1" x14ac:dyDescent="0.3">
      <c r="A798" s="1"/>
      <c r="B798" s="2"/>
      <c r="C798" s="2"/>
      <c r="D798" s="2"/>
      <c r="E798" s="2"/>
      <c r="F798" s="2"/>
      <c r="G798" s="2"/>
      <c r="H798" s="3"/>
      <c r="I798" s="3"/>
      <c r="J798" s="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spans="1:40" ht="14.25" customHeight="1" x14ac:dyDescent="0.3">
      <c r="A799" s="1"/>
      <c r="B799" s="2"/>
      <c r="C799" s="2"/>
      <c r="D799" s="2"/>
      <c r="E799" s="2"/>
      <c r="F799" s="2"/>
      <c r="G799" s="2"/>
      <c r="H799" s="3"/>
      <c r="I799" s="3"/>
      <c r="J799" s="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spans="1:40" ht="14.25" customHeight="1" x14ac:dyDescent="0.3">
      <c r="A800" s="1"/>
      <c r="B800" s="2"/>
      <c r="C800" s="2"/>
      <c r="D800" s="2"/>
      <c r="E800" s="2"/>
      <c r="F800" s="2"/>
      <c r="G800" s="2"/>
      <c r="H800" s="3"/>
      <c r="I800" s="3"/>
      <c r="J800" s="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spans="1:40" ht="14.25" customHeight="1" x14ac:dyDescent="0.3">
      <c r="A801" s="1"/>
      <c r="B801" s="2"/>
      <c r="C801" s="2"/>
      <c r="D801" s="2"/>
      <c r="E801" s="2"/>
      <c r="F801" s="2"/>
      <c r="G801" s="2"/>
      <c r="H801" s="3"/>
      <c r="I801" s="3"/>
      <c r="J801" s="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spans="1:40" ht="14.25" customHeight="1" x14ac:dyDescent="0.3">
      <c r="A802" s="1"/>
      <c r="B802" s="2"/>
      <c r="C802" s="2"/>
      <c r="D802" s="2"/>
      <c r="E802" s="2"/>
      <c r="F802" s="2"/>
      <c r="G802" s="2"/>
      <c r="H802" s="3"/>
      <c r="I802" s="3"/>
      <c r="J802" s="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spans="1:40" ht="14.25" customHeight="1" x14ac:dyDescent="0.3">
      <c r="A803" s="1"/>
      <c r="B803" s="2"/>
      <c r="C803" s="2"/>
      <c r="D803" s="2"/>
      <c r="E803" s="2"/>
      <c r="F803" s="2"/>
      <c r="G803" s="2"/>
      <c r="H803" s="3"/>
      <c r="I803" s="3"/>
      <c r="J803" s="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spans="1:40" ht="14.25" customHeight="1" x14ac:dyDescent="0.3">
      <c r="A804" s="1"/>
      <c r="B804" s="2"/>
      <c r="C804" s="2"/>
      <c r="D804" s="2"/>
      <c r="E804" s="2"/>
      <c r="F804" s="2"/>
      <c r="G804" s="2"/>
      <c r="H804" s="3"/>
      <c r="I804" s="3"/>
      <c r="J804" s="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spans="1:40" ht="14.25" customHeight="1" x14ac:dyDescent="0.3">
      <c r="A805" s="1"/>
      <c r="B805" s="2"/>
      <c r="C805" s="2"/>
      <c r="D805" s="2"/>
      <c r="E805" s="2"/>
      <c r="F805" s="2"/>
      <c r="G805" s="2"/>
      <c r="H805" s="3"/>
      <c r="I805" s="3"/>
      <c r="J805" s="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spans="1:40" ht="14.25" customHeight="1" x14ac:dyDescent="0.3">
      <c r="A806" s="1"/>
      <c r="B806" s="2"/>
      <c r="C806" s="2"/>
      <c r="D806" s="2"/>
      <c r="E806" s="2"/>
      <c r="F806" s="2"/>
      <c r="G806" s="2"/>
      <c r="H806" s="3"/>
      <c r="I806" s="3"/>
      <c r="J806" s="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spans="1:40" ht="14.25" customHeight="1" x14ac:dyDescent="0.3">
      <c r="A807" s="1"/>
      <c r="B807" s="2"/>
      <c r="C807" s="2"/>
      <c r="D807" s="2"/>
      <c r="E807" s="2"/>
      <c r="F807" s="2"/>
      <c r="G807" s="2"/>
      <c r="H807" s="3"/>
      <c r="I807" s="3"/>
      <c r="J807" s="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spans="1:40" ht="14.25" customHeight="1" x14ac:dyDescent="0.3">
      <c r="A808" s="1"/>
      <c r="B808" s="2"/>
      <c r="C808" s="2"/>
      <c r="D808" s="2"/>
      <c r="E808" s="2"/>
      <c r="F808" s="2"/>
      <c r="G808" s="2"/>
      <c r="H808" s="3"/>
      <c r="I808" s="3"/>
      <c r="J808" s="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spans="1:40" ht="14.25" customHeight="1" x14ac:dyDescent="0.3">
      <c r="A809" s="1"/>
      <c r="B809" s="2"/>
      <c r="C809" s="2"/>
      <c r="D809" s="2"/>
      <c r="E809" s="2"/>
      <c r="F809" s="2"/>
      <c r="G809" s="2"/>
      <c r="H809" s="3"/>
      <c r="I809" s="3"/>
      <c r="J809" s="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spans="1:40" ht="14.25" customHeight="1" x14ac:dyDescent="0.3">
      <c r="A810" s="1"/>
      <c r="B810" s="2"/>
      <c r="C810" s="2"/>
      <c r="D810" s="2"/>
      <c r="E810" s="2"/>
      <c r="F810" s="2"/>
      <c r="G810" s="2"/>
      <c r="H810" s="3"/>
      <c r="I810" s="3"/>
      <c r="J810" s="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spans="1:40" ht="14.25" customHeight="1" x14ac:dyDescent="0.3">
      <c r="A811" s="1"/>
      <c r="B811" s="2"/>
      <c r="C811" s="2"/>
      <c r="D811" s="2"/>
      <c r="E811" s="2"/>
      <c r="F811" s="2"/>
      <c r="G811" s="2"/>
      <c r="H811" s="3"/>
      <c r="I811" s="3"/>
      <c r="J811" s="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spans="1:40" ht="14.25" customHeight="1" x14ac:dyDescent="0.3">
      <c r="A812" s="1"/>
      <c r="B812" s="2"/>
      <c r="C812" s="2"/>
      <c r="D812" s="2"/>
      <c r="E812" s="2"/>
      <c r="F812" s="2"/>
      <c r="G812" s="2"/>
      <c r="H812" s="3"/>
      <c r="I812" s="3"/>
      <c r="J812" s="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spans="1:40" ht="14.25" customHeight="1" x14ac:dyDescent="0.3">
      <c r="A813" s="1"/>
      <c r="B813" s="2"/>
      <c r="C813" s="2"/>
      <c r="D813" s="2"/>
      <c r="E813" s="2"/>
      <c r="F813" s="2"/>
      <c r="G813" s="2"/>
      <c r="H813" s="3"/>
      <c r="I813" s="3"/>
      <c r="J813" s="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spans="1:40" ht="14.25" customHeight="1" x14ac:dyDescent="0.3">
      <c r="A814" s="1"/>
      <c r="B814" s="2"/>
      <c r="C814" s="2"/>
      <c r="D814" s="2"/>
      <c r="E814" s="2"/>
      <c r="F814" s="2"/>
      <c r="G814" s="2"/>
      <c r="H814" s="3"/>
      <c r="I814" s="3"/>
      <c r="J814" s="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spans="1:40" ht="14.25" customHeight="1" x14ac:dyDescent="0.3">
      <c r="A815" s="1"/>
      <c r="B815" s="2"/>
      <c r="C815" s="2"/>
      <c r="D815" s="2"/>
      <c r="E815" s="2"/>
      <c r="F815" s="2"/>
      <c r="G815" s="2"/>
      <c r="H815" s="3"/>
      <c r="I815" s="3"/>
      <c r="J815" s="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spans="1:40" ht="14.25" customHeight="1" x14ac:dyDescent="0.3">
      <c r="A816" s="1"/>
      <c r="B816" s="2"/>
      <c r="C816" s="2"/>
      <c r="D816" s="2"/>
      <c r="E816" s="2"/>
      <c r="F816" s="2"/>
      <c r="G816" s="2"/>
      <c r="H816" s="3"/>
      <c r="I816" s="3"/>
      <c r="J816" s="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spans="1:40" ht="14.25" customHeight="1" x14ac:dyDescent="0.3">
      <c r="A817" s="1"/>
      <c r="B817" s="2"/>
      <c r="C817" s="2"/>
      <c r="D817" s="2"/>
      <c r="E817" s="2"/>
      <c r="F817" s="2"/>
      <c r="G817" s="2"/>
      <c r="H817" s="3"/>
      <c r="I817" s="3"/>
      <c r="J817" s="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spans="1:40" ht="14.25" customHeight="1" x14ac:dyDescent="0.3">
      <c r="A818" s="1"/>
      <c r="B818" s="2"/>
      <c r="C818" s="2"/>
      <c r="D818" s="2"/>
      <c r="E818" s="2"/>
      <c r="F818" s="2"/>
      <c r="G818" s="2"/>
      <c r="H818" s="3"/>
      <c r="I818" s="3"/>
      <c r="J818" s="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spans="1:40" ht="14.25" customHeight="1" x14ac:dyDescent="0.3">
      <c r="A819" s="1"/>
      <c r="B819" s="2"/>
      <c r="C819" s="2"/>
      <c r="D819" s="2"/>
      <c r="E819" s="2"/>
      <c r="F819" s="2"/>
      <c r="G819" s="2"/>
      <c r="H819" s="3"/>
      <c r="I819" s="3"/>
      <c r="J819" s="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spans="1:40" ht="14.25" customHeight="1" x14ac:dyDescent="0.3">
      <c r="A820" s="1"/>
      <c r="B820" s="2"/>
      <c r="C820" s="2"/>
      <c r="D820" s="2"/>
      <c r="E820" s="2"/>
      <c r="F820" s="2"/>
      <c r="G820" s="2"/>
      <c r="H820" s="3"/>
      <c r="I820" s="3"/>
      <c r="J820" s="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spans="1:40" ht="14.25" customHeight="1" x14ac:dyDescent="0.3">
      <c r="A821" s="1"/>
      <c r="B821" s="2"/>
      <c r="C821" s="2"/>
      <c r="D821" s="2"/>
      <c r="E821" s="2"/>
      <c r="F821" s="2"/>
      <c r="G821" s="2"/>
      <c r="H821" s="3"/>
      <c r="I821" s="3"/>
      <c r="J821" s="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spans="1:40" ht="14.25" customHeight="1" x14ac:dyDescent="0.3">
      <c r="A822" s="1"/>
      <c r="B822" s="2"/>
      <c r="C822" s="2"/>
      <c r="D822" s="2"/>
      <c r="E822" s="2"/>
      <c r="F822" s="2"/>
      <c r="G822" s="2"/>
      <c r="H822" s="3"/>
      <c r="I822" s="3"/>
      <c r="J822" s="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spans="1:40" ht="14.25" customHeight="1" x14ac:dyDescent="0.3">
      <c r="A823" s="1"/>
      <c r="B823" s="2"/>
      <c r="C823" s="2"/>
      <c r="D823" s="2"/>
      <c r="E823" s="2"/>
      <c r="F823" s="2"/>
      <c r="G823" s="2"/>
      <c r="H823" s="3"/>
      <c r="I823" s="3"/>
      <c r="J823" s="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spans="1:40" ht="14.25" customHeight="1" x14ac:dyDescent="0.3">
      <c r="A824" s="1"/>
      <c r="B824" s="2"/>
      <c r="C824" s="2"/>
      <c r="D824" s="2"/>
      <c r="E824" s="2"/>
      <c r="F824" s="2"/>
      <c r="G824" s="2"/>
      <c r="H824" s="3"/>
      <c r="I824" s="3"/>
      <c r="J824" s="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spans="1:40" ht="14.25" customHeight="1" x14ac:dyDescent="0.3">
      <c r="A825" s="1"/>
      <c r="B825" s="2"/>
      <c r="C825" s="2"/>
      <c r="D825" s="2"/>
      <c r="E825" s="2"/>
      <c r="F825" s="2"/>
      <c r="G825" s="2"/>
      <c r="H825" s="3"/>
      <c r="I825" s="3"/>
      <c r="J825" s="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spans="1:40" ht="14.25" customHeight="1" x14ac:dyDescent="0.3">
      <c r="A826" s="1"/>
      <c r="B826" s="2"/>
      <c r="C826" s="2"/>
      <c r="D826" s="2"/>
      <c r="E826" s="2"/>
      <c r="F826" s="2"/>
      <c r="G826" s="2"/>
      <c r="H826" s="3"/>
      <c r="I826" s="3"/>
      <c r="J826" s="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spans="1:40" ht="14.25" customHeight="1" x14ac:dyDescent="0.3">
      <c r="A827" s="1"/>
      <c r="B827" s="2"/>
      <c r="C827" s="2"/>
      <c r="D827" s="2"/>
      <c r="E827" s="2"/>
      <c r="F827" s="2"/>
      <c r="G827" s="2"/>
      <c r="H827" s="3"/>
      <c r="I827" s="3"/>
      <c r="J827" s="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spans="1:40" ht="14.25" customHeight="1" x14ac:dyDescent="0.3">
      <c r="A828" s="1"/>
      <c r="B828" s="2"/>
      <c r="C828" s="2"/>
      <c r="D828" s="2"/>
      <c r="E828" s="2"/>
      <c r="F828" s="2"/>
      <c r="G828" s="2"/>
      <c r="H828" s="3"/>
      <c r="I828" s="3"/>
      <c r="J828" s="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spans="1:40" ht="14.25" customHeight="1" x14ac:dyDescent="0.3">
      <c r="A829" s="1"/>
      <c r="B829" s="2"/>
      <c r="C829" s="2"/>
      <c r="D829" s="2"/>
      <c r="E829" s="2"/>
      <c r="F829" s="2"/>
      <c r="G829" s="2"/>
      <c r="H829" s="3"/>
      <c r="I829" s="3"/>
      <c r="J829" s="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spans="1:40" ht="14.25" customHeight="1" x14ac:dyDescent="0.3">
      <c r="A830" s="1"/>
      <c r="B830" s="2"/>
      <c r="C830" s="2"/>
      <c r="D830" s="2"/>
      <c r="E830" s="2"/>
      <c r="F830" s="2"/>
      <c r="G830" s="2"/>
      <c r="H830" s="3"/>
      <c r="I830" s="3"/>
      <c r="J830" s="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spans="1:40" ht="14.25" customHeight="1" x14ac:dyDescent="0.3">
      <c r="A831" s="1"/>
      <c r="B831" s="2"/>
      <c r="C831" s="2"/>
      <c r="D831" s="2"/>
      <c r="E831" s="2"/>
      <c r="F831" s="2"/>
      <c r="G831" s="2"/>
      <c r="H831" s="3"/>
      <c r="I831" s="3"/>
      <c r="J831" s="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spans="1:40" ht="14.25" customHeight="1" x14ac:dyDescent="0.3">
      <c r="A832" s="1"/>
      <c r="B832" s="2"/>
      <c r="C832" s="2"/>
      <c r="D832" s="2"/>
      <c r="E832" s="2"/>
      <c r="F832" s="2"/>
      <c r="G832" s="2"/>
      <c r="H832" s="3"/>
      <c r="I832" s="3"/>
      <c r="J832" s="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spans="1:40" ht="14.25" customHeight="1" x14ac:dyDescent="0.3">
      <c r="A833" s="1"/>
      <c r="B833" s="2"/>
      <c r="C833" s="2"/>
      <c r="D833" s="2"/>
      <c r="E833" s="2"/>
      <c r="F833" s="2"/>
      <c r="G833" s="2"/>
      <c r="H833" s="3"/>
      <c r="I833" s="3"/>
      <c r="J833" s="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spans="1:40" ht="14.25" customHeight="1" x14ac:dyDescent="0.3">
      <c r="A834" s="1"/>
      <c r="B834" s="2"/>
      <c r="C834" s="2"/>
      <c r="D834" s="2"/>
      <c r="E834" s="2"/>
      <c r="F834" s="2"/>
      <c r="G834" s="2"/>
      <c r="H834" s="3"/>
      <c r="I834" s="3"/>
      <c r="J834" s="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spans="1:40" ht="14.25" customHeight="1" x14ac:dyDescent="0.3">
      <c r="A835" s="1"/>
      <c r="B835" s="2"/>
      <c r="C835" s="2"/>
      <c r="D835" s="2"/>
      <c r="E835" s="2"/>
      <c r="F835" s="2"/>
      <c r="G835" s="2"/>
      <c r="H835" s="3"/>
      <c r="I835" s="3"/>
      <c r="J835" s="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spans="1:40" ht="14.25" customHeight="1" x14ac:dyDescent="0.3">
      <c r="A836" s="1"/>
      <c r="B836" s="2"/>
      <c r="C836" s="2"/>
      <c r="D836" s="2"/>
      <c r="E836" s="2"/>
      <c r="F836" s="2"/>
      <c r="G836" s="2"/>
      <c r="H836" s="3"/>
      <c r="I836" s="3"/>
      <c r="J836" s="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spans="1:40" ht="14.25" customHeight="1" x14ac:dyDescent="0.3">
      <c r="A837" s="1"/>
      <c r="B837" s="2"/>
      <c r="C837" s="2"/>
      <c r="D837" s="2"/>
      <c r="E837" s="2"/>
      <c r="F837" s="2"/>
      <c r="G837" s="2"/>
      <c r="H837" s="3"/>
      <c r="I837" s="3"/>
      <c r="J837" s="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spans="1:40" ht="14.25" customHeight="1" x14ac:dyDescent="0.3">
      <c r="A838" s="1"/>
      <c r="B838" s="2"/>
      <c r="C838" s="2"/>
      <c r="D838" s="2"/>
      <c r="E838" s="2"/>
      <c r="F838" s="2"/>
      <c r="G838" s="2"/>
      <c r="H838" s="3"/>
      <c r="I838" s="3"/>
      <c r="J838" s="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spans="1:40" ht="14.25" customHeight="1" x14ac:dyDescent="0.3">
      <c r="A839" s="1"/>
      <c r="B839" s="2"/>
      <c r="C839" s="2"/>
      <c r="D839" s="2"/>
      <c r="E839" s="2"/>
      <c r="F839" s="2"/>
      <c r="G839" s="2"/>
      <c r="H839" s="3"/>
      <c r="I839" s="3"/>
      <c r="J839" s="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spans="1:40" ht="14.25" customHeight="1" x14ac:dyDescent="0.3">
      <c r="A840" s="1"/>
      <c r="B840" s="2"/>
      <c r="C840" s="2"/>
      <c r="D840" s="2"/>
      <c r="E840" s="2"/>
      <c r="F840" s="2"/>
      <c r="G840" s="2"/>
      <c r="H840" s="3"/>
      <c r="I840" s="3"/>
      <c r="J840" s="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spans="1:40" ht="14.25" customHeight="1" x14ac:dyDescent="0.3">
      <c r="A841" s="1"/>
      <c r="B841" s="2"/>
      <c r="C841" s="2"/>
      <c r="D841" s="2"/>
      <c r="E841" s="2"/>
      <c r="F841" s="2"/>
      <c r="G841" s="2"/>
      <c r="H841" s="3"/>
      <c r="I841" s="3"/>
      <c r="J841" s="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spans="1:40" ht="14.25" customHeight="1" x14ac:dyDescent="0.3">
      <c r="A842" s="1"/>
      <c r="B842" s="2"/>
      <c r="C842" s="2"/>
      <c r="D842" s="2"/>
      <c r="E842" s="2"/>
      <c r="F842" s="2"/>
      <c r="G842" s="2"/>
      <c r="H842" s="3"/>
      <c r="I842" s="3"/>
      <c r="J842" s="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spans="1:40" ht="14.25" customHeight="1" x14ac:dyDescent="0.3">
      <c r="A843" s="1"/>
      <c r="B843" s="2"/>
      <c r="C843" s="2"/>
      <c r="D843" s="2"/>
      <c r="E843" s="2"/>
      <c r="F843" s="2"/>
      <c r="G843" s="2"/>
      <c r="H843" s="3"/>
      <c r="I843" s="3"/>
      <c r="J843" s="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spans="1:40" ht="14.25" customHeight="1" x14ac:dyDescent="0.3">
      <c r="A844" s="1"/>
      <c r="B844" s="2"/>
      <c r="C844" s="2"/>
      <c r="D844" s="2"/>
      <c r="E844" s="2"/>
      <c r="F844" s="2"/>
      <c r="G844" s="2"/>
      <c r="H844" s="3"/>
      <c r="I844" s="3"/>
      <c r="J844" s="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spans="1:40" ht="14.25" customHeight="1" x14ac:dyDescent="0.3">
      <c r="A845" s="1"/>
      <c r="B845" s="2"/>
      <c r="C845" s="2"/>
      <c r="D845" s="2"/>
      <c r="E845" s="2"/>
      <c r="F845" s="2"/>
      <c r="G845" s="2"/>
      <c r="H845" s="3"/>
      <c r="I845" s="3"/>
      <c r="J845" s="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spans="1:40" ht="14.25" customHeight="1" x14ac:dyDescent="0.3">
      <c r="A846" s="1"/>
      <c r="B846" s="2"/>
      <c r="C846" s="2"/>
      <c r="D846" s="2"/>
      <c r="E846" s="2"/>
      <c r="F846" s="2"/>
      <c r="G846" s="2"/>
      <c r="H846" s="3"/>
      <c r="I846" s="3"/>
      <c r="J846" s="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spans="1:40" ht="14.25" customHeight="1" x14ac:dyDescent="0.3">
      <c r="A847" s="1"/>
      <c r="B847" s="2"/>
      <c r="C847" s="2"/>
      <c r="D847" s="2"/>
      <c r="E847" s="2"/>
      <c r="F847" s="2"/>
      <c r="G847" s="2"/>
      <c r="H847" s="3"/>
      <c r="I847" s="3"/>
      <c r="J847" s="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spans="1:40" ht="14.25" customHeight="1" x14ac:dyDescent="0.3">
      <c r="A848" s="1"/>
      <c r="B848" s="2"/>
      <c r="C848" s="2"/>
      <c r="D848" s="2"/>
      <c r="E848" s="2"/>
      <c r="F848" s="2"/>
      <c r="G848" s="2"/>
      <c r="H848" s="3"/>
      <c r="I848" s="3"/>
      <c r="J848" s="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spans="1:40" ht="14.25" customHeight="1" x14ac:dyDescent="0.3">
      <c r="A849" s="1"/>
      <c r="B849" s="2"/>
      <c r="C849" s="2"/>
      <c r="D849" s="2"/>
      <c r="E849" s="2"/>
      <c r="F849" s="2"/>
      <c r="G849" s="2"/>
      <c r="H849" s="3"/>
      <c r="I849" s="3"/>
      <c r="J849" s="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spans="1:40" ht="14.25" customHeight="1" x14ac:dyDescent="0.3">
      <c r="A850" s="1"/>
      <c r="B850" s="2"/>
      <c r="C850" s="2"/>
      <c r="D850" s="2"/>
      <c r="E850" s="2"/>
      <c r="F850" s="2"/>
      <c r="G850" s="2"/>
      <c r="H850" s="3"/>
      <c r="I850" s="3"/>
      <c r="J850" s="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spans="1:40" ht="14.25" customHeight="1" x14ac:dyDescent="0.3">
      <c r="A851" s="1"/>
      <c r="B851" s="2"/>
      <c r="C851" s="2"/>
      <c r="D851" s="2"/>
      <c r="E851" s="2"/>
      <c r="F851" s="2"/>
      <c r="G851" s="2"/>
      <c r="H851" s="3"/>
      <c r="I851" s="3"/>
      <c r="J851" s="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spans="1:40" ht="14.25" customHeight="1" x14ac:dyDescent="0.3">
      <c r="A852" s="1"/>
      <c r="B852" s="2"/>
      <c r="C852" s="2"/>
      <c r="D852" s="2"/>
      <c r="E852" s="2"/>
      <c r="F852" s="2"/>
      <c r="G852" s="2"/>
      <c r="H852" s="3"/>
      <c r="I852" s="3"/>
      <c r="J852" s="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spans="1:40" ht="14.25" customHeight="1" x14ac:dyDescent="0.3">
      <c r="A853" s="1"/>
      <c r="B853" s="2"/>
      <c r="C853" s="2"/>
      <c r="D853" s="2"/>
      <c r="E853" s="2"/>
      <c r="F853" s="2"/>
      <c r="G853" s="2"/>
      <c r="H853" s="3"/>
      <c r="I853" s="3"/>
      <c r="J853" s="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spans="1:40" ht="14.25" customHeight="1" x14ac:dyDescent="0.3">
      <c r="A854" s="1"/>
      <c r="B854" s="2"/>
      <c r="C854" s="2"/>
      <c r="D854" s="2"/>
      <c r="E854" s="2"/>
      <c r="F854" s="2"/>
      <c r="G854" s="2"/>
      <c r="H854" s="3"/>
      <c r="I854" s="3"/>
      <c r="J854" s="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spans="1:40" ht="14.25" customHeight="1" x14ac:dyDescent="0.3">
      <c r="A855" s="1"/>
      <c r="B855" s="2"/>
      <c r="C855" s="2"/>
      <c r="D855" s="2"/>
      <c r="E855" s="2"/>
      <c r="F855" s="2"/>
      <c r="G855" s="2"/>
      <c r="H855" s="3"/>
      <c r="I855" s="3"/>
      <c r="J855" s="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spans="1:40" ht="14.25" customHeight="1" x14ac:dyDescent="0.3">
      <c r="A856" s="1"/>
      <c r="B856" s="2"/>
      <c r="C856" s="2"/>
      <c r="D856" s="2"/>
      <c r="E856" s="2"/>
      <c r="F856" s="2"/>
      <c r="G856" s="2"/>
      <c r="H856" s="3"/>
      <c r="I856" s="3"/>
      <c r="J856" s="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spans="1:40" ht="14.25" customHeight="1" x14ac:dyDescent="0.3">
      <c r="A857" s="1"/>
      <c r="B857" s="2"/>
      <c r="C857" s="2"/>
      <c r="D857" s="2"/>
      <c r="E857" s="2"/>
      <c r="F857" s="2"/>
      <c r="G857" s="2"/>
      <c r="H857" s="3"/>
      <c r="I857" s="3"/>
      <c r="J857" s="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spans="1:40" ht="14.25" customHeight="1" x14ac:dyDescent="0.3">
      <c r="A858" s="1"/>
      <c r="B858" s="2"/>
      <c r="C858" s="2"/>
      <c r="D858" s="2"/>
      <c r="E858" s="2"/>
      <c r="F858" s="2"/>
      <c r="G858" s="2"/>
      <c r="H858" s="3"/>
      <c r="I858" s="3"/>
      <c r="J858" s="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spans="1:40" ht="14.25" customHeight="1" x14ac:dyDescent="0.3">
      <c r="A859" s="1"/>
      <c r="B859" s="2"/>
      <c r="C859" s="2"/>
      <c r="D859" s="2"/>
      <c r="E859" s="2"/>
      <c r="F859" s="2"/>
      <c r="G859" s="2"/>
      <c r="H859" s="3"/>
      <c r="I859" s="3"/>
      <c r="J859" s="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spans="1:40" ht="14.25" customHeight="1" x14ac:dyDescent="0.3">
      <c r="A860" s="1"/>
      <c r="B860" s="2"/>
      <c r="C860" s="2"/>
      <c r="D860" s="2"/>
      <c r="E860" s="2"/>
      <c r="F860" s="2"/>
      <c r="G860" s="2"/>
      <c r="H860" s="3"/>
      <c r="I860" s="3"/>
      <c r="J860" s="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spans="1:40" ht="14.25" customHeight="1" x14ac:dyDescent="0.3">
      <c r="A861" s="1"/>
      <c r="B861" s="2"/>
      <c r="C861" s="2"/>
      <c r="D861" s="2"/>
      <c r="E861" s="2"/>
      <c r="F861" s="2"/>
      <c r="G861" s="2"/>
      <c r="H861" s="3"/>
      <c r="I861" s="3"/>
      <c r="J861" s="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spans="1:40" ht="14.25" customHeight="1" x14ac:dyDescent="0.3">
      <c r="A862" s="1"/>
      <c r="B862" s="2"/>
      <c r="C862" s="2"/>
      <c r="D862" s="2"/>
      <c r="E862" s="2"/>
      <c r="F862" s="2"/>
      <c r="G862" s="2"/>
      <c r="H862" s="3"/>
      <c r="I862" s="3"/>
      <c r="J862" s="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spans="1:40" ht="14.25" customHeight="1" x14ac:dyDescent="0.3">
      <c r="A863" s="1"/>
      <c r="B863" s="2"/>
      <c r="C863" s="2"/>
      <c r="D863" s="2"/>
      <c r="E863" s="2"/>
      <c r="F863" s="2"/>
      <c r="G863" s="2"/>
      <c r="H863" s="3"/>
      <c r="I863" s="3"/>
      <c r="J863" s="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spans="1:40" ht="14.25" customHeight="1" x14ac:dyDescent="0.3">
      <c r="A864" s="1"/>
      <c r="B864" s="2"/>
      <c r="C864" s="2"/>
      <c r="D864" s="2"/>
      <c r="E864" s="2"/>
      <c r="F864" s="2"/>
      <c r="G864" s="2"/>
      <c r="H864" s="3"/>
      <c r="I864" s="3"/>
      <c r="J864" s="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spans="1:40" ht="14.25" customHeight="1" x14ac:dyDescent="0.3">
      <c r="A865" s="1"/>
      <c r="B865" s="2"/>
      <c r="C865" s="2"/>
      <c r="D865" s="2"/>
      <c r="E865" s="2"/>
      <c r="F865" s="2"/>
      <c r="G865" s="2"/>
      <c r="H865" s="3"/>
      <c r="I865" s="3"/>
      <c r="J865" s="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spans="1:40" ht="14.25" customHeight="1" x14ac:dyDescent="0.3">
      <c r="A866" s="1"/>
      <c r="B866" s="2"/>
      <c r="C866" s="2"/>
      <c r="D866" s="2"/>
      <c r="E866" s="2"/>
      <c r="F866" s="2"/>
      <c r="G866" s="2"/>
      <c r="H866" s="3"/>
      <c r="I866" s="3"/>
      <c r="J866" s="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spans="1:40" ht="14.25" customHeight="1" x14ac:dyDescent="0.3">
      <c r="A867" s="1"/>
      <c r="B867" s="2"/>
      <c r="C867" s="2"/>
      <c r="D867" s="2"/>
      <c r="E867" s="2"/>
      <c r="F867" s="2"/>
      <c r="G867" s="2"/>
      <c r="H867" s="3"/>
      <c r="I867" s="3"/>
      <c r="J867" s="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spans="1:40" ht="14.25" customHeight="1" x14ac:dyDescent="0.3">
      <c r="A868" s="1"/>
      <c r="B868" s="2"/>
      <c r="C868" s="2"/>
      <c r="D868" s="2"/>
      <c r="E868" s="2"/>
      <c r="F868" s="2"/>
      <c r="G868" s="2"/>
      <c r="H868" s="3"/>
      <c r="I868" s="3"/>
      <c r="J868" s="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spans="1:40" ht="14.25" customHeight="1" x14ac:dyDescent="0.3">
      <c r="A869" s="1"/>
      <c r="B869" s="2"/>
      <c r="C869" s="2"/>
      <c r="D869" s="2"/>
      <c r="E869" s="2"/>
      <c r="F869" s="2"/>
      <c r="G869" s="2"/>
      <c r="H869" s="3"/>
      <c r="I869" s="3"/>
      <c r="J869" s="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spans="1:40" ht="14.25" customHeight="1" x14ac:dyDescent="0.3">
      <c r="A870" s="1"/>
      <c r="B870" s="2"/>
      <c r="C870" s="2"/>
      <c r="D870" s="2"/>
      <c r="E870" s="2"/>
      <c r="F870" s="2"/>
      <c r="G870" s="2"/>
      <c r="H870" s="3"/>
      <c r="I870" s="3"/>
      <c r="J870" s="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spans="1:40" ht="14.25" customHeight="1" x14ac:dyDescent="0.3">
      <c r="A871" s="1"/>
      <c r="B871" s="2"/>
      <c r="C871" s="2"/>
      <c r="D871" s="2"/>
      <c r="E871" s="2"/>
      <c r="F871" s="2"/>
      <c r="G871" s="2"/>
      <c r="H871" s="3"/>
      <c r="I871" s="3"/>
      <c r="J871" s="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spans="1:40" ht="14.25" customHeight="1" x14ac:dyDescent="0.3">
      <c r="A872" s="1"/>
      <c r="B872" s="2"/>
      <c r="C872" s="2"/>
      <c r="D872" s="2"/>
      <c r="E872" s="2"/>
      <c r="F872" s="2"/>
      <c r="G872" s="2"/>
      <c r="H872" s="3"/>
      <c r="I872" s="3"/>
      <c r="J872" s="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spans="1:40" ht="14.25" customHeight="1" x14ac:dyDescent="0.3">
      <c r="A873" s="1"/>
      <c r="B873" s="2"/>
      <c r="C873" s="2"/>
      <c r="D873" s="2"/>
      <c r="E873" s="2"/>
      <c r="F873" s="2"/>
      <c r="G873" s="2"/>
      <c r="H873" s="3"/>
      <c r="I873" s="3"/>
      <c r="J873" s="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spans="1:40" ht="14.25" customHeight="1" x14ac:dyDescent="0.3">
      <c r="A874" s="1"/>
      <c r="B874" s="2"/>
      <c r="C874" s="2"/>
      <c r="D874" s="2"/>
      <c r="E874" s="2"/>
      <c r="F874" s="2"/>
      <c r="G874" s="2"/>
      <c r="H874" s="3"/>
      <c r="I874" s="3"/>
      <c r="J874" s="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spans="1:40" ht="14.25" customHeight="1" x14ac:dyDescent="0.3">
      <c r="A875" s="1"/>
      <c r="B875" s="2"/>
      <c r="C875" s="2"/>
      <c r="D875" s="2"/>
      <c r="E875" s="2"/>
      <c r="F875" s="2"/>
      <c r="G875" s="2"/>
      <c r="H875" s="3"/>
      <c r="I875" s="3"/>
      <c r="J875" s="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spans="1:40" ht="14.25" customHeight="1" x14ac:dyDescent="0.3">
      <c r="A876" s="1"/>
      <c r="B876" s="2"/>
      <c r="C876" s="2"/>
      <c r="D876" s="2"/>
      <c r="E876" s="2"/>
      <c r="F876" s="2"/>
      <c r="G876" s="2"/>
      <c r="H876" s="3"/>
      <c r="I876" s="3"/>
      <c r="J876" s="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spans="1:40" ht="14.25" customHeight="1" x14ac:dyDescent="0.3">
      <c r="A877" s="1"/>
      <c r="B877" s="2"/>
      <c r="C877" s="2"/>
      <c r="D877" s="2"/>
      <c r="E877" s="2"/>
      <c r="F877" s="2"/>
      <c r="G877" s="2"/>
      <c r="H877" s="3"/>
      <c r="I877" s="3"/>
      <c r="J877" s="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spans="1:40" ht="14.25" customHeight="1" x14ac:dyDescent="0.3">
      <c r="A878" s="1"/>
      <c r="B878" s="2"/>
      <c r="C878" s="2"/>
      <c r="D878" s="2"/>
      <c r="E878" s="2"/>
      <c r="F878" s="2"/>
      <c r="G878" s="2"/>
      <c r="H878" s="3"/>
      <c r="I878" s="3"/>
      <c r="J878" s="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spans="1:40" ht="14.25" customHeight="1" x14ac:dyDescent="0.3">
      <c r="A879" s="1"/>
      <c r="B879" s="2"/>
      <c r="C879" s="2"/>
      <c r="D879" s="2"/>
      <c r="E879" s="2"/>
      <c r="F879" s="2"/>
      <c r="G879" s="2"/>
      <c r="H879" s="3"/>
      <c r="I879" s="3"/>
      <c r="J879" s="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spans="1:40" ht="14.25" customHeight="1" x14ac:dyDescent="0.3">
      <c r="A880" s="1"/>
      <c r="B880" s="2"/>
      <c r="C880" s="2"/>
      <c r="D880" s="2"/>
      <c r="E880" s="2"/>
      <c r="F880" s="2"/>
      <c r="G880" s="2"/>
      <c r="H880" s="3"/>
      <c r="I880" s="3"/>
      <c r="J880" s="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spans="1:40" ht="14.25" customHeight="1" x14ac:dyDescent="0.3">
      <c r="A881" s="1"/>
      <c r="B881" s="2"/>
      <c r="C881" s="2"/>
      <c r="D881" s="2"/>
      <c r="E881" s="2"/>
      <c r="F881" s="2"/>
      <c r="G881" s="2"/>
      <c r="H881" s="3"/>
      <c r="I881" s="3"/>
      <c r="J881" s="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spans="1:40" ht="14.25" customHeight="1" x14ac:dyDescent="0.3">
      <c r="A882" s="1"/>
      <c r="B882" s="2"/>
      <c r="C882" s="2"/>
      <c r="D882" s="2"/>
      <c r="E882" s="2"/>
      <c r="F882" s="2"/>
      <c r="G882" s="2"/>
      <c r="H882" s="3"/>
      <c r="I882" s="3"/>
      <c r="J882" s="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spans="1:40" ht="14.25" customHeight="1" x14ac:dyDescent="0.3">
      <c r="A883" s="1"/>
      <c r="B883" s="2"/>
      <c r="C883" s="2"/>
      <c r="D883" s="2"/>
      <c r="E883" s="2"/>
      <c r="F883" s="2"/>
      <c r="G883" s="2"/>
      <c r="H883" s="3"/>
      <c r="I883" s="3"/>
      <c r="J883" s="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spans="1:40" ht="14.25" customHeight="1" x14ac:dyDescent="0.3">
      <c r="A884" s="1"/>
      <c r="B884" s="2"/>
      <c r="C884" s="2"/>
      <c r="D884" s="2"/>
      <c r="E884" s="2"/>
      <c r="F884" s="2"/>
      <c r="G884" s="2"/>
      <c r="H884" s="3"/>
      <c r="I884" s="3"/>
      <c r="J884" s="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spans="1:40" ht="14.25" customHeight="1" x14ac:dyDescent="0.3">
      <c r="A885" s="1"/>
      <c r="B885" s="2"/>
      <c r="C885" s="2"/>
      <c r="D885" s="2"/>
      <c r="E885" s="2"/>
      <c r="F885" s="2"/>
      <c r="G885" s="2"/>
      <c r="H885" s="3"/>
      <c r="I885" s="3"/>
      <c r="J885" s="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spans="1:40" ht="14.25" customHeight="1" x14ac:dyDescent="0.3">
      <c r="A886" s="1"/>
      <c r="B886" s="2"/>
      <c r="C886" s="2"/>
      <c r="D886" s="2"/>
      <c r="E886" s="2"/>
      <c r="F886" s="2"/>
      <c r="G886" s="2"/>
      <c r="H886" s="3"/>
      <c r="I886" s="3"/>
      <c r="J886" s="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spans="1:40" ht="14.25" customHeight="1" x14ac:dyDescent="0.3">
      <c r="A887" s="1"/>
      <c r="B887" s="2"/>
      <c r="C887" s="2"/>
      <c r="D887" s="2"/>
      <c r="E887" s="2"/>
      <c r="F887" s="2"/>
      <c r="G887" s="2"/>
      <c r="H887" s="3"/>
      <c r="I887" s="3"/>
      <c r="J887" s="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spans="1:40" ht="14.25" customHeight="1" x14ac:dyDescent="0.3">
      <c r="A888" s="1"/>
      <c r="B888" s="2"/>
      <c r="C888" s="2"/>
      <c r="D888" s="2"/>
      <c r="E888" s="2"/>
      <c r="F888" s="2"/>
      <c r="G888" s="2"/>
      <c r="H888" s="3"/>
      <c r="I888" s="3"/>
      <c r="J888" s="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spans="1:40" ht="14.25" customHeight="1" x14ac:dyDescent="0.3">
      <c r="A889" s="1"/>
      <c r="B889" s="2"/>
      <c r="C889" s="2"/>
      <c r="D889" s="2"/>
      <c r="E889" s="2"/>
      <c r="F889" s="2"/>
      <c r="G889" s="2"/>
      <c r="H889" s="3"/>
      <c r="I889" s="3"/>
      <c r="J889" s="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spans="1:40" ht="14.25" customHeight="1" x14ac:dyDescent="0.3">
      <c r="A890" s="1"/>
      <c r="B890" s="2"/>
      <c r="C890" s="2"/>
      <c r="D890" s="2"/>
      <c r="E890" s="2"/>
      <c r="F890" s="2"/>
      <c r="G890" s="2"/>
      <c r="H890" s="3"/>
      <c r="I890" s="3"/>
      <c r="J890" s="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spans="1:40" ht="14.25" customHeight="1" x14ac:dyDescent="0.3">
      <c r="A891" s="1"/>
      <c r="B891" s="2"/>
      <c r="C891" s="2"/>
      <c r="D891" s="2"/>
      <c r="E891" s="2"/>
      <c r="F891" s="2"/>
      <c r="G891" s="2"/>
      <c r="H891" s="3"/>
      <c r="I891" s="3"/>
      <c r="J891" s="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spans="1:40" ht="14.25" customHeight="1" x14ac:dyDescent="0.3">
      <c r="A892" s="1"/>
      <c r="B892" s="2"/>
      <c r="C892" s="2"/>
      <c r="D892" s="2"/>
      <c r="E892" s="2"/>
      <c r="F892" s="2"/>
      <c r="G892" s="2"/>
      <c r="H892" s="3"/>
      <c r="I892" s="3"/>
      <c r="J892" s="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spans="1:40" ht="14.25" customHeight="1" x14ac:dyDescent="0.3">
      <c r="A893" s="1"/>
      <c r="B893" s="2"/>
      <c r="C893" s="2"/>
      <c r="D893" s="2"/>
      <c r="E893" s="2"/>
      <c r="F893" s="2"/>
      <c r="G893" s="2"/>
      <c r="H893" s="3"/>
      <c r="I893" s="3"/>
      <c r="J893" s="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spans="1:40" ht="14.25" customHeight="1" x14ac:dyDescent="0.3">
      <c r="A894" s="1"/>
      <c r="B894" s="2"/>
      <c r="C894" s="2"/>
      <c r="D894" s="2"/>
      <c r="E894" s="2"/>
      <c r="F894" s="2"/>
      <c r="G894" s="2"/>
      <c r="H894" s="3"/>
      <c r="I894" s="3"/>
      <c r="J894" s="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spans="1:40" ht="14.25" customHeight="1" x14ac:dyDescent="0.3">
      <c r="A895" s="1"/>
      <c r="B895" s="2"/>
      <c r="C895" s="2"/>
      <c r="D895" s="2"/>
      <c r="E895" s="2"/>
      <c r="F895" s="2"/>
      <c r="G895" s="2"/>
      <c r="H895" s="3"/>
      <c r="I895" s="3"/>
      <c r="J895" s="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spans="1:40" ht="14.25" customHeight="1" x14ac:dyDescent="0.3">
      <c r="A896" s="1"/>
      <c r="B896" s="2"/>
      <c r="C896" s="2"/>
      <c r="D896" s="2"/>
      <c r="E896" s="2"/>
      <c r="F896" s="2"/>
      <c r="G896" s="2"/>
      <c r="H896" s="3"/>
      <c r="I896" s="3"/>
      <c r="J896" s="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spans="1:40" ht="14.25" customHeight="1" x14ac:dyDescent="0.3">
      <c r="A897" s="1"/>
      <c r="B897" s="2"/>
      <c r="C897" s="2"/>
      <c r="D897" s="2"/>
      <c r="E897" s="2"/>
      <c r="F897" s="2"/>
      <c r="G897" s="2"/>
      <c r="H897" s="3"/>
      <c r="I897" s="3"/>
      <c r="J897" s="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spans="1:40" ht="14.25" customHeight="1" x14ac:dyDescent="0.3">
      <c r="A898" s="1"/>
      <c r="B898" s="2"/>
      <c r="C898" s="2"/>
      <c r="D898" s="2"/>
      <c r="E898" s="2"/>
      <c r="F898" s="2"/>
      <c r="G898" s="2"/>
      <c r="H898" s="3"/>
      <c r="I898" s="3"/>
      <c r="J898" s="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spans="1:40" ht="14.25" customHeight="1" x14ac:dyDescent="0.3">
      <c r="A899" s="1"/>
      <c r="B899" s="2"/>
      <c r="C899" s="2"/>
      <c r="D899" s="2"/>
      <c r="E899" s="2"/>
      <c r="F899" s="2"/>
      <c r="G899" s="2"/>
      <c r="H899" s="3"/>
      <c r="I899" s="3"/>
      <c r="J899" s="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spans="1:40" ht="14.25" customHeight="1" x14ac:dyDescent="0.3">
      <c r="A900" s="1"/>
      <c r="B900" s="2"/>
      <c r="C900" s="2"/>
      <c r="D900" s="2"/>
      <c r="E900" s="2"/>
      <c r="F900" s="2"/>
      <c r="G900" s="2"/>
      <c r="H900" s="3"/>
      <c r="I900" s="3"/>
      <c r="J900" s="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spans="1:40" ht="14.25" customHeight="1" x14ac:dyDescent="0.3">
      <c r="A901" s="1"/>
      <c r="B901" s="2"/>
      <c r="C901" s="2"/>
      <c r="D901" s="2"/>
      <c r="E901" s="2"/>
      <c r="F901" s="2"/>
      <c r="G901" s="2"/>
      <c r="H901" s="3"/>
      <c r="I901" s="3"/>
      <c r="J901" s="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spans="1:40" ht="14.25" customHeight="1" x14ac:dyDescent="0.3">
      <c r="A902" s="1"/>
      <c r="B902" s="2"/>
      <c r="C902" s="2"/>
      <c r="D902" s="2"/>
      <c r="E902" s="2"/>
      <c r="F902" s="2"/>
      <c r="G902" s="2"/>
      <c r="H902" s="3"/>
      <c r="I902" s="3"/>
      <c r="J902" s="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spans="1:40" ht="14.25" customHeight="1" x14ac:dyDescent="0.3">
      <c r="A903" s="1"/>
      <c r="B903" s="2"/>
      <c r="C903" s="2"/>
      <c r="D903" s="2"/>
      <c r="E903" s="2"/>
      <c r="F903" s="2"/>
      <c r="G903" s="2"/>
      <c r="H903" s="3"/>
      <c r="I903" s="3"/>
      <c r="J903" s="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spans="1:40" ht="14.25" customHeight="1" x14ac:dyDescent="0.3">
      <c r="A904" s="1"/>
      <c r="B904" s="2"/>
      <c r="C904" s="2"/>
      <c r="D904" s="2"/>
      <c r="E904" s="2"/>
      <c r="F904" s="2"/>
      <c r="G904" s="2"/>
      <c r="H904" s="3"/>
      <c r="I904" s="3"/>
      <c r="J904" s="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spans="1:40" ht="14.25" customHeight="1" x14ac:dyDescent="0.3">
      <c r="A905" s="1"/>
      <c r="B905" s="2"/>
      <c r="C905" s="2"/>
      <c r="D905" s="2"/>
      <c r="E905" s="2"/>
      <c r="F905" s="2"/>
      <c r="G905" s="2"/>
      <c r="H905" s="3"/>
      <c r="I905" s="3"/>
      <c r="J905" s="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spans="1:40" ht="14.25" customHeight="1" x14ac:dyDescent="0.3">
      <c r="A906" s="1"/>
      <c r="B906" s="2"/>
      <c r="C906" s="2"/>
      <c r="D906" s="2"/>
      <c r="E906" s="2"/>
      <c r="F906" s="2"/>
      <c r="G906" s="2"/>
      <c r="H906" s="3"/>
      <c r="I906" s="3"/>
      <c r="J906" s="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spans="1:40" ht="14.25" customHeight="1" x14ac:dyDescent="0.3">
      <c r="A907" s="1"/>
      <c r="B907" s="2"/>
      <c r="C907" s="2"/>
      <c r="D907" s="2"/>
      <c r="E907" s="2"/>
      <c r="F907" s="2"/>
      <c r="G907" s="2"/>
      <c r="H907" s="3"/>
      <c r="I907" s="3"/>
      <c r="J907" s="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spans="1:40" ht="14.25" customHeight="1" x14ac:dyDescent="0.3">
      <c r="A908" s="1"/>
      <c r="B908" s="2"/>
      <c r="C908" s="2"/>
      <c r="D908" s="2"/>
      <c r="E908" s="2"/>
      <c r="F908" s="2"/>
      <c r="G908" s="2"/>
      <c r="H908" s="3"/>
      <c r="I908" s="3"/>
      <c r="J908" s="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spans="1:40" ht="14.25" customHeight="1" x14ac:dyDescent="0.3">
      <c r="A909" s="1"/>
      <c r="B909" s="2"/>
      <c r="C909" s="2"/>
      <c r="D909" s="2"/>
      <c r="E909" s="2"/>
      <c r="F909" s="2"/>
      <c r="G909" s="2"/>
      <c r="H909" s="3"/>
      <c r="I909" s="3"/>
      <c r="J909" s="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spans="1:40" ht="14.25" customHeight="1" x14ac:dyDescent="0.3">
      <c r="A910" s="1"/>
      <c r="B910" s="2"/>
      <c r="C910" s="2"/>
      <c r="D910" s="2"/>
      <c r="E910" s="2"/>
      <c r="F910" s="2"/>
      <c r="G910" s="2"/>
      <c r="H910" s="3"/>
      <c r="I910" s="3"/>
      <c r="J910" s="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spans="1:40" ht="14.25" customHeight="1" x14ac:dyDescent="0.3">
      <c r="A911" s="1"/>
      <c r="B911" s="2"/>
      <c r="C911" s="2"/>
      <c r="D911" s="2"/>
      <c r="E911" s="2"/>
      <c r="F911" s="2"/>
      <c r="G911" s="2"/>
      <c r="H911" s="3"/>
      <c r="I911" s="3"/>
      <c r="J911" s="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spans="1:40" ht="14.25" customHeight="1" x14ac:dyDescent="0.3">
      <c r="A912" s="1"/>
      <c r="B912" s="2"/>
      <c r="C912" s="2"/>
      <c r="D912" s="2"/>
      <c r="E912" s="2"/>
      <c r="F912" s="2"/>
      <c r="G912" s="2"/>
      <c r="H912" s="3"/>
      <c r="I912" s="3"/>
      <c r="J912" s="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spans="1:40" ht="14.25" customHeight="1" x14ac:dyDescent="0.3">
      <c r="A913" s="1"/>
      <c r="B913" s="2"/>
      <c r="C913" s="2"/>
      <c r="D913" s="2"/>
      <c r="E913" s="2"/>
      <c r="F913" s="2"/>
      <c r="G913" s="2"/>
      <c r="H913" s="3"/>
      <c r="I913" s="3"/>
      <c r="J913" s="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spans="1:40" ht="14.25" customHeight="1" x14ac:dyDescent="0.3">
      <c r="A914" s="1"/>
      <c r="B914" s="2"/>
      <c r="C914" s="2"/>
      <c r="D914" s="2"/>
      <c r="E914" s="2"/>
      <c r="F914" s="2"/>
      <c r="G914" s="2"/>
      <c r="H914" s="3"/>
      <c r="I914" s="3"/>
      <c r="J914" s="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spans="1:40" ht="14.25" customHeight="1" x14ac:dyDescent="0.3">
      <c r="A915" s="1"/>
      <c r="B915" s="2"/>
      <c r="C915" s="2"/>
      <c r="D915" s="2"/>
      <c r="E915" s="2"/>
      <c r="F915" s="2"/>
      <c r="G915" s="2"/>
      <c r="H915" s="3"/>
      <c r="I915" s="3"/>
      <c r="J915" s="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spans="1:40" ht="14.25" customHeight="1" x14ac:dyDescent="0.3">
      <c r="A916" s="1"/>
      <c r="B916" s="2"/>
      <c r="C916" s="2"/>
      <c r="D916" s="2"/>
      <c r="E916" s="2"/>
      <c r="F916" s="2"/>
      <c r="G916" s="2"/>
      <c r="H916" s="3"/>
      <c r="I916" s="3"/>
      <c r="J916" s="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spans="1:40" ht="14.25" customHeight="1" x14ac:dyDescent="0.3">
      <c r="A917" s="1"/>
      <c r="B917" s="2"/>
      <c r="C917" s="2"/>
      <c r="D917" s="2"/>
      <c r="E917" s="2"/>
      <c r="F917" s="2"/>
      <c r="G917" s="2"/>
      <c r="H917" s="3"/>
      <c r="I917" s="3"/>
      <c r="J917" s="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spans="1:40" ht="14.25" customHeight="1" x14ac:dyDescent="0.3">
      <c r="A918" s="1"/>
      <c r="B918" s="2"/>
      <c r="C918" s="2"/>
      <c r="D918" s="2"/>
      <c r="E918" s="2"/>
      <c r="F918" s="2"/>
      <c r="G918" s="2"/>
      <c r="H918" s="3"/>
      <c r="I918" s="3"/>
      <c r="J918" s="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spans="1:40" ht="14.25" customHeight="1" x14ac:dyDescent="0.3">
      <c r="A919" s="1"/>
      <c r="B919" s="2"/>
      <c r="C919" s="2"/>
      <c r="D919" s="2"/>
      <c r="E919" s="2"/>
      <c r="F919" s="2"/>
      <c r="G919" s="2"/>
      <c r="H919" s="3"/>
      <c r="I919" s="3"/>
      <c r="J919" s="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spans="1:40" ht="14.25" customHeight="1" x14ac:dyDescent="0.3">
      <c r="A920" s="1"/>
      <c r="B920" s="2"/>
      <c r="C920" s="2"/>
      <c r="D920" s="2"/>
      <c r="E920" s="2"/>
      <c r="F920" s="2"/>
      <c r="G920" s="2"/>
      <c r="H920" s="3"/>
      <c r="I920" s="3"/>
      <c r="J920" s="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spans="1:40" ht="14.25" customHeight="1" x14ac:dyDescent="0.3">
      <c r="A921" s="1"/>
      <c r="B921" s="2"/>
      <c r="C921" s="2"/>
      <c r="D921" s="2"/>
      <c r="E921" s="2"/>
      <c r="F921" s="2"/>
      <c r="G921" s="2"/>
      <c r="H921" s="3"/>
      <c r="I921" s="3"/>
      <c r="J921" s="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spans="1:40" ht="14.25" customHeight="1" x14ac:dyDescent="0.3">
      <c r="A922" s="1"/>
      <c r="B922" s="2"/>
      <c r="C922" s="2"/>
      <c r="D922" s="2"/>
      <c r="E922" s="2"/>
      <c r="F922" s="2"/>
      <c r="G922" s="2"/>
      <c r="H922" s="3"/>
      <c r="I922" s="3"/>
      <c r="J922" s="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spans="1:40" ht="14.25" customHeight="1" x14ac:dyDescent="0.3">
      <c r="A923" s="1"/>
      <c r="B923" s="2"/>
      <c r="C923" s="2"/>
      <c r="D923" s="2"/>
      <c r="E923" s="2"/>
      <c r="F923" s="2"/>
      <c r="G923" s="2"/>
      <c r="H923" s="3"/>
      <c r="I923" s="3"/>
      <c r="J923" s="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spans="1:40" ht="14.25" customHeight="1" x14ac:dyDescent="0.3">
      <c r="A924" s="1"/>
      <c r="B924" s="2"/>
      <c r="C924" s="2"/>
      <c r="D924" s="2"/>
      <c r="E924" s="2"/>
      <c r="F924" s="2"/>
      <c r="G924" s="2"/>
      <c r="H924" s="3"/>
      <c r="I924" s="3"/>
      <c r="J924" s="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spans="1:40" ht="14.25" customHeight="1" x14ac:dyDescent="0.3">
      <c r="A925" s="1"/>
      <c r="B925" s="2"/>
      <c r="C925" s="2"/>
      <c r="D925" s="2"/>
      <c r="E925" s="2"/>
      <c r="F925" s="2"/>
      <c r="G925" s="2"/>
      <c r="H925" s="3"/>
      <c r="I925" s="3"/>
      <c r="J925" s="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spans="1:40" ht="14.25" customHeight="1" x14ac:dyDescent="0.3">
      <c r="A926" s="1"/>
      <c r="B926" s="2"/>
      <c r="C926" s="2"/>
      <c r="D926" s="2"/>
      <c r="E926" s="2"/>
      <c r="F926" s="2"/>
      <c r="G926" s="2"/>
      <c r="H926" s="3"/>
      <c r="I926" s="3"/>
      <c r="J926" s="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spans="1:40" ht="14.25" customHeight="1" x14ac:dyDescent="0.3">
      <c r="A927" s="1"/>
      <c r="B927" s="2"/>
      <c r="C927" s="2"/>
      <c r="D927" s="2"/>
      <c r="E927" s="2"/>
      <c r="F927" s="2"/>
      <c r="G927" s="2"/>
      <c r="H927" s="3"/>
      <c r="I927" s="3"/>
      <c r="J927" s="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spans="1:40" ht="14.25" customHeight="1" x14ac:dyDescent="0.3">
      <c r="A928" s="1"/>
      <c r="B928" s="2"/>
      <c r="C928" s="2"/>
      <c r="D928" s="2"/>
      <c r="E928" s="2"/>
      <c r="F928" s="2"/>
      <c r="G928" s="2"/>
      <c r="H928" s="3"/>
      <c r="I928" s="3"/>
      <c r="J928" s="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spans="1:40" ht="14.25" customHeight="1" x14ac:dyDescent="0.3">
      <c r="A929" s="1"/>
      <c r="B929" s="2"/>
      <c r="C929" s="2"/>
      <c r="D929" s="2"/>
      <c r="E929" s="2"/>
      <c r="F929" s="2"/>
      <c r="G929" s="2"/>
      <c r="H929" s="3"/>
      <c r="I929" s="3"/>
      <c r="J929" s="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spans="1:40" ht="14.25" customHeight="1" x14ac:dyDescent="0.3">
      <c r="A930" s="1"/>
      <c r="B930" s="2"/>
      <c r="C930" s="2"/>
      <c r="D930" s="2"/>
      <c r="E930" s="2"/>
      <c r="F930" s="2"/>
      <c r="G930" s="2"/>
      <c r="H930" s="3"/>
      <c r="I930" s="3"/>
      <c r="J930" s="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spans="1:40" ht="14.25" customHeight="1" x14ac:dyDescent="0.3">
      <c r="A931" s="1"/>
      <c r="B931" s="2"/>
      <c r="C931" s="2"/>
      <c r="D931" s="2"/>
      <c r="E931" s="2"/>
      <c r="F931" s="2"/>
      <c r="G931" s="2"/>
      <c r="H931" s="3"/>
      <c r="I931" s="3"/>
      <c r="J931" s="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spans="1:40" ht="14.25" customHeight="1" x14ac:dyDescent="0.3">
      <c r="A932" s="1"/>
      <c r="B932" s="2"/>
      <c r="C932" s="2"/>
      <c r="D932" s="2"/>
      <c r="E932" s="2"/>
      <c r="F932" s="2"/>
      <c r="G932" s="2"/>
      <c r="H932" s="3"/>
      <c r="I932" s="3"/>
      <c r="J932" s="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spans="1:40" ht="14.25" customHeight="1" x14ac:dyDescent="0.3">
      <c r="A933" s="1"/>
      <c r="B933" s="2"/>
      <c r="C933" s="2"/>
      <c r="D933" s="2"/>
      <c r="E933" s="2"/>
      <c r="F933" s="2"/>
      <c r="G933" s="2"/>
      <c r="H933" s="3"/>
      <c r="I933" s="3"/>
      <c r="J933" s="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spans="1:40" ht="14.25" customHeight="1" x14ac:dyDescent="0.3">
      <c r="A934" s="1"/>
      <c r="B934" s="2"/>
      <c r="C934" s="2"/>
      <c r="D934" s="2"/>
      <c r="E934" s="2"/>
      <c r="F934" s="2"/>
      <c r="G934" s="2"/>
      <c r="H934" s="3"/>
      <c r="I934" s="3"/>
      <c r="J934" s="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spans="1:40" ht="14.25" customHeight="1" x14ac:dyDescent="0.3">
      <c r="A935" s="1"/>
      <c r="B935" s="2"/>
      <c r="C935" s="2"/>
      <c r="D935" s="2"/>
      <c r="E935" s="2"/>
      <c r="F935" s="2"/>
      <c r="G935" s="2"/>
      <c r="H935" s="3"/>
      <c r="I935" s="3"/>
      <c r="J935" s="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spans="1:40" ht="14.25" customHeight="1" x14ac:dyDescent="0.3">
      <c r="A936" s="1"/>
      <c r="B936" s="2"/>
      <c r="C936" s="2"/>
      <c r="D936" s="2"/>
      <c r="E936" s="2"/>
      <c r="F936" s="2"/>
      <c r="G936" s="2"/>
      <c r="H936" s="3"/>
      <c r="I936" s="3"/>
      <c r="J936" s="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spans="1:40" ht="14.25" customHeight="1" x14ac:dyDescent="0.3">
      <c r="A937" s="1"/>
      <c r="B937" s="2"/>
      <c r="C937" s="2"/>
      <c r="D937" s="2"/>
      <c r="E937" s="2"/>
      <c r="F937" s="2"/>
      <c r="G937" s="2"/>
      <c r="H937" s="3"/>
      <c r="I937" s="3"/>
      <c r="J937" s="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spans="1:40" ht="14.25" customHeight="1" x14ac:dyDescent="0.3">
      <c r="A938" s="1"/>
      <c r="B938" s="2"/>
      <c r="C938" s="2"/>
      <c r="D938" s="2"/>
      <c r="E938" s="2"/>
      <c r="F938" s="2"/>
      <c r="G938" s="2"/>
      <c r="H938" s="3"/>
      <c r="I938" s="3"/>
      <c r="J938" s="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spans="1:40" ht="14.25" customHeight="1" x14ac:dyDescent="0.3">
      <c r="A939" s="1"/>
      <c r="B939" s="2"/>
      <c r="C939" s="2"/>
      <c r="D939" s="2"/>
      <c r="E939" s="2"/>
      <c r="F939" s="2"/>
      <c r="G939" s="2"/>
      <c r="H939" s="3"/>
      <c r="I939" s="3"/>
      <c r="J939" s="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spans="1:40" ht="14.25" customHeight="1" x14ac:dyDescent="0.3">
      <c r="A940" s="1"/>
      <c r="B940" s="2"/>
      <c r="C940" s="2"/>
      <c r="D940" s="2"/>
      <c r="E940" s="2"/>
      <c r="F940" s="2"/>
      <c r="G940" s="2"/>
      <c r="H940" s="3"/>
      <c r="I940" s="3"/>
      <c r="J940" s="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spans="1:40" ht="14.25" customHeight="1" x14ac:dyDescent="0.3">
      <c r="A941" s="1"/>
      <c r="B941" s="2"/>
      <c r="C941" s="2"/>
      <c r="D941" s="2"/>
      <c r="E941" s="2"/>
      <c r="F941" s="2"/>
      <c r="G941" s="2"/>
      <c r="H941" s="3"/>
      <c r="I941" s="3"/>
      <c r="J941" s="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spans="1:40" ht="14.25" customHeight="1" x14ac:dyDescent="0.3">
      <c r="A942" s="1"/>
      <c r="B942" s="2"/>
      <c r="C942" s="2"/>
      <c r="D942" s="2"/>
      <c r="E942" s="2"/>
      <c r="F942" s="2"/>
      <c r="G942" s="2"/>
      <c r="H942" s="3"/>
      <c r="I942" s="3"/>
      <c r="J942" s="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spans="1:40" ht="14.25" customHeight="1" x14ac:dyDescent="0.3">
      <c r="A943" s="1"/>
      <c r="B943" s="2"/>
      <c r="C943" s="2"/>
      <c r="D943" s="2"/>
      <c r="E943" s="2"/>
      <c r="F943" s="2"/>
      <c r="G943" s="2"/>
      <c r="H943" s="3"/>
      <c r="I943" s="3"/>
      <c r="J943" s="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spans="1:40" ht="14.25" customHeight="1" x14ac:dyDescent="0.3">
      <c r="A944" s="1"/>
      <c r="B944" s="2"/>
      <c r="C944" s="2"/>
      <c r="D944" s="2"/>
      <c r="E944" s="2"/>
      <c r="F944" s="2"/>
      <c r="G944" s="2"/>
      <c r="H944" s="3"/>
      <c r="I944" s="3"/>
      <c r="J944" s="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spans="1:40" ht="14.25" customHeight="1" x14ac:dyDescent="0.3">
      <c r="A945" s="1"/>
      <c r="B945" s="2"/>
      <c r="C945" s="2"/>
      <c r="D945" s="2"/>
      <c r="E945" s="2"/>
      <c r="F945" s="2"/>
      <c r="G945" s="2"/>
      <c r="H945" s="3"/>
      <c r="I945" s="3"/>
      <c r="J945" s="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spans="1:40" ht="14.25" customHeight="1" x14ac:dyDescent="0.3">
      <c r="A946" s="1"/>
      <c r="B946" s="2"/>
      <c r="C946" s="2"/>
      <c r="D946" s="2"/>
      <c r="E946" s="2"/>
      <c r="F946" s="2"/>
      <c r="G946" s="2"/>
      <c r="H946" s="3"/>
      <c r="I946" s="3"/>
      <c r="J946" s="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spans="1:40" ht="14.25" customHeight="1" x14ac:dyDescent="0.3">
      <c r="A947" s="1"/>
      <c r="B947" s="2"/>
      <c r="C947" s="2"/>
      <c r="D947" s="2"/>
      <c r="E947" s="2"/>
      <c r="F947" s="2"/>
      <c r="G947" s="2"/>
      <c r="H947" s="3"/>
      <c r="I947" s="3"/>
      <c r="J947" s="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spans="1:40" ht="14.25" customHeight="1" x14ac:dyDescent="0.3">
      <c r="A948" s="1"/>
      <c r="B948" s="2"/>
      <c r="C948" s="2"/>
      <c r="D948" s="2"/>
      <c r="E948" s="2"/>
      <c r="F948" s="2"/>
      <c r="G948" s="2"/>
      <c r="H948" s="3"/>
      <c r="I948" s="3"/>
      <c r="J948" s="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spans="1:40" ht="14.25" customHeight="1" x14ac:dyDescent="0.3">
      <c r="A949" s="1"/>
      <c r="B949" s="2"/>
      <c r="C949" s="2"/>
      <c r="D949" s="2"/>
      <c r="E949" s="2"/>
      <c r="F949" s="2"/>
      <c r="G949" s="2"/>
      <c r="H949" s="3"/>
      <c r="I949" s="3"/>
      <c r="J949" s="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spans="1:40" ht="14.25" customHeight="1" x14ac:dyDescent="0.3">
      <c r="A950" s="1"/>
      <c r="B950" s="2"/>
      <c r="C950" s="2"/>
      <c r="D950" s="2"/>
      <c r="E950" s="2"/>
      <c r="F950" s="2"/>
      <c r="G950" s="2"/>
      <c r="H950" s="3"/>
      <c r="I950" s="3"/>
      <c r="J950" s="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spans="1:40" ht="14.25" customHeight="1" x14ac:dyDescent="0.3">
      <c r="A951" s="1"/>
      <c r="B951" s="2"/>
      <c r="C951" s="2"/>
      <c r="D951" s="2"/>
      <c r="E951" s="2"/>
      <c r="F951" s="2"/>
      <c r="G951" s="2"/>
      <c r="H951" s="3"/>
      <c r="I951" s="3"/>
      <c r="J951" s="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spans="1:40" ht="14.25" customHeight="1" x14ac:dyDescent="0.3">
      <c r="A952" s="1"/>
      <c r="B952" s="2"/>
      <c r="C952" s="2"/>
      <c r="D952" s="2"/>
      <c r="E952" s="2"/>
      <c r="F952" s="2"/>
      <c r="G952" s="2"/>
      <c r="H952" s="3"/>
      <c r="I952" s="3"/>
      <c r="J952" s="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spans="1:40" ht="14.25" customHeight="1" x14ac:dyDescent="0.3">
      <c r="A953" s="1"/>
      <c r="B953" s="2"/>
      <c r="C953" s="2"/>
      <c r="D953" s="2"/>
      <c r="E953" s="2"/>
      <c r="F953" s="2"/>
      <c r="G953" s="2"/>
      <c r="H953" s="3"/>
      <c r="I953" s="3"/>
      <c r="J953" s="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spans="1:40" ht="14.25" customHeight="1" x14ac:dyDescent="0.3">
      <c r="A954" s="1"/>
      <c r="B954" s="2"/>
      <c r="C954" s="2"/>
      <c r="D954" s="2"/>
      <c r="E954" s="2"/>
      <c r="F954" s="2"/>
      <c r="G954" s="2"/>
      <c r="H954" s="3"/>
      <c r="I954" s="3"/>
      <c r="J954" s="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spans="1:40" ht="14.25" customHeight="1" x14ac:dyDescent="0.3">
      <c r="A955" s="1"/>
      <c r="B955" s="2"/>
      <c r="C955" s="2"/>
      <c r="D955" s="2"/>
      <c r="E955" s="2"/>
      <c r="F955" s="2"/>
      <c r="G955" s="2"/>
      <c r="H955" s="3"/>
      <c r="I955" s="3"/>
      <c r="J955" s="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spans="1:40" ht="14.25" customHeight="1" x14ac:dyDescent="0.3">
      <c r="A956" s="1"/>
      <c r="B956" s="2"/>
      <c r="C956" s="2"/>
      <c r="D956" s="2"/>
      <c r="E956" s="2"/>
      <c r="F956" s="2"/>
      <c r="G956" s="2"/>
      <c r="H956" s="3"/>
      <c r="I956" s="3"/>
      <c r="J956" s="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spans="1:40" ht="14.25" customHeight="1" x14ac:dyDescent="0.3">
      <c r="A957" s="1"/>
      <c r="B957" s="2"/>
      <c r="C957" s="2"/>
      <c r="D957" s="2"/>
      <c r="E957" s="2"/>
      <c r="F957" s="2"/>
      <c r="G957" s="2"/>
      <c r="H957" s="3"/>
      <c r="I957" s="3"/>
      <c r="J957" s="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spans="1:40" ht="14.25" customHeight="1" x14ac:dyDescent="0.3">
      <c r="A958" s="1"/>
      <c r="B958" s="2"/>
      <c r="C958" s="2"/>
      <c r="D958" s="2"/>
      <c r="E958" s="2"/>
      <c r="F958" s="2"/>
      <c r="G958" s="2"/>
      <c r="H958" s="3"/>
      <c r="I958" s="3"/>
      <c r="J958" s="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spans="1:40" ht="14.25" customHeight="1" x14ac:dyDescent="0.3">
      <c r="A959" s="1"/>
      <c r="B959" s="2"/>
      <c r="C959" s="2"/>
      <c r="D959" s="2"/>
      <c r="E959" s="2"/>
      <c r="F959" s="2"/>
      <c r="G959" s="2"/>
      <c r="H959" s="3"/>
      <c r="I959" s="3"/>
      <c r="J959" s="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spans="1:40" ht="14.25" customHeight="1" x14ac:dyDescent="0.3">
      <c r="A960" s="1"/>
      <c r="B960" s="2"/>
      <c r="C960" s="2"/>
      <c r="D960" s="2"/>
      <c r="E960" s="2"/>
      <c r="F960" s="2"/>
      <c r="G960" s="2"/>
      <c r="H960" s="3"/>
      <c r="I960" s="3"/>
      <c r="J960" s="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spans="1:40" ht="14.25" customHeight="1" x14ac:dyDescent="0.3">
      <c r="A961" s="1"/>
      <c r="B961" s="2"/>
      <c r="C961" s="2"/>
      <c r="D961" s="2"/>
      <c r="E961" s="2"/>
      <c r="F961" s="2"/>
      <c r="G961" s="2"/>
      <c r="H961" s="3"/>
      <c r="I961" s="3"/>
      <c r="J961" s="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spans="1:40" ht="14.25" customHeight="1" x14ac:dyDescent="0.3">
      <c r="A962" s="1"/>
      <c r="B962" s="2"/>
      <c r="C962" s="2"/>
      <c r="D962" s="2"/>
      <c r="E962" s="2"/>
      <c r="F962" s="2"/>
      <c r="G962" s="2"/>
      <c r="H962" s="3"/>
      <c r="I962" s="3"/>
      <c r="J962" s="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spans="1:40" ht="14.25" customHeight="1" x14ac:dyDescent="0.3">
      <c r="A963" s="1"/>
      <c r="B963" s="2"/>
      <c r="C963" s="2"/>
      <c r="D963" s="2"/>
      <c r="E963" s="2"/>
      <c r="F963" s="2"/>
      <c r="G963" s="2"/>
      <c r="H963" s="3"/>
      <c r="I963" s="3"/>
      <c r="J963" s="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spans="1:40" ht="14.25" customHeight="1" x14ac:dyDescent="0.3">
      <c r="A964" s="1"/>
      <c r="B964" s="2"/>
      <c r="C964" s="2"/>
      <c r="D964" s="2"/>
      <c r="E964" s="2"/>
      <c r="F964" s="2"/>
      <c r="G964" s="2"/>
      <c r="H964" s="3"/>
      <c r="I964" s="3"/>
      <c r="J964" s="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spans="1:40" ht="14.25" customHeight="1" x14ac:dyDescent="0.3">
      <c r="A965" s="1"/>
      <c r="B965" s="2"/>
      <c r="C965" s="2"/>
      <c r="D965" s="2"/>
      <c r="E965" s="2"/>
      <c r="F965" s="2"/>
      <c r="G965" s="2"/>
      <c r="H965" s="3"/>
      <c r="I965" s="3"/>
      <c r="J965" s="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spans="1:40" ht="14.25" customHeight="1" x14ac:dyDescent="0.3">
      <c r="A966" s="1"/>
      <c r="B966" s="2"/>
      <c r="C966" s="2"/>
      <c r="D966" s="2"/>
      <c r="E966" s="2"/>
      <c r="F966" s="2"/>
      <c r="G966" s="2"/>
      <c r="H966" s="3"/>
      <c r="I966" s="3"/>
      <c r="J966" s="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spans="1:40" ht="14.25" customHeight="1" x14ac:dyDescent="0.3">
      <c r="A967" s="1"/>
      <c r="B967" s="2"/>
      <c r="C967" s="2"/>
      <c r="D967" s="2"/>
      <c r="E967" s="2"/>
      <c r="F967" s="2"/>
      <c r="G967" s="2"/>
      <c r="H967" s="3"/>
      <c r="I967" s="3"/>
      <c r="J967" s="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spans="1:40" ht="14.25" customHeight="1" x14ac:dyDescent="0.3">
      <c r="A968" s="1"/>
      <c r="B968" s="2"/>
      <c r="C968" s="2"/>
      <c r="D968" s="2"/>
      <c r="E968" s="2"/>
      <c r="F968" s="2"/>
      <c r="G968" s="2"/>
      <c r="H968" s="3"/>
      <c r="I968" s="3"/>
      <c r="J968" s="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spans="1:40" ht="14.25" customHeight="1" x14ac:dyDescent="0.3">
      <c r="A969" s="1"/>
      <c r="B969" s="2"/>
      <c r="C969" s="2"/>
      <c r="D969" s="2"/>
      <c r="E969" s="2"/>
      <c r="F969" s="2"/>
      <c r="G969" s="2"/>
      <c r="H969" s="3"/>
      <c r="I969" s="3"/>
      <c r="J969" s="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spans="1:40" ht="14.25" customHeight="1" x14ac:dyDescent="0.3">
      <c r="A970" s="1"/>
      <c r="B970" s="2"/>
      <c r="C970" s="2"/>
      <c r="D970" s="2"/>
      <c r="E970" s="2"/>
      <c r="F970" s="2"/>
      <c r="G970" s="2"/>
      <c r="H970" s="3"/>
      <c r="I970" s="3"/>
      <c r="J970" s="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spans="1:40" ht="14.25" customHeight="1" x14ac:dyDescent="0.3">
      <c r="A971" s="1"/>
      <c r="B971" s="2"/>
      <c r="C971" s="2"/>
      <c r="D971" s="2"/>
      <c r="E971" s="2"/>
      <c r="F971" s="2"/>
      <c r="G971" s="2"/>
      <c r="H971" s="3"/>
      <c r="I971" s="3"/>
      <c r="J971" s="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spans="1:40" ht="14.25" customHeight="1" x14ac:dyDescent="0.3">
      <c r="A972" s="1"/>
      <c r="B972" s="2"/>
      <c r="C972" s="2"/>
      <c r="D972" s="2"/>
      <c r="E972" s="2"/>
      <c r="F972" s="2"/>
      <c r="G972" s="2"/>
      <c r="H972" s="3"/>
      <c r="I972" s="3"/>
      <c r="J972" s="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spans="1:40" ht="14.25" customHeight="1" x14ac:dyDescent="0.3">
      <c r="A973" s="1"/>
      <c r="B973" s="2"/>
      <c r="C973" s="2"/>
      <c r="D973" s="2"/>
      <c r="E973" s="2"/>
      <c r="F973" s="2"/>
      <c r="G973" s="2"/>
      <c r="H973" s="3"/>
      <c r="I973" s="3"/>
      <c r="J973" s="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spans="1:40" ht="14.25" customHeight="1" x14ac:dyDescent="0.3">
      <c r="A974" s="1"/>
      <c r="B974" s="2"/>
      <c r="C974" s="2"/>
      <c r="D974" s="2"/>
      <c r="E974" s="2"/>
      <c r="F974" s="2"/>
      <c r="G974" s="2"/>
      <c r="H974" s="3"/>
      <c r="I974" s="3"/>
      <c r="J974" s="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spans="1:40" ht="14.25" customHeight="1" x14ac:dyDescent="0.3">
      <c r="A975" s="1"/>
      <c r="B975" s="2"/>
      <c r="C975" s="2"/>
      <c r="D975" s="2"/>
      <c r="E975" s="2"/>
      <c r="F975" s="2"/>
      <c r="G975" s="2"/>
      <c r="H975" s="3"/>
      <c r="I975" s="3"/>
      <c r="J975" s="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spans="1:40" ht="14.25" customHeight="1" x14ac:dyDescent="0.3">
      <c r="A976" s="1"/>
      <c r="B976" s="2"/>
      <c r="C976" s="2"/>
      <c r="D976" s="2"/>
      <c r="E976" s="2"/>
      <c r="F976" s="2"/>
      <c r="G976" s="2"/>
      <c r="H976" s="3"/>
      <c r="I976" s="3"/>
      <c r="J976" s="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spans="1:40" ht="14.25" customHeight="1" x14ac:dyDescent="0.3">
      <c r="A977" s="1"/>
      <c r="B977" s="2"/>
      <c r="C977" s="2"/>
      <c r="D977" s="2"/>
      <c r="E977" s="2"/>
      <c r="F977" s="2"/>
      <c r="G977" s="2"/>
      <c r="H977" s="3"/>
      <c r="I977" s="3"/>
      <c r="J977" s="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spans="1:40" ht="14.25" customHeight="1" x14ac:dyDescent="0.3">
      <c r="A978" s="1"/>
      <c r="B978" s="2"/>
      <c r="C978" s="2"/>
      <c r="D978" s="2"/>
      <c r="E978" s="2"/>
      <c r="F978" s="2"/>
      <c r="G978" s="2"/>
      <c r="H978" s="3"/>
      <c r="I978" s="3"/>
      <c r="J978" s="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spans="1:40" ht="14.25" customHeight="1" x14ac:dyDescent="0.3">
      <c r="A979" s="1"/>
      <c r="B979" s="2"/>
      <c r="C979" s="2"/>
      <c r="D979" s="2"/>
      <c r="E979" s="2"/>
      <c r="F979" s="2"/>
      <c r="G979" s="2"/>
      <c r="H979" s="3"/>
      <c r="I979" s="3"/>
      <c r="J979" s="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spans="1:40" ht="14.25" customHeight="1" x14ac:dyDescent="0.3">
      <c r="A980" s="1"/>
      <c r="B980" s="2"/>
      <c r="C980" s="2"/>
      <c r="D980" s="2"/>
      <c r="E980" s="2"/>
      <c r="F980" s="2"/>
      <c r="G980" s="2"/>
      <c r="H980" s="3"/>
      <c r="I980" s="3"/>
      <c r="J980" s="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spans="1:40" ht="14.25" customHeight="1" x14ac:dyDescent="0.3">
      <c r="A981" s="1"/>
      <c r="B981" s="2"/>
      <c r="C981" s="2"/>
      <c r="D981" s="2"/>
      <c r="E981" s="2"/>
      <c r="F981" s="2"/>
      <c r="G981" s="2"/>
      <c r="H981" s="3"/>
      <c r="I981" s="3"/>
      <c r="J981" s="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spans="1:40" ht="14.25" customHeight="1" x14ac:dyDescent="0.3">
      <c r="A982" s="1"/>
      <c r="B982" s="2"/>
      <c r="C982" s="2"/>
      <c r="D982" s="2"/>
      <c r="E982" s="2"/>
      <c r="F982" s="2"/>
      <c r="G982" s="2"/>
      <c r="H982" s="3"/>
      <c r="I982" s="3"/>
      <c r="J982" s="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spans="1:40" ht="14.25" customHeight="1" x14ac:dyDescent="0.3">
      <c r="A983" s="1"/>
      <c r="B983" s="2"/>
      <c r="C983" s="2"/>
      <c r="D983" s="2"/>
      <c r="E983" s="2"/>
      <c r="F983" s="2"/>
      <c r="G983" s="2"/>
      <c r="H983" s="3"/>
      <c r="I983" s="3"/>
      <c r="J983" s="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spans="1:40" ht="14.25" customHeight="1" x14ac:dyDescent="0.3">
      <c r="A984" s="1"/>
      <c r="B984" s="2"/>
      <c r="C984" s="2"/>
      <c r="D984" s="2"/>
      <c r="E984" s="2"/>
      <c r="F984" s="2"/>
      <c r="G984" s="2"/>
      <c r="H984" s="3"/>
      <c r="I984" s="3"/>
      <c r="J984" s="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spans="1:40" ht="14.25" customHeight="1" x14ac:dyDescent="0.3">
      <c r="A985" s="1"/>
      <c r="B985" s="2"/>
      <c r="C985" s="2"/>
      <c r="D985" s="2"/>
      <c r="E985" s="2"/>
      <c r="F985" s="2"/>
      <c r="G985" s="2"/>
      <c r="H985" s="3"/>
      <c r="I985" s="3"/>
      <c r="J985" s="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spans="1:40" ht="14.25" customHeight="1" x14ac:dyDescent="0.3">
      <c r="A986" s="1"/>
      <c r="B986" s="2"/>
      <c r="C986" s="2"/>
      <c r="D986" s="2"/>
      <c r="E986" s="2"/>
      <c r="F986" s="2"/>
      <c r="G986" s="2"/>
      <c r="H986" s="3"/>
      <c r="I986" s="3"/>
      <c r="J986" s="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spans="1:40" ht="14.25" customHeight="1" x14ac:dyDescent="0.3">
      <c r="A987" s="1"/>
      <c r="B987" s="2"/>
      <c r="C987" s="2"/>
      <c r="D987" s="2"/>
      <c r="E987" s="2"/>
      <c r="F987" s="2"/>
      <c r="G987" s="2"/>
      <c r="H987" s="3"/>
      <c r="I987" s="3"/>
      <c r="J987" s="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spans="1:40" ht="14.25" customHeight="1" x14ac:dyDescent="0.3">
      <c r="A988" s="1"/>
      <c r="B988" s="2"/>
      <c r="C988" s="2"/>
      <c r="D988" s="2"/>
      <c r="E988" s="2"/>
      <c r="F988" s="2"/>
      <c r="G988" s="2"/>
      <c r="H988" s="3"/>
      <c r="I988" s="3"/>
      <c r="J988" s="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spans="1:40" ht="14.25" customHeight="1" x14ac:dyDescent="0.3">
      <c r="A989" s="1"/>
      <c r="B989" s="2"/>
      <c r="C989" s="2"/>
      <c r="D989" s="2"/>
      <c r="E989" s="2"/>
      <c r="F989" s="2"/>
      <c r="G989" s="2"/>
      <c r="H989" s="3"/>
      <c r="I989" s="3"/>
      <c r="J989" s="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spans="1:40" ht="14.25" customHeight="1" x14ac:dyDescent="0.3">
      <c r="A990" s="1"/>
      <c r="B990" s="2"/>
      <c r="C990" s="2"/>
      <c r="D990" s="2"/>
      <c r="E990" s="2"/>
      <c r="F990" s="2"/>
      <c r="G990" s="2"/>
      <c r="H990" s="3"/>
      <c r="I990" s="3"/>
      <c r="J990" s="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spans="1:40" ht="14.25" customHeight="1" x14ac:dyDescent="0.3">
      <c r="A991" s="1"/>
      <c r="B991" s="2"/>
      <c r="C991" s="2"/>
      <c r="D991" s="2"/>
      <c r="E991" s="2"/>
      <c r="F991" s="2"/>
      <c r="G991" s="2"/>
      <c r="H991" s="3"/>
      <c r="I991" s="3"/>
      <c r="J991" s="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spans="1:40" ht="14.25" customHeight="1" x14ac:dyDescent="0.3">
      <c r="A992" s="1"/>
      <c r="B992" s="2"/>
      <c r="C992" s="2"/>
      <c r="D992" s="2"/>
      <c r="E992" s="2"/>
      <c r="F992" s="2"/>
      <c r="G992" s="2"/>
      <c r="H992" s="3"/>
      <c r="I992" s="3"/>
      <c r="J992" s="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spans="1:40" ht="14.25" customHeight="1" x14ac:dyDescent="0.3">
      <c r="A993" s="1"/>
      <c r="B993" s="2"/>
      <c r="C993" s="2"/>
      <c r="D993" s="2"/>
      <c r="E993" s="2"/>
      <c r="F993" s="2"/>
      <c r="G993" s="2"/>
      <c r="H993" s="3"/>
      <c r="I993" s="3"/>
      <c r="J993" s="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spans="1:40" ht="14.25" customHeight="1" x14ac:dyDescent="0.3">
      <c r="A994" s="1"/>
      <c r="B994" s="2"/>
      <c r="C994" s="2"/>
      <c r="D994" s="2"/>
      <c r="E994" s="2"/>
      <c r="F994" s="2"/>
      <c r="G994" s="2"/>
      <c r="H994" s="3"/>
      <c r="I994" s="3"/>
      <c r="J994" s="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spans="1:40" ht="14.25" customHeight="1" x14ac:dyDescent="0.3">
      <c r="A995" s="1"/>
      <c r="B995" s="2"/>
      <c r="C995" s="2"/>
      <c r="D995" s="2"/>
      <c r="E995" s="2"/>
      <c r="F995" s="2"/>
      <c r="G995" s="2"/>
      <c r="H995" s="3"/>
      <c r="I995" s="3"/>
      <c r="J995" s="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spans="1:40" ht="14.25" customHeight="1" x14ac:dyDescent="0.3">
      <c r="A996" s="1"/>
      <c r="B996" s="2"/>
      <c r="C996" s="2"/>
      <c r="D996" s="2"/>
      <c r="E996" s="2"/>
      <c r="F996" s="2"/>
      <c r="G996" s="2"/>
      <c r="H996" s="3"/>
      <c r="I996" s="3"/>
      <c r="J996" s="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spans="1:40" ht="14.25" customHeight="1" x14ac:dyDescent="0.3">
      <c r="A997" s="1"/>
      <c r="B997" s="2"/>
      <c r="C997" s="2"/>
      <c r="D997" s="2"/>
      <c r="E997" s="2"/>
      <c r="F997" s="2"/>
      <c r="G997" s="2"/>
      <c r="H997" s="3"/>
      <c r="I997" s="3"/>
      <c r="J997" s="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spans="1:40" ht="14.25" customHeight="1" x14ac:dyDescent="0.3">
      <c r="A998" s="1"/>
      <c r="B998" s="2"/>
      <c r="C998" s="2"/>
      <c r="D998" s="2"/>
      <c r="E998" s="2"/>
      <c r="F998" s="2"/>
      <c r="G998" s="2"/>
      <c r="H998" s="3"/>
      <c r="I998" s="3"/>
      <c r="J998" s="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spans="1:40" ht="14.25" customHeight="1" x14ac:dyDescent="0.3">
      <c r="A999" s="1"/>
      <c r="B999" s="2"/>
      <c r="C999" s="2"/>
      <c r="D999" s="2"/>
      <c r="E999" s="2"/>
      <c r="F999" s="2"/>
      <c r="G999" s="2"/>
      <c r="H999" s="3"/>
      <c r="I999" s="3"/>
      <c r="J999" s="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spans="1:40" ht="14.25" customHeight="1" x14ac:dyDescent="0.3">
      <c r="A1000" s="1"/>
      <c r="B1000" s="2"/>
      <c r="C1000" s="2"/>
      <c r="D1000" s="2"/>
      <c r="E1000" s="2"/>
      <c r="F1000" s="2"/>
      <c r="G1000" s="2"/>
      <c r="H1000" s="3"/>
      <c r="I1000" s="3"/>
      <c r="J1000" s="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</sheetData>
  <mergeCells count="7">
    <mergeCell ref="B25:H25"/>
    <mergeCell ref="B27:H27"/>
    <mergeCell ref="B2:B5"/>
    <mergeCell ref="C2:AH3"/>
    <mergeCell ref="C4:AH4"/>
    <mergeCell ref="D7:AH7"/>
    <mergeCell ref="B24:H24"/>
  </mergeCells>
  <pageMargins left="0.51180555555555496" right="0.51180555555555496" top="0.78749999999999998" bottom="0.78749999999999998" header="0" footer="0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N1000"/>
  <sheetViews>
    <sheetView workbookViewId="0"/>
  </sheetViews>
  <sheetFormatPr defaultColWidth="14.44140625" defaultRowHeight="15" customHeight="1" x14ac:dyDescent="0.3"/>
  <cols>
    <col min="1" max="1" width="3" customWidth="1"/>
    <col min="2" max="2" width="27.6640625" customWidth="1"/>
    <col min="3" max="3" width="11.109375" customWidth="1"/>
    <col min="4" max="5" width="11.6640625" customWidth="1"/>
    <col min="6" max="6" width="10.109375" customWidth="1"/>
    <col min="7" max="7" width="14.33203125" customWidth="1"/>
    <col min="8" max="8" width="11.5546875" customWidth="1"/>
    <col min="9" max="9" width="10.6640625" customWidth="1"/>
    <col min="10" max="10" width="11.88671875" customWidth="1"/>
    <col min="11" max="11" width="9.109375" customWidth="1"/>
    <col min="12" max="12" width="11" customWidth="1"/>
    <col min="13" max="13" width="10" customWidth="1"/>
    <col min="14" max="14" width="10.33203125" customWidth="1"/>
    <col min="15" max="15" width="8.88671875" customWidth="1"/>
    <col min="16" max="16" width="9" customWidth="1"/>
    <col min="17" max="17" width="10.109375" customWidth="1"/>
    <col min="18" max="18" width="10.5546875" customWidth="1"/>
    <col min="19" max="19" width="9" customWidth="1"/>
    <col min="20" max="20" width="9.109375" customWidth="1"/>
    <col min="21" max="21" width="8.44140625" customWidth="1"/>
    <col min="22" max="22" width="8.5546875" customWidth="1"/>
    <col min="23" max="23" width="8.44140625" customWidth="1"/>
    <col min="24" max="24" width="8.33203125" customWidth="1"/>
    <col min="25" max="25" width="9.6640625" customWidth="1"/>
    <col min="26" max="26" width="8.44140625" customWidth="1"/>
    <col min="27" max="27" width="7.44140625" customWidth="1"/>
    <col min="28" max="28" width="9.5546875" customWidth="1"/>
    <col min="29" max="29" width="8.44140625" customWidth="1"/>
    <col min="30" max="30" width="8.109375" customWidth="1"/>
    <col min="31" max="31" width="8.88671875" customWidth="1"/>
    <col min="32" max="32" width="9.109375" customWidth="1"/>
    <col min="33" max="33" width="10.44140625" customWidth="1"/>
    <col min="34" max="34" width="11.5546875" customWidth="1"/>
    <col min="35" max="35" width="11.33203125" customWidth="1"/>
    <col min="36" max="36" width="14.44140625" customWidth="1"/>
    <col min="37" max="40" width="9.109375" customWidth="1"/>
  </cols>
  <sheetData>
    <row r="1" spans="1:40" ht="14.25" customHeight="1" x14ac:dyDescent="0.3">
      <c r="A1" s="1"/>
      <c r="B1" s="2"/>
      <c r="C1" s="2"/>
      <c r="D1" s="2"/>
      <c r="E1" s="2"/>
      <c r="F1" s="2"/>
      <c r="G1" s="2"/>
      <c r="H1" s="3"/>
      <c r="I1" s="3"/>
      <c r="J1" s="3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spans="1:40" ht="14.25" customHeight="1" x14ac:dyDescent="0.3">
      <c r="A2" s="1"/>
      <c r="B2" s="379" t="s">
        <v>287</v>
      </c>
      <c r="C2" s="372" t="s">
        <v>261</v>
      </c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  <c r="V2" s="373"/>
      <c r="W2" s="373"/>
      <c r="X2" s="373"/>
      <c r="Y2" s="373"/>
      <c r="Z2" s="373"/>
      <c r="AA2" s="373"/>
      <c r="AB2" s="373"/>
      <c r="AC2" s="373"/>
      <c r="AD2" s="373"/>
      <c r="AE2" s="373"/>
      <c r="AF2" s="373"/>
      <c r="AG2" s="373"/>
      <c r="AH2" s="374"/>
      <c r="AI2" s="2"/>
      <c r="AJ2" s="2"/>
      <c r="AK2" s="2"/>
      <c r="AL2" s="2"/>
      <c r="AM2" s="2"/>
      <c r="AN2" s="2"/>
    </row>
    <row r="3" spans="1:40" ht="14.25" customHeight="1" x14ac:dyDescent="0.3">
      <c r="A3" s="1"/>
      <c r="B3" s="380"/>
      <c r="C3" s="371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  <c r="V3" s="375"/>
      <c r="W3" s="375"/>
      <c r="X3" s="375"/>
      <c r="Y3" s="375"/>
      <c r="Z3" s="375"/>
      <c r="AA3" s="375"/>
      <c r="AB3" s="375"/>
      <c r="AC3" s="375"/>
      <c r="AD3" s="375"/>
      <c r="AE3" s="375"/>
      <c r="AF3" s="375"/>
      <c r="AG3" s="375"/>
      <c r="AH3" s="376"/>
      <c r="AI3" s="2"/>
      <c r="AJ3" s="2"/>
      <c r="AK3" s="2"/>
      <c r="AL3" s="2"/>
      <c r="AM3" s="2"/>
      <c r="AN3" s="2"/>
    </row>
    <row r="4" spans="1:40" ht="14.25" customHeight="1" x14ac:dyDescent="0.3">
      <c r="A4" s="1"/>
      <c r="B4" s="380"/>
      <c r="C4" s="377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  <c r="P4" s="363"/>
      <c r="Q4" s="363"/>
      <c r="R4" s="363"/>
      <c r="S4" s="363"/>
      <c r="T4" s="363"/>
      <c r="U4" s="363"/>
      <c r="V4" s="363"/>
      <c r="W4" s="363"/>
      <c r="X4" s="363"/>
      <c r="Y4" s="363"/>
      <c r="Z4" s="363"/>
      <c r="AA4" s="363"/>
      <c r="AB4" s="363"/>
      <c r="AC4" s="363"/>
      <c r="AD4" s="363"/>
      <c r="AE4" s="363"/>
      <c r="AF4" s="363"/>
      <c r="AG4" s="363"/>
      <c r="AH4" s="364"/>
      <c r="AI4" s="2"/>
      <c r="AJ4" s="2"/>
      <c r="AK4" s="2"/>
      <c r="AL4" s="2"/>
      <c r="AM4" s="2"/>
      <c r="AN4" s="2"/>
    </row>
    <row r="5" spans="1:40" ht="14.25" customHeight="1" x14ac:dyDescent="0.3">
      <c r="A5" s="1"/>
      <c r="B5" s="361"/>
      <c r="C5" s="164" t="s">
        <v>0</v>
      </c>
      <c r="D5" s="164"/>
      <c r="E5" s="164"/>
      <c r="F5" s="164"/>
      <c r="G5" s="164"/>
      <c r="H5" s="164"/>
      <c r="I5" s="164"/>
      <c r="J5" s="164"/>
      <c r="K5" s="165" t="s">
        <v>1</v>
      </c>
      <c r="L5" s="165"/>
      <c r="M5" s="165"/>
      <c r="N5" s="165"/>
      <c r="O5" s="166" t="s">
        <v>2</v>
      </c>
      <c r="P5" s="166"/>
      <c r="Q5" s="166"/>
      <c r="R5" s="166"/>
      <c r="S5" s="167" t="s">
        <v>3</v>
      </c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8"/>
      <c r="AI5" s="2"/>
      <c r="AJ5" s="2"/>
      <c r="AK5" s="2"/>
      <c r="AL5" s="2"/>
      <c r="AM5" s="2"/>
      <c r="AN5" s="2"/>
    </row>
    <row r="6" spans="1:40" ht="14.25" customHeight="1" x14ac:dyDescent="0.3">
      <c r="A6" s="1"/>
      <c r="B6" s="5" t="s">
        <v>4</v>
      </c>
      <c r="C6" s="124" t="s">
        <v>262</v>
      </c>
      <c r="D6" s="125" t="s">
        <v>5</v>
      </c>
      <c r="E6" s="5" t="s">
        <v>6</v>
      </c>
      <c r="F6" s="126" t="s">
        <v>7</v>
      </c>
      <c r="G6" s="127" t="s">
        <v>8</v>
      </c>
      <c r="H6" s="128" t="s">
        <v>9</v>
      </c>
      <c r="I6" s="128" t="s">
        <v>10</v>
      </c>
      <c r="J6" s="128" t="s">
        <v>11</v>
      </c>
      <c r="K6" s="11" t="s">
        <v>12</v>
      </c>
      <c r="L6" s="11" t="s">
        <v>13</v>
      </c>
      <c r="M6" s="11" t="s">
        <v>14</v>
      </c>
      <c r="N6" s="11" t="s">
        <v>15</v>
      </c>
      <c r="O6" s="129" t="s">
        <v>16</v>
      </c>
      <c r="P6" s="129" t="s">
        <v>17</v>
      </c>
      <c r="Q6" s="130" t="s">
        <v>18</v>
      </c>
      <c r="R6" s="129" t="s">
        <v>19</v>
      </c>
      <c r="S6" s="131" t="s">
        <v>20</v>
      </c>
      <c r="T6" s="131" t="s">
        <v>21</v>
      </c>
      <c r="U6" s="131" t="s">
        <v>22</v>
      </c>
      <c r="V6" s="131" t="s">
        <v>23</v>
      </c>
      <c r="W6" s="131" t="s">
        <v>24</v>
      </c>
      <c r="X6" s="131" t="s">
        <v>25</v>
      </c>
      <c r="Y6" s="131" t="s">
        <v>26</v>
      </c>
      <c r="Z6" s="131" t="s">
        <v>27</v>
      </c>
      <c r="AA6" s="131" t="s">
        <v>28</v>
      </c>
      <c r="AB6" s="131" t="s">
        <v>29</v>
      </c>
      <c r="AC6" s="131" t="s">
        <v>30</v>
      </c>
      <c r="AD6" s="131" t="s">
        <v>41</v>
      </c>
      <c r="AE6" s="131" t="s">
        <v>31</v>
      </c>
      <c r="AF6" s="132" t="s">
        <v>32</v>
      </c>
      <c r="AG6" s="131" t="s">
        <v>33</v>
      </c>
      <c r="AH6" s="133" t="s">
        <v>34</v>
      </c>
      <c r="AI6" s="2"/>
      <c r="AJ6" s="2"/>
      <c r="AK6" s="2"/>
      <c r="AL6" s="2"/>
      <c r="AM6" s="2"/>
      <c r="AN6" s="2"/>
    </row>
    <row r="7" spans="1:40" ht="14.25" customHeight="1" x14ac:dyDescent="0.3">
      <c r="A7" s="1"/>
      <c r="B7" s="125" t="s">
        <v>263</v>
      </c>
      <c r="C7" s="125"/>
      <c r="D7" s="378">
        <v>998</v>
      </c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363"/>
      <c r="P7" s="363"/>
      <c r="Q7" s="363"/>
      <c r="R7" s="363"/>
      <c r="S7" s="363"/>
      <c r="T7" s="363"/>
      <c r="U7" s="363"/>
      <c r="V7" s="363"/>
      <c r="W7" s="363"/>
      <c r="X7" s="363"/>
      <c r="Y7" s="363"/>
      <c r="Z7" s="363"/>
      <c r="AA7" s="363"/>
      <c r="AB7" s="363"/>
      <c r="AC7" s="363"/>
      <c r="AD7" s="363"/>
      <c r="AE7" s="363"/>
      <c r="AF7" s="363"/>
      <c r="AG7" s="363"/>
      <c r="AH7" s="364"/>
      <c r="AI7" s="2"/>
      <c r="AJ7" s="2"/>
      <c r="AK7" s="2"/>
      <c r="AL7" s="2"/>
      <c r="AM7" s="2"/>
      <c r="AN7" s="2"/>
    </row>
    <row r="8" spans="1:40" ht="14.25" customHeight="1" x14ac:dyDescent="0.3">
      <c r="A8" s="22"/>
      <c r="B8" s="134" t="s">
        <v>264</v>
      </c>
      <c r="C8" s="135"/>
      <c r="D8" s="136">
        <v>1</v>
      </c>
      <c r="E8" s="136">
        <v>40</v>
      </c>
      <c r="F8" s="169">
        <v>1550</v>
      </c>
      <c r="G8" s="140">
        <f t="shared" ref="G8:G17" si="0">F8*D8</f>
        <v>1550</v>
      </c>
      <c r="H8" s="140"/>
      <c r="I8" s="170">
        <f t="shared" ref="I8:I9" si="1">440*D8</f>
        <v>440</v>
      </c>
      <c r="J8" s="139">
        <f t="shared" ref="J8:J17" si="2">G8+H8+I8</f>
        <v>1990</v>
      </c>
      <c r="K8" s="140">
        <f t="shared" ref="K8:K17" si="3">150*D8</f>
        <v>150</v>
      </c>
      <c r="L8" s="141">
        <f t="shared" ref="L8:L17" si="4">IF((8.8*2*22*D8)&gt;(G8*6%),((8.8*2*22*D8)-(G8*6%)),0)</f>
        <v>294.20000000000005</v>
      </c>
      <c r="M8" s="140">
        <f t="shared" ref="M8:M17" si="5">20*22*D8</f>
        <v>440</v>
      </c>
      <c r="N8" s="142">
        <f t="shared" ref="N8:N17" si="6">K8+L8+M8</f>
        <v>884.2</v>
      </c>
      <c r="O8" s="140">
        <f t="shared" ref="O8:O17" si="7">J8*1%</f>
        <v>19.900000000000002</v>
      </c>
      <c r="P8" s="140">
        <f t="shared" ref="P8:P17" si="8">J8*8%</f>
        <v>159.20000000000002</v>
      </c>
      <c r="Q8" s="140">
        <f t="shared" ref="Q8:Q17" si="9">J8*27.8%</f>
        <v>553.22</v>
      </c>
      <c r="R8" s="143">
        <f t="shared" ref="R8:R17" si="10">O8+P8+Q8</f>
        <v>732.32</v>
      </c>
      <c r="S8" s="140">
        <f t="shared" ref="S8:S17" si="11">J8/12</f>
        <v>165.83333333333334</v>
      </c>
      <c r="T8" s="140">
        <f t="shared" ref="T8:T17" si="12">S8*33.33%</f>
        <v>55.27225</v>
      </c>
      <c r="U8" s="140">
        <f t="shared" ref="U8:U17" si="13">(S8+T8)*8%</f>
        <v>17.688446666666668</v>
      </c>
      <c r="V8" s="140">
        <f t="shared" ref="V8:V17" si="14">(S8+T8)*1%</f>
        <v>2.2110558333333334</v>
      </c>
      <c r="W8" s="140">
        <f t="shared" ref="W8:X8" si="15">S8/12</f>
        <v>13.819444444444445</v>
      </c>
      <c r="X8" s="140">
        <f t="shared" si="15"/>
        <v>4.606020833333333</v>
      </c>
      <c r="Y8" s="140">
        <f t="shared" ref="Y8:Y17" si="16">J8/12</f>
        <v>165.83333333333334</v>
      </c>
      <c r="Z8" s="140">
        <f t="shared" ref="Z8:Z17" si="17">Y8*8%</f>
        <v>13.266666666666667</v>
      </c>
      <c r="AA8" s="140">
        <f t="shared" ref="AA8:AA17" si="18">Y8*1%</f>
        <v>1.6583333333333334</v>
      </c>
      <c r="AB8" s="140">
        <f t="shared" ref="AB8:AB17" si="19">(J8/12)</f>
        <v>165.83333333333334</v>
      </c>
      <c r="AC8" s="140">
        <f t="shared" ref="AC8:AC17" si="20">AB8/12</f>
        <v>13.819444444444445</v>
      </c>
      <c r="AD8" s="140">
        <f t="shared" ref="AD8:AD17" si="21">(AB8+AC8)*8%</f>
        <v>14.372222222222224</v>
      </c>
      <c r="AE8" s="140">
        <f t="shared" ref="AE8:AE17" si="22">(J8+S8+T8+Y8)*8%*40%</f>
        <v>76.062045333333344</v>
      </c>
      <c r="AF8" s="140">
        <f t="shared" ref="AF8:AF17" si="23">(S8+T8+Y8+AB8)*27.8%</f>
        <v>153.67068550000005</v>
      </c>
      <c r="AG8" s="144">
        <f t="shared" ref="AG8:AG17" si="24">S8+T8+U8+Y8+Z8+AB8+AE8+AA8+AC8+AF8</f>
        <v>828.93787194444462</v>
      </c>
      <c r="AH8" s="140">
        <f t="shared" ref="AH8:AH17" si="25">J8+N8+R8+AG8</f>
        <v>4435.4578719444444</v>
      </c>
      <c r="AI8" s="2"/>
      <c r="AJ8" s="2"/>
      <c r="AK8" s="2"/>
      <c r="AL8" s="2"/>
      <c r="AM8" s="2"/>
      <c r="AN8" s="2"/>
    </row>
    <row r="9" spans="1:40" ht="14.25" customHeight="1" x14ac:dyDescent="0.3">
      <c r="A9" s="22"/>
      <c r="B9" s="134" t="s">
        <v>35</v>
      </c>
      <c r="C9" s="135"/>
      <c r="D9" s="136">
        <v>1</v>
      </c>
      <c r="E9" s="136">
        <v>40</v>
      </c>
      <c r="F9" s="169">
        <v>3500</v>
      </c>
      <c r="G9" s="140">
        <f t="shared" si="0"/>
        <v>3500</v>
      </c>
      <c r="H9" s="140"/>
      <c r="I9" s="170">
        <f t="shared" si="1"/>
        <v>440</v>
      </c>
      <c r="J9" s="139">
        <f t="shared" si="2"/>
        <v>3940</v>
      </c>
      <c r="K9" s="140">
        <f t="shared" si="3"/>
        <v>150</v>
      </c>
      <c r="L9" s="141">
        <f t="shared" si="4"/>
        <v>177.20000000000005</v>
      </c>
      <c r="M9" s="140">
        <f t="shared" si="5"/>
        <v>440</v>
      </c>
      <c r="N9" s="142">
        <f t="shared" si="6"/>
        <v>767.2</v>
      </c>
      <c r="O9" s="140">
        <f t="shared" si="7"/>
        <v>39.4</v>
      </c>
      <c r="P9" s="140">
        <f t="shared" si="8"/>
        <v>315.2</v>
      </c>
      <c r="Q9" s="140">
        <f t="shared" si="9"/>
        <v>1095.3200000000002</v>
      </c>
      <c r="R9" s="143">
        <f t="shared" si="10"/>
        <v>1449.92</v>
      </c>
      <c r="S9" s="140">
        <f t="shared" si="11"/>
        <v>328.33333333333331</v>
      </c>
      <c r="T9" s="140">
        <f t="shared" si="12"/>
        <v>109.4335</v>
      </c>
      <c r="U9" s="140">
        <f t="shared" si="13"/>
        <v>35.021346666666666</v>
      </c>
      <c r="V9" s="140">
        <f t="shared" si="14"/>
        <v>4.3776683333333333</v>
      </c>
      <c r="W9" s="140">
        <f t="shared" ref="W9:X9" si="26">S9/12</f>
        <v>27.361111111111111</v>
      </c>
      <c r="X9" s="140">
        <f t="shared" si="26"/>
        <v>9.1194583333333323</v>
      </c>
      <c r="Y9" s="140">
        <f t="shared" si="16"/>
        <v>328.33333333333331</v>
      </c>
      <c r="Z9" s="140">
        <f t="shared" si="17"/>
        <v>26.266666666666666</v>
      </c>
      <c r="AA9" s="140">
        <f t="shared" si="18"/>
        <v>3.2833333333333332</v>
      </c>
      <c r="AB9" s="140">
        <f t="shared" si="19"/>
        <v>328.33333333333331</v>
      </c>
      <c r="AC9" s="140">
        <f t="shared" si="20"/>
        <v>27.361111111111111</v>
      </c>
      <c r="AD9" s="140">
        <f t="shared" si="21"/>
        <v>28.455555555555552</v>
      </c>
      <c r="AE9" s="140">
        <f t="shared" si="22"/>
        <v>150.59520533333333</v>
      </c>
      <c r="AF9" s="140">
        <f t="shared" si="23"/>
        <v>304.25251299999996</v>
      </c>
      <c r="AG9" s="144">
        <f t="shared" si="24"/>
        <v>1641.2136761111108</v>
      </c>
      <c r="AH9" s="140">
        <f t="shared" si="25"/>
        <v>7798.3336761111104</v>
      </c>
      <c r="AI9" s="2"/>
      <c r="AJ9" s="2"/>
      <c r="AK9" s="2"/>
      <c r="AL9" s="2"/>
      <c r="AM9" s="2"/>
      <c r="AN9" s="2"/>
    </row>
    <row r="10" spans="1:40" ht="14.25" customHeight="1" x14ac:dyDescent="0.3">
      <c r="A10" s="22"/>
      <c r="B10" s="134" t="s">
        <v>265</v>
      </c>
      <c r="C10" s="135"/>
      <c r="D10" s="136">
        <v>2</v>
      </c>
      <c r="E10" s="136">
        <v>40</v>
      </c>
      <c r="F10" s="169">
        <v>2100</v>
      </c>
      <c r="G10" s="140">
        <f t="shared" si="0"/>
        <v>4200</v>
      </c>
      <c r="H10" s="140"/>
      <c r="I10" s="170">
        <f t="shared" ref="I10:I17" si="27">220*D10</f>
        <v>440</v>
      </c>
      <c r="J10" s="139">
        <f t="shared" si="2"/>
        <v>4640</v>
      </c>
      <c r="K10" s="140">
        <f t="shared" si="3"/>
        <v>300</v>
      </c>
      <c r="L10" s="141">
        <f t="shared" si="4"/>
        <v>522.40000000000009</v>
      </c>
      <c r="M10" s="140">
        <f t="shared" si="5"/>
        <v>880</v>
      </c>
      <c r="N10" s="142">
        <f t="shared" si="6"/>
        <v>1702.4</v>
      </c>
      <c r="O10" s="140">
        <f t="shared" si="7"/>
        <v>46.4</v>
      </c>
      <c r="P10" s="140">
        <f t="shared" si="8"/>
        <v>371.2</v>
      </c>
      <c r="Q10" s="140">
        <f t="shared" si="9"/>
        <v>1289.92</v>
      </c>
      <c r="R10" s="143">
        <f t="shared" si="10"/>
        <v>1707.52</v>
      </c>
      <c r="S10" s="140">
        <f t="shared" si="11"/>
        <v>386.66666666666669</v>
      </c>
      <c r="T10" s="140">
        <f t="shared" si="12"/>
        <v>128.876</v>
      </c>
      <c r="U10" s="140">
        <f t="shared" si="13"/>
        <v>41.243413333333336</v>
      </c>
      <c r="V10" s="140">
        <f t="shared" si="14"/>
        <v>5.155426666666667</v>
      </c>
      <c r="W10" s="140">
        <f t="shared" ref="W10:X10" si="28">S10/12</f>
        <v>32.222222222222221</v>
      </c>
      <c r="X10" s="140">
        <f t="shared" si="28"/>
        <v>10.739666666666666</v>
      </c>
      <c r="Y10" s="140">
        <f t="shared" si="16"/>
        <v>386.66666666666669</v>
      </c>
      <c r="Z10" s="140">
        <f t="shared" si="17"/>
        <v>30.933333333333337</v>
      </c>
      <c r="AA10" s="140">
        <f t="shared" si="18"/>
        <v>3.8666666666666671</v>
      </c>
      <c r="AB10" s="140">
        <f t="shared" si="19"/>
        <v>386.66666666666669</v>
      </c>
      <c r="AC10" s="140">
        <f t="shared" si="20"/>
        <v>32.222222222222221</v>
      </c>
      <c r="AD10" s="140">
        <f t="shared" si="21"/>
        <v>33.511111111111113</v>
      </c>
      <c r="AE10" s="140">
        <f t="shared" si="22"/>
        <v>177.35069866666672</v>
      </c>
      <c r="AF10" s="140">
        <f t="shared" si="23"/>
        <v>358.3075280000001</v>
      </c>
      <c r="AG10" s="144">
        <f t="shared" si="24"/>
        <v>1932.7998622222224</v>
      </c>
      <c r="AH10" s="140">
        <f t="shared" si="25"/>
        <v>9982.7198622222222</v>
      </c>
      <c r="AI10" s="2"/>
      <c r="AJ10" s="2"/>
      <c r="AK10" s="2"/>
      <c r="AL10" s="2"/>
      <c r="AM10" s="2"/>
      <c r="AN10" s="2"/>
    </row>
    <row r="11" spans="1:40" ht="14.25" customHeight="1" x14ac:dyDescent="0.3">
      <c r="A11" s="22"/>
      <c r="B11" s="134" t="s">
        <v>266</v>
      </c>
      <c r="C11" s="135"/>
      <c r="D11" s="136">
        <v>0</v>
      </c>
      <c r="E11" s="136">
        <v>40</v>
      </c>
      <c r="F11" s="169">
        <v>5000</v>
      </c>
      <c r="G11" s="140">
        <f t="shared" si="0"/>
        <v>0</v>
      </c>
      <c r="H11" s="140"/>
      <c r="I11" s="170">
        <f t="shared" si="27"/>
        <v>0</v>
      </c>
      <c r="J11" s="139">
        <f t="shared" si="2"/>
        <v>0</v>
      </c>
      <c r="K11" s="140">
        <f t="shared" si="3"/>
        <v>0</v>
      </c>
      <c r="L11" s="141">
        <f t="shared" si="4"/>
        <v>0</v>
      </c>
      <c r="M11" s="140">
        <f t="shared" si="5"/>
        <v>0</v>
      </c>
      <c r="N11" s="142">
        <f t="shared" si="6"/>
        <v>0</v>
      </c>
      <c r="O11" s="140">
        <f t="shared" si="7"/>
        <v>0</v>
      </c>
      <c r="P11" s="140">
        <f t="shared" si="8"/>
        <v>0</v>
      </c>
      <c r="Q11" s="140">
        <f t="shared" si="9"/>
        <v>0</v>
      </c>
      <c r="R11" s="143">
        <f t="shared" si="10"/>
        <v>0</v>
      </c>
      <c r="S11" s="140">
        <f t="shared" si="11"/>
        <v>0</v>
      </c>
      <c r="T11" s="140">
        <f t="shared" si="12"/>
        <v>0</v>
      </c>
      <c r="U11" s="140">
        <f t="shared" si="13"/>
        <v>0</v>
      </c>
      <c r="V11" s="140">
        <f t="shared" si="14"/>
        <v>0</v>
      </c>
      <c r="W11" s="140">
        <f t="shared" ref="W11:X11" si="29">S11/12</f>
        <v>0</v>
      </c>
      <c r="X11" s="140">
        <f t="shared" si="29"/>
        <v>0</v>
      </c>
      <c r="Y11" s="140">
        <f t="shared" si="16"/>
        <v>0</v>
      </c>
      <c r="Z11" s="140">
        <f t="shared" si="17"/>
        <v>0</v>
      </c>
      <c r="AA11" s="140">
        <f t="shared" si="18"/>
        <v>0</v>
      </c>
      <c r="AB11" s="140">
        <f t="shared" si="19"/>
        <v>0</v>
      </c>
      <c r="AC11" s="140">
        <f t="shared" si="20"/>
        <v>0</v>
      </c>
      <c r="AD11" s="140">
        <f t="shared" si="21"/>
        <v>0</v>
      </c>
      <c r="AE11" s="140">
        <f t="shared" si="22"/>
        <v>0</v>
      </c>
      <c r="AF11" s="140">
        <f t="shared" si="23"/>
        <v>0</v>
      </c>
      <c r="AG11" s="144">
        <f t="shared" si="24"/>
        <v>0</v>
      </c>
      <c r="AH11" s="140">
        <f t="shared" si="25"/>
        <v>0</v>
      </c>
      <c r="AI11" s="2"/>
      <c r="AJ11" s="2"/>
      <c r="AK11" s="2"/>
      <c r="AL11" s="2"/>
      <c r="AM11" s="2"/>
      <c r="AN11" s="2"/>
    </row>
    <row r="12" spans="1:40" ht="14.25" customHeight="1" x14ac:dyDescent="0.3">
      <c r="A12" s="22"/>
      <c r="B12" s="134" t="s">
        <v>267</v>
      </c>
      <c r="C12" s="135"/>
      <c r="D12" s="136">
        <v>0</v>
      </c>
      <c r="E12" s="136">
        <v>40</v>
      </c>
      <c r="F12" s="169">
        <v>1502</v>
      </c>
      <c r="G12" s="140">
        <f t="shared" si="0"/>
        <v>0</v>
      </c>
      <c r="H12" s="140"/>
      <c r="I12" s="170">
        <f t="shared" si="27"/>
        <v>0</v>
      </c>
      <c r="J12" s="139">
        <f t="shared" si="2"/>
        <v>0</v>
      </c>
      <c r="K12" s="140">
        <f t="shared" si="3"/>
        <v>0</v>
      </c>
      <c r="L12" s="141">
        <f t="shared" si="4"/>
        <v>0</v>
      </c>
      <c r="M12" s="140">
        <f t="shared" si="5"/>
        <v>0</v>
      </c>
      <c r="N12" s="142">
        <f t="shared" si="6"/>
        <v>0</v>
      </c>
      <c r="O12" s="140">
        <f t="shared" si="7"/>
        <v>0</v>
      </c>
      <c r="P12" s="140">
        <f t="shared" si="8"/>
        <v>0</v>
      </c>
      <c r="Q12" s="140">
        <f t="shared" si="9"/>
        <v>0</v>
      </c>
      <c r="R12" s="143">
        <f t="shared" si="10"/>
        <v>0</v>
      </c>
      <c r="S12" s="140">
        <f t="shared" si="11"/>
        <v>0</v>
      </c>
      <c r="T12" s="140">
        <f t="shared" si="12"/>
        <v>0</v>
      </c>
      <c r="U12" s="140">
        <f t="shared" si="13"/>
        <v>0</v>
      </c>
      <c r="V12" s="140">
        <f t="shared" si="14"/>
        <v>0</v>
      </c>
      <c r="W12" s="140">
        <f t="shared" ref="W12:X12" si="30">S12/12</f>
        <v>0</v>
      </c>
      <c r="X12" s="140">
        <f t="shared" si="30"/>
        <v>0</v>
      </c>
      <c r="Y12" s="140">
        <f t="shared" si="16"/>
        <v>0</v>
      </c>
      <c r="Z12" s="140">
        <f t="shared" si="17"/>
        <v>0</v>
      </c>
      <c r="AA12" s="140">
        <f t="shared" si="18"/>
        <v>0</v>
      </c>
      <c r="AB12" s="140">
        <f t="shared" si="19"/>
        <v>0</v>
      </c>
      <c r="AC12" s="140">
        <f t="shared" si="20"/>
        <v>0</v>
      </c>
      <c r="AD12" s="140">
        <f t="shared" si="21"/>
        <v>0</v>
      </c>
      <c r="AE12" s="140">
        <f t="shared" si="22"/>
        <v>0</v>
      </c>
      <c r="AF12" s="140">
        <f t="shared" si="23"/>
        <v>0</v>
      </c>
      <c r="AG12" s="144">
        <f t="shared" si="24"/>
        <v>0</v>
      </c>
      <c r="AH12" s="140">
        <f t="shared" si="25"/>
        <v>0</v>
      </c>
      <c r="AI12" s="2"/>
      <c r="AJ12" s="2"/>
      <c r="AK12" s="2"/>
      <c r="AL12" s="2"/>
      <c r="AM12" s="2"/>
      <c r="AN12" s="2"/>
    </row>
    <row r="13" spans="1:40" ht="14.25" customHeight="1" x14ac:dyDescent="0.3">
      <c r="A13" s="22"/>
      <c r="B13" s="134" t="s">
        <v>268</v>
      </c>
      <c r="C13" s="135"/>
      <c r="D13" s="136">
        <v>0</v>
      </c>
      <c r="E13" s="136">
        <v>40</v>
      </c>
      <c r="F13" s="169">
        <v>3700</v>
      </c>
      <c r="G13" s="140">
        <f t="shared" si="0"/>
        <v>0</v>
      </c>
      <c r="H13" s="140"/>
      <c r="I13" s="170">
        <f t="shared" si="27"/>
        <v>0</v>
      </c>
      <c r="J13" s="139">
        <f t="shared" si="2"/>
        <v>0</v>
      </c>
      <c r="K13" s="140">
        <f t="shared" si="3"/>
        <v>0</v>
      </c>
      <c r="L13" s="141">
        <f t="shared" si="4"/>
        <v>0</v>
      </c>
      <c r="M13" s="140">
        <f t="shared" si="5"/>
        <v>0</v>
      </c>
      <c r="N13" s="142">
        <f t="shared" si="6"/>
        <v>0</v>
      </c>
      <c r="O13" s="140">
        <f t="shared" si="7"/>
        <v>0</v>
      </c>
      <c r="P13" s="140">
        <f t="shared" si="8"/>
        <v>0</v>
      </c>
      <c r="Q13" s="140">
        <f t="shared" si="9"/>
        <v>0</v>
      </c>
      <c r="R13" s="143">
        <f t="shared" si="10"/>
        <v>0</v>
      </c>
      <c r="S13" s="140">
        <f t="shared" si="11"/>
        <v>0</v>
      </c>
      <c r="T13" s="140">
        <f t="shared" si="12"/>
        <v>0</v>
      </c>
      <c r="U13" s="140">
        <f t="shared" si="13"/>
        <v>0</v>
      </c>
      <c r="V13" s="140">
        <f t="shared" si="14"/>
        <v>0</v>
      </c>
      <c r="W13" s="140">
        <f t="shared" ref="W13:X13" si="31">S13/12</f>
        <v>0</v>
      </c>
      <c r="X13" s="140">
        <f t="shared" si="31"/>
        <v>0</v>
      </c>
      <c r="Y13" s="140">
        <f t="shared" si="16"/>
        <v>0</v>
      </c>
      <c r="Z13" s="140">
        <f t="shared" si="17"/>
        <v>0</v>
      </c>
      <c r="AA13" s="140">
        <f t="shared" si="18"/>
        <v>0</v>
      </c>
      <c r="AB13" s="140">
        <f t="shared" si="19"/>
        <v>0</v>
      </c>
      <c r="AC13" s="140">
        <f t="shared" si="20"/>
        <v>0</v>
      </c>
      <c r="AD13" s="140">
        <f t="shared" si="21"/>
        <v>0</v>
      </c>
      <c r="AE13" s="140">
        <f t="shared" si="22"/>
        <v>0</v>
      </c>
      <c r="AF13" s="140">
        <f t="shared" si="23"/>
        <v>0</v>
      </c>
      <c r="AG13" s="144">
        <f t="shared" si="24"/>
        <v>0</v>
      </c>
      <c r="AH13" s="140">
        <f t="shared" si="25"/>
        <v>0</v>
      </c>
      <c r="AI13" s="2"/>
      <c r="AJ13" s="2"/>
      <c r="AK13" s="2"/>
      <c r="AL13" s="2"/>
      <c r="AM13" s="2"/>
      <c r="AN13" s="2"/>
    </row>
    <row r="14" spans="1:40" ht="14.25" customHeight="1" x14ac:dyDescent="0.3">
      <c r="A14" s="22"/>
      <c r="B14" s="134" t="s">
        <v>269</v>
      </c>
      <c r="C14" s="135"/>
      <c r="D14" s="136">
        <v>0</v>
      </c>
      <c r="E14" s="136">
        <v>40</v>
      </c>
      <c r="F14" s="169">
        <v>3100</v>
      </c>
      <c r="G14" s="140">
        <f t="shared" si="0"/>
        <v>0</v>
      </c>
      <c r="H14" s="140"/>
      <c r="I14" s="170">
        <f t="shared" si="27"/>
        <v>0</v>
      </c>
      <c r="J14" s="139">
        <f t="shared" si="2"/>
        <v>0</v>
      </c>
      <c r="K14" s="140">
        <f t="shared" si="3"/>
        <v>0</v>
      </c>
      <c r="L14" s="141">
        <f t="shared" si="4"/>
        <v>0</v>
      </c>
      <c r="M14" s="140">
        <f t="shared" si="5"/>
        <v>0</v>
      </c>
      <c r="N14" s="142">
        <f t="shared" si="6"/>
        <v>0</v>
      </c>
      <c r="O14" s="140">
        <f t="shared" si="7"/>
        <v>0</v>
      </c>
      <c r="P14" s="140">
        <f t="shared" si="8"/>
        <v>0</v>
      </c>
      <c r="Q14" s="140">
        <f t="shared" si="9"/>
        <v>0</v>
      </c>
      <c r="R14" s="143">
        <f t="shared" si="10"/>
        <v>0</v>
      </c>
      <c r="S14" s="140">
        <f t="shared" si="11"/>
        <v>0</v>
      </c>
      <c r="T14" s="140">
        <f t="shared" si="12"/>
        <v>0</v>
      </c>
      <c r="U14" s="140">
        <f t="shared" si="13"/>
        <v>0</v>
      </c>
      <c r="V14" s="140">
        <f t="shared" si="14"/>
        <v>0</v>
      </c>
      <c r="W14" s="140">
        <f t="shared" ref="W14:X14" si="32">S14/12</f>
        <v>0</v>
      </c>
      <c r="X14" s="140">
        <f t="shared" si="32"/>
        <v>0</v>
      </c>
      <c r="Y14" s="140">
        <f t="shared" si="16"/>
        <v>0</v>
      </c>
      <c r="Z14" s="140">
        <f t="shared" si="17"/>
        <v>0</v>
      </c>
      <c r="AA14" s="140">
        <f t="shared" si="18"/>
        <v>0</v>
      </c>
      <c r="AB14" s="140">
        <f t="shared" si="19"/>
        <v>0</v>
      </c>
      <c r="AC14" s="140">
        <f t="shared" si="20"/>
        <v>0</v>
      </c>
      <c r="AD14" s="140">
        <f t="shared" si="21"/>
        <v>0</v>
      </c>
      <c r="AE14" s="140">
        <f t="shared" si="22"/>
        <v>0</v>
      </c>
      <c r="AF14" s="140">
        <f t="shared" si="23"/>
        <v>0</v>
      </c>
      <c r="AG14" s="144">
        <f t="shared" si="24"/>
        <v>0</v>
      </c>
      <c r="AH14" s="140">
        <f t="shared" si="25"/>
        <v>0</v>
      </c>
      <c r="AI14" s="2"/>
      <c r="AJ14" s="2"/>
      <c r="AK14" s="2"/>
      <c r="AL14" s="2"/>
      <c r="AM14" s="2"/>
      <c r="AN14" s="2"/>
    </row>
    <row r="15" spans="1:40" ht="14.25" customHeight="1" x14ac:dyDescent="0.3">
      <c r="A15" s="22"/>
      <c r="B15" s="134" t="s">
        <v>270</v>
      </c>
      <c r="C15" s="135"/>
      <c r="D15" s="136">
        <v>1</v>
      </c>
      <c r="E15" s="136">
        <v>40</v>
      </c>
      <c r="F15" s="169">
        <v>1100</v>
      </c>
      <c r="G15" s="140">
        <f t="shared" si="0"/>
        <v>1100</v>
      </c>
      <c r="H15" s="140"/>
      <c r="I15" s="170">
        <f t="shared" si="27"/>
        <v>220</v>
      </c>
      <c r="J15" s="139">
        <f t="shared" si="2"/>
        <v>1320</v>
      </c>
      <c r="K15" s="140">
        <f t="shared" si="3"/>
        <v>150</v>
      </c>
      <c r="L15" s="141">
        <f t="shared" si="4"/>
        <v>321.20000000000005</v>
      </c>
      <c r="M15" s="140">
        <f t="shared" si="5"/>
        <v>440</v>
      </c>
      <c r="N15" s="142">
        <f t="shared" si="6"/>
        <v>911.2</v>
      </c>
      <c r="O15" s="140">
        <f t="shared" si="7"/>
        <v>13.200000000000001</v>
      </c>
      <c r="P15" s="140">
        <f t="shared" si="8"/>
        <v>105.60000000000001</v>
      </c>
      <c r="Q15" s="140">
        <f t="shared" si="9"/>
        <v>366.96000000000004</v>
      </c>
      <c r="R15" s="143">
        <f t="shared" si="10"/>
        <v>485.76000000000005</v>
      </c>
      <c r="S15" s="140">
        <f t="shared" si="11"/>
        <v>110</v>
      </c>
      <c r="T15" s="140">
        <f t="shared" si="12"/>
        <v>36.662999999999997</v>
      </c>
      <c r="U15" s="140">
        <f t="shared" si="13"/>
        <v>11.733040000000001</v>
      </c>
      <c r="V15" s="140">
        <f t="shared" si="14"/>
        <v>1.4666300000000001</v>
      </c>
      <c r="W15" s="140">
        <f t="shared" ref="W15:X15" si="33">S15/12</f>
        <v>9.1666666666666661</v>
      </c>
      <c r="X15" s="140">
        <f t="shared" si="33"/>
        <v>3.0552499999999996</v>
      </c>
      <c r="Y15" s="140">
        <f t="shared" si="16"/>
        <v>110</v>
      </c>
      <c r="Z15" s="140">
        <f t="shared" si="17"/>
        <v>8.8000000000000007</v>
      </c>
      <c r="AA15" s="140">
        <f t="shared" si="18"/>
        <v>1.1000000000000001</v>
      </c>
      <c r="AB15" s="140">
        <f t="shared" si="19"/>
        <v>110</v>
      </c>
      <c r="AC15" s="140">
        <f t="shared" si="20"/>
        <v>9.1666666666666661</v>
      </c>
      <c r="AD15" s="140">
        <f t="shared" si="21"/>
        <v>9.5333333333333332</v>
      </c>
      <c r="AE15" s="140">
        <f t="shared" si="22"/>
        <v>50.453216000000005</v>
      </c>
      <c r="AF15" s="140">
        <f t="shared" si="23"/>
        <v>101.93231400000001</v>
      </c>
      <c r="AG15" s="144">
        <f t="shared" si="24"/>
        <v>549.84823666666671</v>
      </c>
      <c r="AH15" s="140">
        <f t="shared" si="25"/>
        <v>3266.8082366666667</v>
      </c>
      <c r="AI15" s="2"/>
      <c r="AJ15" s="2"/>
      <c r="AK15" s="2"/>
      <c r="AL15" s="2"/>
      <c r="AM15" s="2"/>
      <c r="AN15" s="2"/>
    </row>
    <row r="16" spans="1:40" ht="14.25" customHeight="1" x14ac:dyDescent="0.3">
      <c r="A16" s="22"/>
      <c r="B16" s="134" t="s">
        <v>288</v>
      </c>
      <c r="C16" s="135"/>
      <c r="D16" s="136">
        <v>0</v>
      </c>
      <c r="E16" s="136">
        <v>40</v>
      </c>
      <c r="F16" s="169">
        <v>1900</v>
      </c>
      <c r="G16" s="140">
        <f t="shared" si="0"/>
        <v>0</v>
      </c>
      <c r="H16" s="140"/>
      <c r="I16" s="170">
        <f t="shared" si="27"/>
        <v>0</v>
      </c>
      <c r="J16" s="139">
        <f t="shared" si="2"/>
        <v>0</v>
      </c>
      <c r="K16" s="140">
        <f t="shared" si="3"/>
        <v>0</v>
      </c>
      <c r="L16" s="141">
        <f t="shared" si="4"/>
        <v>0</v>
      </c>
      <c r="M16" s="140">
        <f t="shared" si="5"/>
        <v>0</v>
      </c>
      <c r="N16" s="142">
        <f t="shared" si="6"/>
        <v>0</v>
      </c>
      <c r="O16" s="140">
        <f t="shared" si="7"/>
        <v>0</v>
      </c>
      <c r="P16" s="140">
        <f t="shared" si="8"/>
        <v>0</v>
      </c>
      <c r="Q16" s="140">
        <f t="shared" si="9"/>
        <v>0</v>
      </c>
      <c r="R16" s="143">
        <f t="shared" si="10"/>
        <v>0</v>
      </c>
      <c r="S16" s="140">
        <f t="shared" si="11"/>
        <v>0</v>
      </c>
      <c r="T16" s="140">
        <f t="shared" si="12"/>
        <v>0</v>
      </c>
      <c r="U16" s="140">
        <f t="shared" si="13"/>
        <v>0</v>
      </c>
      <c r="V16" s="140">
        <f t="shared" si="14"/>
        <v>0</v>
      </c>
      <c r="W16" s="140">
        <f t="shared" ref="W16:X16" si="34">S16/12</f>
        <v>0</v>
      </c>
      <c r="X16" s="140">
        <f t="shared" si="34"/>
        <v>0</v>
      </c>
      <c r="Y16" s="140">
        <f t="shared" si="16"/>
        <v>0</v>
      </c>
      <c r="Z16" s="140">
        <f t="shared" si="17"/>
        <v>0</v>
      </c>
      <c r="AA16" s="140">
        <f t="shared" si="18"/>
        <v>0</v>
      </c>
      <c r="AB16" s="140">
        <f t="shared" si="19"/>
        <v>0</v>
      </c>
      <c r="AC16" s="140">
        <f t="shared" si="20"/>
        <v>0</v>
      </c>
      <c r="AD16" s="140">
        <f t="shared" si="21"/>
        <v>0</v>
      </c>
      <c r="AE16" s="140">
        <f t="shared" si="22"/>
        <v>0</v>
      </c>
      <c r="AF16" s="140">
        <f t="shared" si="23"/>
        <v>0</v>
      </c>
      <c r="AG16" s="144">
        <f t="shared" si="24"/>
        <v>0</v>
      </c>
      <c r="AH16" s="140">
        <f t="shared" si="25"/>
        <v>0</v>
      </c>
      <c r="AI16" s="2"/>
      <c r="AJ16" s="2"/>
      <c r="AK16" s="2"/>
      <c r="AL16" s="2"/>
      <c r="AM16" s="2"/>
      <c r="AN16" s="2"/>
    </row>
    <row r="17" spans="1:40" ht="14.25" customHeight="1" x14ac:dyDescent="0.3">
      <c r="A17" s="22"/>
      <c r="B17" s="134" t="s">
        <v>289</v>
      </c>
      <c r="C17" s="135"/>
      <c r="D17" s="136">
        <v>0</v>
      </c>
      <c r="E17" s="136">
        <v>40</v>
      </c>
      <c r="F17" s="169">
        <v>3000</v>
      </c>
      <c r="G17" s="140">
        <f t="shared" si="0"/>
        <v>0</v>
      </c>
      <c r="H17" s="140"/>
      <c r="I17" s="170">
        <f t="shared" si="27"/>
        <v>0</v>
      </c>
      <c r="J17" s="139">
        <f t="shared" si="2"/>
        <v>0</v>
      </c>
      <c r="K17" s="140">
        <f t="shared" si="3"/>
        <v>0</v>
      </c>
      <c r="L17" s="141">
        <f t="shared" si="4"/>
        <v>0</v>
      </c>
      <c r="M17" s="140">
        <f t="shared" si="5"/>
        <v>0</v>
      </c>
      <c r="N17" s="142">
        <f t="shared" si="6"/>
        <v>0</v>
      </c>
      <c r="O17" s="140">
        <f t="shared" si="7"/>
        <v>0</v>
      </c>
      <c r="P17" s="140">
        <f t="shared" si="8"/>
        <v>0</v>
      </c>
      <c r="Q17" s="140">
        <f t="shared" si="9"/>
        <v>0</v>
      </c>
      <c r="R17" s="143">
        <f t="shared" si="10"/>
        <v>0</v>
      </c>
      <c r="S17" s="140">
        <f t="shared" si="11"/>
        <v>0</v>
      </c>
      <c r="T17" s="140">
        <f t="shared" si="12"/>
        <v>0</v>
      </c>
      <c r="U17" s="140">
        <f t="shared" si="13"/>
        <v>0</v>
      </c>
      <c r="V17" s="140">
        <f t="shared" si="14"/>
        <v>0</v>
      </c>
      <c r="W17" s="140">
        <f t="shared" ref="W17:X17" si="35">S17/12</f>
        <v>0</v>
      </c>
      <c r="X17" s="140">
        <f t="shared" si="35"/>
        <v>0</v>
      </c>
      <c r="Y17" s="140">
        <f t="shared" si="16"/>
        <v>0</v>
      </c>
      <c r="Z17" s="140">
        <f t="shared" si="17"/>
        <v>0</v>
      </c>
      <c r="AA17" s="140">
        <f t="shared" si="18"/>
        <v>0</v>
      </c>
      <c r="AB17" s="140">
        <f t="shared" si="19"/>
        <v>0</v>
      </c>
      <c r="AC17" s="140">
        <f t="shared" si="20"/>
        <v>0</v>
      </c>
      <c r="AD17" s="140">
        <f t="shared" si="21"/>
        <v>0</v>
      </c>
      <c r="AE17" s="140">
        <f t="shared" si="22"/>
        <v>0</v>
      </c>
      <c r="AF17" s="140">
        <f t="shared" si="23"/>
        <v>0</v>
      </c>
      <c r="AG17" s="144">
        <f t="shared" si="24"/>
        <v>0</v>
      </c>
      <c r="AH17" s="140">
        <f t="shared" si="25"/>
        <v>0</v>
      </c>
      <c r="AI17" s="2"/>
      <c r="AJ17" s="2"/>
      <c r="AK17" s="2"/>
      <c r="AL17" s="2"/>
      <c r="AM17" s="2"/>
      <c r="AN17" s="2"/>
    </row>
    <row r="18" spans="1:40" ht="14.25" customHeight="1" x14ac:dyDescent="0.3">
      <c r="A18" s="1"/>
      <c r="B18" s="39" t="s">
        <v>40</v>
      </c>
      <c r="C18" s="39"/>
      <c r="D18" s="29">
        <f>SUM(D8:D17)</f>
        <v>5</v>
      </c>
      <c r="E18" s="30"/>
      <c r="F18" s="146">
        <f t="shared" ref="F18:AH18" si="36">SUM(F8:F17)</f>
        <v>26452</v>
      </c>
      <c r="G18" s="146">
        <f t="shared" si="36"/>
        <v>10350</v>
      </c>
      <c r="H18" s="146">
        <f t="shared" si="36"/>
        <v>0</v>
      </c>
      <c r="I18" s="146">
        <f t="shared" si="36"/>
        <v>1540</v>
      </c>
      <c r="J18" s="146">
        <f t="shared" si="36"/>
        <v>11890</v>
      </c>
      <c r="K18" s="147">
        <f t="shared" si="36"/>
        <v>750</v>
      </c>
      <c r="L18" s="147">
        <f t="shared" si="36"/>
        <v>1315.0000000000002</v>
      </c>
      <c r="M18" s="147">
        <f t="shared" si="36"/>
        <v>2200</v>
      </c>
      <c r="N18" s="31">
        <f t="shared" si="36"/>
        <v>4265</v>
      </c>
      <c r="O18" s="147">
        <f t="shared" si="36"/>
        <v>118.89999999999999</v>
      </c>
      <c r="P18" s="147">
        <f t="shared" si="36"/>
        <v>951.19999999999993</v>
      </c>
      <c r="Q18" s="147">
        <f t="shared" si="36"/>
        <v>3305.42</v>
      </c>
      <c r="R18" s="32">
        <f t="shared" si="36"/>
        <v>4375.5200000000004</v>
      </c>
      <c r="S18" s="33">
        <f t="shared" si="36"/>
        <v>990.83333333333326</v>
      </c>
      <c r="T18" s="33">
        <f t="shared" si="36"/>
        <v>330.24475000000001</v>
      </c>
      <c r="U18" s="33">
        <f t="shared" si="36"/>
        <v>105.68624666666668</v>
      </c>
      <c r="V18" s="33">
        <f t="shared" si="36"/>
        <v>13.210780833333335</v>
      </c>
      <c r="W18" s="33">
        <f t="shared" si="36"/>
        <v>82.569444444444443</v>
      </c>
      <c r="X18" s="33">
        <f t="shared" si="36"/>
        <v>27.520395833333332</v>
      </c>
      <c r="Y18" s="33">
        <f t="shared" si="36"/>
        <v>990.83333333333326</v>
      </c>
      <c r="Z18" s="33">
        <f t="shared" si="36"/>
        <v>79.266666666666666</v>
      </c>
      <c r="AA18" s="33">
        <f t="shared" si="36"/>
        <v>9.9083333333333332</v>
      </c>
      <c r="AB18" s="33">
        <f t="shared" si="36"/>
        <v>990.83333333333326</v>
      </c>
      <c r="AC18" s="33">
        <f t="shared" si="36"/>
        <v>82.569444444444443</v>
      </c>
      <c r="AD18" s="33">
        <f t="shared" si="36"/>
        <v>85.87222222222222</v>
      </c>
      <c r="AE18" s="33">
        <f t="shared" si="36"/>
        <v>454.46116533333338</v>
      </c>
      <c r="AF18" s="33">
        <f t="shared" si="36"/>
        <v>918.16304050000019</v>
      </c>
      <c r="AG18" s="33">
        <f t="shared" si="36"/>
        <v>4952.7996469444442</v>
      </c>
      <c r="AH18" s="34">
        <f t="shared" si="36"/>
        <v>25483.319646944445</v>
      </c>
      <c r="AI18" s="3"/>
      <c r="AJ18" s="2"/>
      <c r="AK18" s="2"/>
      <c r="AL18" s="2"/>
      <c r="AM18" s="2"/>
      <c r="AN18" s="2"/>
    </row>
    <row r="19" spans="1:40" ht="14.25" customHeight="1" x14ac:dyDescent="0.3">
      <c r="A19" s="1"/>
      <c r="B19" s="2"/>
      <c r="C19" s="2"/>
      <c r="D19" s="2"/>
      <c r="E19" s="2"/>
      <c r="F19" s="2"/>
      <c r="G19" s="2"/>
      <c r="H19" s="2"/>
      <c r="I19" s="2"/>
      <c r="J19" s="35"/>
      <c r="K19" s="35"/>
      <c r="L19" s="2"/>
      <c r="M19" s="2"/>
      <c r="N19" s="35"/>
      <c r="O19" s="35"/>
      <c r="P19" s="2"/>
      <c r="Q19" s="2"/>
      <c r="R19" s="35"/>
      <c r="S19" s="36"/>
      <c r="T19" s="2"/>
      <c r="U19" s="2"/>
      <c r="V19" s="2"/>
      <c r="W19" s="2"/>
      <c r="X19" s="2"/>
      <c r="Y19" s="36"/>
      <c r="Z19" s="36"/>
      <c r="AA19" s="36"/>
      <c r="AB19" s="2"/>
      <c r="AC19" s="2"/>
      <c r="AD19" s="2"/>
      <c r="AE19" s="36"/>
      <c r="AF19" s="36"/>
      <c r="AG19" s="2"/>
      <c r="AH19" s="2"/>
      <c r="AI19" s="2"/>
      <c r="AJ19" s="2"/>
      <c r="AK19" s="2"/>
      <c r="AL19" s="2"/>
      <c r="AM19" s="2"/>
      <c r="AN19" s="2"/>
    </row>
    <row r="20" spans="1:40" ht="14.25" customHeight="1" x14ac:dyDescent="0.3">
      <c r="A20" s="1"/>
      <c r="B20" s="2"/>
      <c r="C20" s="2"/>
      <c r="D20" s="2"/>
      <c r="E20" s="2"/>
      <c r="F20" s="2"/>
      <c r="G20" s="3"/>
      <c r="H20" s="3"/>
      <c r="I20" s="3"/>
      <c r="J20" s="3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3"/>
      <c r="AI20" s="3"/>
      <c r="AJ20" s="2"/>
      <c r="AK20" s="2"/>
      <c r="AL20" s="2"/>
      <c r="AM20" s="2"/>
      <c r="AN20" s="2"/>
    </row>
    <row r="21" spans="1:40" ht="14.25" customHeight="1" x14ac:dyDescent="0.3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40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3"/>
      <c r="AI21" s="2"/>
      <c r="AJ21" s="149"/>
      <c r="AK21" s="150"/>
      <c r="AL21" s="151"/>
      <c r="AM21" s="152"/>
      <c r="AN21" s="152"/>
    </row>
    <row r="22" spans="1:40" ht="14.25" customHeight="1" x14ac:dyDescent="0.3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3"/>
      <c r="AI22" s="2"/>
      <c r="AJ22" s="149"/>
      <c r="AK22" s="150"/>
      <c r="AL22" s="151"/>
      <c r="AM22" s="152"/>
      <c r="AN22" s="152"/>
    </row>
    <row r="23" spans="1:40" ht="14.25" customHeight="1" x14ac:dyDescent="0.3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149"/>
      <c r="AK23" s="150"/>
      <c r="AL23" s="151"/>
      <c r="AM23" s="152"/>
      <c r="AN23" s="152"/>
    </row>
    <row r="24" spans="1:40" ht="14.25" customHeight="1" x14ac:dyDescent="0.3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spans="1:40" ht="14.25" customHeight="1" x14ac:dyDescent="0.3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spans="1:40" ht="14.25" customHeight="1" x14ac:dyDescent="0.3">
      <c r="A26" s="1"/>
      <c r="B26" s="362" t="s">
        <v>271</v>
      </c>
      <c r="C26" s="363"/>
      <c r="D26" s="363"/>
      <c r="E26" s="363"/>
      <c r="F26" s="363"/>
      <c r="G26" s="363"/>
      <c r="H26" s="364"/>
      <c r="I26" s="15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spans="1:40" ht="15.75" customHeight="1" x14ac:dyDescent="0.3">
      <c r="A27" s="1"/>
      <c r="B27" s="365" t="s">
        <v>272</v>
      </c>
      <c r="C27" s="363"/>
      <c r="D27" s="363"/>
      <c r="E27" s="363"/>
      <c r="F27" s="363"/>
      <c r="G27" s="363"/>
      <c r="H27" s="364"/>
      <c r="I27" s="154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spans="1:40" ht="51.75" customHeight="1" x14ac:dyDescent="0.3">
      <c r="A28" s="1"/>
      <c r="B28" s="155" t="s">
        <v>242</v>
      </c>
      <c r="C28" s="124" t="s">
        <v>262</v>
      </c>
      <c r="D28" s="156" t="s">
        <v>273</v>
      </c>
      <c r="E28" s="157"/>
      <c r="F28" s="157" t="s">
        <v>274</v>
      </c>
      <c r="G28" s="157" t="s">
        <v>245</v>
      </c>
      <c r="H28" s="157" t="s">
        <v>246</v>
      </c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spans="1:40" ht="15" customHeight="1" x14ac:dyDescent="0.3">
      <c r="A29" s="1"/>
      <c r="B29" s="368" t="s">
        <v>247</v>
      </c>
      <c r="C29" s="363"/>
      <c r="D29" s="363"/>
      <c r="E29" s="363"/>
      <c r="F29" s="363"/>
      <c r="G29" s="363"/>
      <c r="H29" s="364"/>
      <c r="I29" s="158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spans="1:40" ht="14.25" customHeight="1" x14ac:dyDescent="0.3">
      <c r="A30" s="1"/>
      <c r="B30" s="104" t="s">
        <v>275</v>
      </c>
      <c r="C30" s="159"/>
      <c r="D30" s="160">
        <v>2</v>
      </c>
      <c r="E30" s="160" t="s">
        <v>256</v>
      </c>
      <c r="F30" s="161">
        <v>1300</v>
      </c>
      <c r="G30" s="106">
        <f>F30*22</f>
        <v>28600</v>
      </c>
      <c r="H30" s="106">
        <f t="shared" ref="H30:H32" si="37">G30*D30</f>
        <v>57200</v>
      </c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spans="1:40" ht="14.25" customHeight="1" x14ac:dyDescent="0.3">
      <c r="A31" s="1"/>
      <c r="B31" s="104" t="s">
        <v>276</v>
      </c>
      <c r="C31" s="159"/>
      <c r="D31" s="160">
        <v>1</v>
      </c>
      <c r="E31" s="160" t="s">
        <v>256</v>
      </c>
      <c r="F31" s="161">
        <v>1300</v>
      </c>
      <c r="G31" s="106">
        <f t="shared" ref="G31:G32" si="38">F31*5</f>
        <v>6500</v>
      </c>
      <c r="H31" s="106">
        <f t="shared" si="37"/>
        <v>6500</v>
      </c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spans="1:40" ht="14.25" customHeight="1" x14ac:dyDescent="0.3">
      <c r="A32" s="1"/>
      <c r="B32" s="104" t="s">
        <v>277</v>
      </c>
      <c r="C32" s="159"/>
      <c r="D32" s="160">
        <v>1</v>
      </c>
      <c r="E32" s="160" t="s">
        <v>256</v>
      </c>
      <c r="F32" s="161">
        <v>1300</v>
      </c>
      <c r="G32" s="106">
        <f t="shared" si="38"/>
        <v>6500</v>
      </c>
      <c r="H32" s="106">
        <f t="shared" si="37"/>
        <v>6500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spans="1:40" ht="14.25" customHeight="1" x14ac:dyDescent="0.3">
      <c r="A33" s="1"/>
      <c r="B33" s="102" t="s">
        <v>257</v>
      </c>
      <c r="C33" s="162"/>
      <c r="D33" s="160"/>
      <c r="E33" s="104"/>
      <c r="F33" s="104"/>
      <c r="G33" s="106"/>
      <c r="H33" s="106">
        <f>SUM(H30:H32)</f>
        <v>70200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spans="1:40" ht="14.25" customHeight="1" x14ac:dyDescent="0.3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spans="1:40" ht="14.25" customHeight="1" x14ac:dyDescent="0.3">
      <c r="A35" s="1"/>
      <c r="B35" s="67"/>
      <c r="C35" s="67" t="s">
        <v>278</v>
      </c>
      <c r="D35" s="67" t="s">
        <v>279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spans="1:40" ht="14.25" customHeight="1" x14ac:dyDescent="0.3">
      <c r="A36" s="1"/>
      <c r="B36" s="163" t="s">
        <v>264</v>
      </c>
      <c r="C36" s="67">
        <v>1113.76</v>
      </c>
      <c r="D36" s="67">
        <v>1100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spans="1:40" ht="14.25" customHeight="1" x14ac:dyDescent="0.3">
      <c r="A37" s="1"/>
      <c r="B37" s="163" t="s">
        <v>35</v>
      </c>
      <c r="C37" s="67">
        <v>2984.58</v>
      </c>
      <c r="D37" s="67">
        <v>4102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spans="1:40" ht="14.25" customHeight="1" x14ac:dyDescent="0.3">
      <c r="A38" s="1"/>
      <c r="B38" s="163" t="s">
        <v>265</v>
      </c>
      <c r="C38" s="67">
        <v>1795.22</v>
      </c>
      <c r="D38" s="67">
        <v>1883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spans="1:40" ht="14.25" customHeight="1" x14ac:dyDescent="0.3">
      <c r="A39" s="1"/>
      <c r="B39" s="163" t="s">
        <v>266</v>
      </c>
      <c r="C39" s="67">
        <v>5307.26</v>
      </c>
      <c r="D39" s="67">
        <v>2923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spans="1:40" ht="14.25" customHeight="1" x14ac:dyDescent="0.3">
      <c r="A40" s="1"/>
      <c r="B40" s="163" t="s">
        <v>267</v>
      </c>
      <c r="C40" s="67">
        <v>1502.19</v>
      </c>
      <c r="D40" s="67">
        <v>1393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spans="1:40" ht="14.25" customHeight="1" x14ac:dyDescent="0.3">
      <c r="A41" s="1"/>
      <c r="B41" s="163" t="s">
        <v>268</v>
      </c>
      <c r="C41" s="67">
        <v>2603.73</v>
      </c>
      <c r="D41" s="67">
        <v>3456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spans="1:40" ht="14.25" customHeight="1" x14ac:dyDescent="0.3">
      <c r="A42" s="1"/>
      <c r="B42" s="163" t="s">
        <v>269</v>
      </c>
      <c r="C42" s="67">
        <v>2271.48</v>
      </c>
      <c r="D42" s="67">
        <v>3201</v>
      </c>
      <c r="E42" s="2"/>
      <c r="F42" s="2"/>
      <c r="G42" s="2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spans="1:40" ht="14.25" customHeight="1" x14ac:dyDescent="0.3">
      <c r="A43" s="1"/>
      <c r="B43" s="163" t="s">
        <v>270</v>
      </c>
      <c r="C43" s="67">
        <v>1104.3800000000001</v>
      </c>
      <c r="D43" s="67">
        <v>1100</v>
      </c>
      <c r="E43" s="2"/>
      <c r="F43" s="2"/>
      <c r="G43" s="2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spans="1:40" ht="14.25" customHeight="1" x14ac:dyDescent="0.3">
      <c r="A44" s="1"/>
      <c r="B44" s="2"/>
      <c r="C44" s="2"/>
      <c r="D44" s="2"/>
      <c r="E44" s="2"/>
      <c r="F44" s="2"/>
      <c r="G44" s="2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spans="1:40" ht="14.25" customHeight="1" x14ac:dyDescent="0.3">
      <c r="A45" s="1"/>
      <c r="B45" s="2"/>
      <c r="C45" s="2"/>
      <c r="D45" s="2"/>
      <c r="E45" s="2"/>
      <c r="F45" s="2"/>
      <c r="G45" s="2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spans="1:40" ht="14.25" customHeight="1" x14ac:dyDescent="0.3">
      <c r="A46" s="1"/>
      <c r="B46" s="2"/>
      <c r="C46" s="2"/>
      <c r="D46" s="2"/>
      <c r="E46" s="2"/>
      <c r="F46" s="2"/>
      <c r="G46" s="2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spans="1:40" ht="14.25" customHeight="1" x14ac:dyDescent="0.3">
      <c r="A47" s="1"/>
      <c r="B47" s="2"/>
      <c r="C47" s="2"/>
      <c r="D47" s="2"/>
      <c r="E47" s="2"/>
      <c r="F47" s="2"/>
      <c r="G47" s="2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spans="1:40" ht="14.25" customHeight="1" x14ac:dyDescent="0.3">
      <c r="A48" s="1"/>
      <c r="B48" s="2"/>
      <c r="C48" s="2"/>
      <c r="D48" s="2"/>
      <c r="E48" s="2"/>
      <c r="F48" s="2"/>
      <c r="G48" s="2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spans="1:40" ht="14.25" customHeight="1" x14ac:dyDescent="0.3">
      <c r="A49" s="1"/>
      <c r="B49" s="2"/>
      <c r="C49" s="2"/>
      <c r="D49" s="2"/>
      <c r="E49" s="2"/>
      <c r="F49" s="2"/>
      <c r="G49" s="2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spans="1:40" ht="14.25" customHeight="1" x14ac:dyDescent="0.3">
      <c r="A50" s="1"/>
      <c r="B50" s="2"/>
      <c r="C50" s="2"/>
      <c r="D50" s="2"/>
      <c r="E50" s="2"/>
      <c r="F50" s="2"/>
      <c r="G50" s="2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spans="1:40" ht="14.25" customHeight="1" x14ac:dyDescent="0.3">
      <c r="A51" s="1"/>
      <c r="B51" s="2"/>
      <c r="C51" s="2"/>
      <c r="D51" s="2"/>
      <c r="E51" s="2"/>
      <c r="F51" s="2"/>
      <c r="G51" s="2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spans="1:40" ht="14.25" customHeight="1" x14ac:dyDescent="0.3">
      <c r="A52" s="1"/>
      <c r="B52" s="2"/>
      <c r="C52" s="2"/>
      <c r="D52" s="2"/>
      <c r="E52" s="2"/>
      <c r="F52" s="2"/>
      <c r="G52" s="2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spans="1:40" ht="14.25" customHeight="1" x14ac:dyDescent="0.3">
      <c r="A53" s="1"/>
      <c r="B53" s="2"/>
      <c r="C53" s="2"/>
      <c r="D53" s="2"/>
      <c r="E53" s="2"/>
      <c r="F53" s="2"/>
      <c r="G53" s="2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spans="1:40" ht="14.25" customHeight="1" x14ac:dyDescent="0.3">
      <c r="A54" s="1"/>
      <c r="B54" s="2"/>
      <c r="C54" s="2"/>
      <c r="D54" s="2"/>
      <c r="E54" s="2"/>
      <c r="F54" s="2"/>
      <c r="G54" s="2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spans="1:40" ht="14.25" customHeight="1" x14ac:dyDescent="0.3">
      <c r="A55" s="1"/>
      <c r="B55" s="2"/>
      <c r="C55" s="2"/>
      <c r="D55" s="2"/>
      <c r="E55" s="2"/>
      <c r="F55" s="2"/>
      <c r="G55" s="2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spans="1:40" ht="14.25" customHeight="1" x14ac:dyDescent="0.3">
      <c r="A56" s="1"/>
      <c r="B56" s="2"/>
      <c r="C56" s="2"/>
      <c r="D56" s="2"/>
      <c r="E56" s="2"/>
      <c r="F56" s="2"/>
      <c r="G56" s="2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spans="1:40" ht="14.25" customHeight="1" x14ac:dyDescent="0.3">
      <c r="A57" s="1"/>
      <c r="B57" s="2"/>
      <c r="C57" s="2"/>
      <c r="D57" s="2"/>
      <c r="E57" s="2"/>
      <c r="F57" s="2"/>
      <c r="G57" s="2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spans="1:40" ht="14.25" customHeight="1" x14ac:dyDescent="0.3">
      <c r="A58" s="1"/>
      <c r="B58" s="2"/>
      <c r="C58" s="2"/>
      <c r="D58" s="2"/>
      <c r="E58" s="2"/>
      <c r="F58" s="2"/>
      <c r="G58" s="2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spans="1:40" ht="14.25" customHeight="1" x14ac:dyDescent="0.3">
      <c r="A59" s="1"/>
      <c r="B59" s="2"/>
      <c r="C59" s="2"/>
      <c r="D59" s="2"/>
      <c r="E59" s="2"/>
      <c r="F59" s="2"/>
      <c r="G59" s="2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spans="1:40" ht="14.25" customHeight="1" x14ac:dyDescent="0.3">
      <c r="A60" s="1"/>
      <c r="B60" s="2"/>
      <c r="C60" s="2"/>
      <c r="D60" s="2"/>
      <c r="E60" s="2"/>
      <c r="F60" s="2"/>
      <c r="G60" s="2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spans="1:40" ht="14.25" customHeight="1" x14ac:dyDescent="0.3">
      <c r="A61" s="1"/>
      <c r="B61" s="2"/>
      <c r="C61" s="2"/>
      <c r="D61" s="2"/>
      <c r="E61" s="2"/>
      <c r="F61" s="2"/>
      <c r="G61" s="2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spans="1:40" ht="14.25" customHeight="1" x14ac:dyDescent="0.3">
      <c r="A62" s="1"/>
      <c r="B62" s="2"/>
      <c r="C62" s="2"/>
      <c r="D62" s="2"/>
      <c r="E62" s="2"/>
      <c r="F62" s="2"/>
      <c r="G62" s="2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spans="1:40" ht="14.25" customHeight="1" x14ac:dyDescent="0.3">
      <c r="A63" s="1"/>
      <c r="B63" s="2"/>
      <c r="C63" s="2"/>
      <c r="D63" s="2"/>
      <c r="E63" s="2"/>
      <c r="F63" s="2"/>
      <c r="G63" s="2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spans="1:40" ht="14.25" customHeight="1" x14ac:dyDescent="0.3">
      <c r="A64" s="1"/>
      <c r="B64" s="2"/>
      <c r="C64" s="2"/>
      <c r="D64" s="2"/>
      <c r="E64" s="2"/>
      <c r="F64" s="2"/>
      <c r="G64" s="2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spans="1:40" ht="14.25" customHeight="1" x14ac:dyDescent="0.3">
      <c r="A65" s="1"/>
      <c r="B65" s="2"/>
      <c r="C65" s="2"/>
      <c r="D65" s="2"/>
      <c r="E65" s="2"/>
      <c r="F65" s="2"/>
      <c r="G65" s="2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spans="1:40" ht="14.25" customHeight="1" x14ac:dyDescent="0.3">
      <c r="A66" s="1"/>
      <c r="B66" s="2"/>
      <c r="C66" s="2"/>
      <c r="D66" s="2"/>
      <c r="E66" s="2"/>
      <c r="F66" s="2"/>
      <c r="G66" s="2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spans="1:40" ht="14.25" customHeight="1" x14ac:dyDescent="0.3">
      <c r="A67" s="1"/>
      <c r="B67" s="2"/>
      <c r="C67" s="2"/>
      <c r="D67" s="2"/>
      <c r="E67" s="2"/>
      <c r="F67" s="2"/>
      <c r="G67" s="2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spans="1:40" ht="14.25" customHeight="1" x14ac:dyDescent="0.3">
      <c r="A68" s="1"/>
      <c r="B68" s="2"/>
      <c r="C68" s="2"/>
      <c r="D68" s="2"/>
      <c r="E68" s="2"/>
      <c r="F68" s="2"/>
      <c r="G68" s="2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spans="1:40" ht="14.25" customHeight="1" x14ac:dyDescent="0.3">
      <c r="A69" s="1"/>
      <c r="B69" s="2"/>
      <c r="C69" s="2"/>
      <c r="D69" s="2"/>
      <c r="E69" s="2"/>
      <c r="F69" s="2"/>
      <c r="G69" s="2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spans="1:40" ht="14.25" customHeight="1" x14ac:dyDescent="0.3">
      <c r="A70" s="1"/>
      <c r="B70" s="2"/>
      <c r="C70" s="2"/>
      <c r="D70" s="2"/>
      <c r="E70" s="2"/>
      <c r="F70" s="2"/>
      <c r="G70" s="2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spans="1:40" ht="14.25" customHeight="1" x14ac:dyDescent="0.3">
      <c r="A71" s="1"/>
      <c r="B71" s="2"/>
      <c r="C71" s="2"/>
      <c r="D71" s="2"/>
      <c r="E71" s="2"/>
      <c r="F71" s="2"/>
      <c r="G71" s="2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spans="1:40" ht="14.25" customHeight="1" x14ac:dyDescent="0.3">
      <c r="A72" s="1"/>
      <c r="B72" s="2"/>
      <c r="C72" s="2"/>
      <c r="D72" s="2"/>
      <c r="E72" s="2"/>
      <c r="F72" s="2"/>
      <c r="G72" s="2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spans="1:40" ht="14.25" customHeight="1" x14ac:dyDescent="0.3">
      <c r="A73" s="1"/>
      <c r="B73" s="2"/>
      <c r="C73" s="2"/>
      <c r="D73" s="2"/>
      <c r="E73" s="2"/>
      <c r="F73" s="2"/>
      <c r="G73" s="2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spans="1:40" ht="14.25" customHeight="1" x14ac:dyDescent="0.3">
      <c r="A74" s="1"/>
      <c r="B74" s="2"/>
      <c r="C74" s="2"/>
      <c r="D74" s="2"/>
      <c r="E74" s="2"/>
      <c r="F74" s="2"/>
      <c r="G74" s="2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spans="1:40" ht="14.25" customHeight="1" x14ac:dyDescent="0.3">
      <c r="A75" s="1"/>
      <c r="B75" s="2"/>
      <c r="C75" s="2"/>
      <c r="D75" s="2"/>
      <c r="E75" s="2"/>
      <c r="F75" s="2"/>
      <c r="G75" s="2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spans="1:40" ht="14.25" customHeight="1" x14ac:dyDescent="0.3">
      <c r="A76" s="1"/>
      <c r="B76" s="2"/>
      <c r="C76" s="2"/>
      <c r="D76" s="2"/>
      <c r="E76" s="2"/>
      <c r="F76" s="2"/>
      <c r="G76" s="2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spans="1:40" ht="14.25" customHeight="1" x14ac:dyDescent="0.3">
      <c r="A77" s="1"/>
      <c r="B77" s="2"/>
      <c r="C77" s="2"/>
      <c r="D77" s="2"/>
      <c r="E77" s="2"/>
      <c r="F77" s="2"/>
      <c r="G77" s="2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spans="1:40" ht="14.25" customHeight="1" x14ac:dyDescent="0.3">
      <c r="A78" s="1"/>
      <c r="B78" s="2"/>
      <c r="C78" s="2"/>
      <c r="D78" s="2"/>
      <c r="E78" s="2"/>
      <c r="F78" s="2"/>
      <c r="G78" s="2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spans="1:40" ht="14.25" customHeight="1" x14ac:dyDescent="0.3">
      <c r="A79" s="1"/>
      <c r="B79" s="2"/>
      <c r="C79" s="2"/>
      <c r="D79" s="2"/>
      <c r="E79" s="2"/>
      <c r="F79" s="2"/>
      <c r="G79" s="2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spans="1:40" ht="14.25" customHeight="1" x14ac:dyDescent="0.3">
      <c r="A80" s="1"/>
      <c r="B80" s="2"/>
      <c r="C80" s="2"/>
      <c r="D80" s="2"/>
      <c r="E80" s="2"/>
      <c r="F80" s="2"/>
      <c r="G80" s="2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spans="1:40" ht="14.25" customHeight="1" x14ac:dyDescent="0.3">
      <c r="A81" s="1"/>
      <c r="B81" s="2"/>
      <c r="C81" s="2"/>
      <c r="D81" s="2"/>
      <c r="E81" s="2"/>
      <c r="F81" s="2"/>
      <c r="G81" s="2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spans="1:40" ht="14.25" customHeight="1" x14ac:dyDescent="0.3">
      <c r="A82" s="1"/>
      <c r="B82" s="2"/>
      <c r="C82" s="2"/>
      <c r="D82" s="2"/>
      <c r="E82" s="2"/>
      <c r="F82" s="2"/>
      <c r="G82" s="2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spans="1:40" ht="14.25" customHeight="1" x14ac:dyDescent="0.3">
      <c r="A83" s="1"/>
      <c r="B83" s="2"/>
      <c r="C83" s="2"/>
      <c r="D83" s="2"/>
      <c r="E83" s="2"/>
      <c r="F83" s="2"/>
      <c r="G83" s="2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spans="1:40" ht="14.25" customHeight="1" x14ac:dyDescent="0.3">
      <c r="A84" s="1"/>
      <c r="B84" s="2"/>
      <c r="C84" s="2"/>
      <c r="D84" s="2"/>
      <c r="E84" s="2"/>
      <c r="F84" s="2"/>
      <c r="G84" s="2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spans="1:40" ht="14.25" customHeight="1" x14ac:dyDescent="0.3">
      <c r="A85" s="1"/>
      <c r="B85" s="2"/>
      <c r="C85" s="2"/>
      <c r="D85" s="2"/>
      <c r="E85" s="2"/>
      <c r="F85" s="2"/>
      <c r="G85" s="2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spans="1:40" ht="14.25" customHeight="1" x14ac:dyDescent="0.3">
      <c r="A86" s="1"/>
      <c r="B86" s="2"/>
      <c r="C86" s="2"/>
      <c r="D86" s="2"/>
      <c r="E86" s="2"/>
      <c r="F86" s="2"/>
      <c r="G86" s="2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spans="1:40" ht="14.25" customHeight="1" x14ac:dyDescent="0.3">
      <c r="A87" s="1"/>
      <c r="B87" s="2"/>
      <c r="C87" s="2"/>
      <c r="D87" s="2"/>
      <c r="E87" s="2"/>
      <c r="F87" s="2"/>
      <c r="G87" s="2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spans="1:40" ht="14.25" customHeight="1" x14ac:dyDescent="0.3">
      <c r="A88" s="1"/>
      <c r="B88" s="2"/>
      <c r="C88" s="2"/>
      <c r="D88" s="2"/>
      <c r="E88" s="2"/>
      <c r="F88" s="2"/>
      <c r="G88" s="2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spans="1:40" ht="14.25" customHeight="1" x14ac:dyDescent="0.3">
      <c r="A89" s="1"/>
      <c r="B89" s="2"/>
      <c r="C89" s="2"/>
      <c r="D89" s="2"/>
      <c r="E89" s="2"/>
      <c r="F89" s="2"/>
      <c r="G89" s="2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spans="1:40" ht="14.25" customHeight="1" x14ac:dyDescent="0.3">
      <c r="A90" s="1"/>
      <c r="B90" s="2"/>
      <c r="C90" s="2"/>
      <c r="D90" s="2"/>
      <c r="E90" s="2"/>
      <c r="F90" s="2"/>
      <c r="G90" s="2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spans="1:40" ht="14.25" customHeight="1" x14ac:dyDescent="0.3">
      <c r="A91" s="1"/>
      <c r="B91" s="2"/>
      <c r="C91" s="2"/>
      <c r="D91" s="2"/>
      <c r="E91" s="2"/>
      <c r="F91" s="2"/>
      <c r="G91" s="2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spans="1:40" ht="14.25" customHeight="1" x14ac:dyDescent="0.3">
      <c r="A92" s="1"/>
      <c r="B92" s="2"/>
      <c r="C92" s="2"/>
      <c r="D92" s="2"/>
      <c r="E92" s="2"/>
      <c r="F92" s="2"/>
      <c r="G92" s="2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spans="1:40" ht="14.25" customHeight="1" x14ac:dyDescent="0.3">
      <c r="A93" s="1"/>
      <c r="B93" s="2"/>
      <c r="C93" s="2"/>
      <c r="D93" s="2"/>
      <c r="E93" s="2"/>
      <c r="F93" s="2"/>
      <c r="G93" s="2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spans="1:40" ht="14.25" customHeight="1" x14ac:dyDescent="0.3">
      <c r="A94" s="1"/>
      <c r="B94" s="2"/>
      <c r="C94" s="2"/>
      <c r="D94" s="2"/>
      <c r="E94" s="2"/>
      <c r="F94" s="2"/>
      <c r="G94" s="2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spans="1:40" ht="14.25" customHeight="1" x14ac:dyDescent="0.3">
      <c r="A95" s="1"/>
      <c r="B95" s="2"/>
      <c r="C95" s="2"/>
      <c r="D95" s="2"/>
      <c r="E95" s="2"/>
      <c r="F95" s="2"/>
      <c r="G95" s="2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spans="1:40" ht="14.25" customHeight="1" x14ac:dyDescent="0.3">
      <c r="A96" s="1"/>
      <c r="B96" s="2"/>
      <c r="C96" s="2"/>
      <c r="D96" s="2"/>
      <c r="E96" s="2"/>
      <c r="F96" s="2"/>
      <c r="G96" s="2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spans="1:40" ht="14.25" customHeight="1" x14ac:dyDescent="0.3">
      <c r="A97" s="1"/>
      <c r="B97" s="2"/>
      <c r="C97" s="2"/>
      <c r="D97" s="2"/>
      <c r="E97" s="2"/>
      <c r="F97" s="2"/>
      <c r="G97" s="2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spans="1:40" ht="14.25" customHeight="1" x14ac:dyDescent="0.3">
      <c r="A98" s="1"/>
      <c r="B98" s="2"/>
      <c r="C98" s="2"/>
      <c r="D98" s="2"/>
      <c r="E98" s="2"/>
      <c r="F98" s="2"/>
      <c r="G98" s="2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spans="1:40" ht="14.25" customHeight="1" x14ac:dyDescent="0.3">
      <c r="A99" s="1"/>
      <c r="B99" s="2"/>
      <c r="C99" s="2"/>
      <c r="D99" s="2"/>
      <c r="E99" s="2"/>
      <c r="F99" s="2"/>
      <c r="G99" s="2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spans="1:40" ht="14.25" customHeight="1" x14ac:dyDescent="0.3">
      <c r="A100" s="1"/>
      <c r="B100" s="2"/>
      <c r="C100" s="2"/>
      <c r="D100" s="2"/>
      <c r="E100" s="2"/>
      <c r="F100" s="2"/>
      <c r="G100" s="2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spans="1:40" ht="14.25" customHeight="1" x14ac:dyDescent="0.3">
      <c r="A101" s="1"/>
      <c r="B101" s="2"/>
      <c r="C101" s="2"/>
      <c r="D101" s="2"/>
      <c r="E101" s="2"/>
      <c r="F101" s="2"/>
      <c r="G101" s="2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spans="1:40" ht="14.25" customHeight="1" x14ac:dyDescent="0.3">
      <c r="A102" s="1"/>
      <c r="B102" s="2"/>
      <c r="C102" s="2"/>
      <c r="D102" s="2"/>
      <c r="E102" s="2"/>
      <c r="F102" s="2"/>
      <c r="G102" s="2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spans="1:40" ht="14.25" customHeight="1" x14ac:dyDescent="0.3">
      <c r="A103" s="1"/>
      <c r="B103" s="2"/>
      <c r="C103" s="2"/>
      <c r="D103" s="2"/>
      <c r="E103" s="2"/>
      <c r="F103" s="2"/>
      <c r="G103" s="2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spans="1:40" ht="14.25" customHeight="1" x14ac:dyDescent="0.3">
      <c r="A104" s="1"/>
      <c r="B104" s="2"/>
      <c r="C104" s="2"/>
      <c r="D104" s="2"/>
      <c r="E104" s="2"/>
      <c r="F104" s="2"/>
      <c r="G104" s="2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spans="1:40" ht="14.25" customHeight="1" x14ac:dyDescent="0.3">
      <c r="A105" s="1"/>
      <c r="B105" s="2"/>
      <c r="C105" s="2"/>
      <c r="D105" s="2"/>
      <c r="E105" s="2"/>
      <c r="F105" s="2"/>
      <c r="G105" s="2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spans="1:40" ht="14.25" customHeight="1" x14ac:dyDescent="0.3">
      <c r="A106" s="1"/>
      <c r="B106" s="2"/>
      <c r="C106" s="2"/>
      <c r="D106" s="2"/>
      <c r="E106" s="2"/>
      <c r="F106" s="2"/>
      <c r="G106" s="2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spans="1:40" ht="14.25" customHeight="1" x14ac:dyDescent="0.3">
      <c r="A107" s="1"/>
      <c r="B107" s="2"/>
      <c r="C107" s="2"/>
      <c r="D107" s="2"/>
      <c r="E107" s="2"/>
      <c r="F107" s="2"/>
      <c r="G107" s="2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spans="1:40" ht="14.25" customHeight="1" x14ac:dyDescent="0.3">
      <c r="A108" s="1"/>
      <c r="B108" s="2"/>
      <c r="C108" s="2"/>
      <c r="D108" s="2"/>
      <c r="E108" s="2"/>
      <c r="F108" s="2"/>
      <c r="G108" s="2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spans="1:40" ht="14.25" customHeight="1" x14ac:dyDescent="0.3">
      <c r="A109" s="1"/>
      <c r="B109" s="2"/>
      <c r="C109" s="2"/>
      <c r="D109" s="2"/>
      <c r="E109" s="2"/>
      <c r="F109" s="2"/>
      <c r="G109" s="2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spans="1:40" ht="14.25" customHeight="1" x14ac:dyDescent="0.3">
      <c r="A110" s="1"/>
      <c r="B110" s="2"/>
      <c r="C110" s="2"/>
      <c r="D110" s="2"/>
      <c r="E110" s="2"/>
      <c r="F110" s="2"/>
      <c r="G110" s="2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spans="1:40" ht="14.25" customHeight="1" x14ac:dyDescent="0.3">
      <c r="A111" s="1"/>
      <c r="B111" s="2"/>
      <c r="C111" s="2"/>
      <c r="D111" s="2"/>
      <c r="E111" s="2"/>
      <c r="F111" s="2"/>
      <c r="G111" s="2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1:40" ht="14.25" customHeight="1" x14ac:dyDescent="0.3">
      <c r="A112" s="1"/>
      <c r="B112" s="2"/>
      <c r="C112" s="2"/>
      <c r="D112" s="2"/>
      <c r="E112" s="2"/>
      <c r="F112" s="2"/>
      <c r="G112" s="2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spans="1:40" ht="14.25" customHeight="1" x14ac:dyDescent="0.3">
      <c r="A113" s="1"/>
      <c r="B113" s="2"/>
      <c r="C113" s="2"/>
      <c r="D113" s="2"/>
      <c r="E113" s="2"/>
      <c r="F113" s="2"/>
      <c r="G113" s="2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spans="1:40" ht="14.25" customHeight="1" x14ac:dyDescent="0.3">
      <c r="A114" s="1"/>
      <c r="B114" s="2"/>
      <c r="C114" s="2"/>
      <c r="D114" s="2"/>
      <c r="E114" s="2"/>
      <c r="F114" s="2"/>
      <c r="G114" s="2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spans="1:40" ht="14.25" customHeight="1" x14ac:dyDescent="0.3">
      <c r="A115" s="1"/>
      <c r="B115" s="2"/>
      <c r="C115" s="2"/>
      <c r="D115" s="2"/>
      <c r="E115" s="2"/>
      <c r="F115" s="2"/>
      <c r="G115" s="2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spans="1:40" ht="14.25" customHeight="1" x14ac:dyDescent="0.3">
      <c r="A116" s="1"/>
      <c r="B116" s="2"/>
      <c r="C116" s="2"/>
      <c r="D116" s="2"/>
      <c r="E116" s="2"/>
      <c r="F116" s="2"/>
      <c r="G116" s="2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spans="1:40" ht="14.25" customHeight="1" x14ac:dyDescent="0.3">
      <c r="A117" s="1"/>
      <c r="B117" s="2"/>
      <c r="C117" s="2"/>
      <c r="D117" s="2"/>
      <c r="E117" s="2"/>
      <c r="F117" s="2"/>
      <c r="G117" s="2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spans="1:40" ht="14.25" customHeight="1" x14ac:dyDescent="0.3">
      <c r="A118" s="1"/>
      <c r="B118" s="2"/>
      <c r="C118" s="2"/>
      <c r="D118" s="2"/>
      <c r="E118" s="2"/>
      <c r="F118" s="2"/>
      <c r="G118" s="2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spans="1:40" ht="14.25" customHeight="1" x14ac:dyDescent="0.3">
      <c r="A119" s="1"/>
      <c r="B119" s="2"/>
      <c r="C119" s="2"/>
      <c r="D119" s="2"/>
      <c r="E119" s="2"/>
      <c r="F119" s="2"/>
      <c r="G119" s="2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spans="1:40" ht="14.25" customHeight="1" x14ac:dyDescent="0.3">
      <c r="A120" s="1"/>
      <c r="B120" s="2"/>
      <c r="C120" s="2"/>
      <c r="D120" s="2"/>
      <c r="E120" s="2"/>
      <c r="F120" s="2"/>
      <c r="G120" s="2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spans="1:40" ht="14.25" customHeight="1" x14ac:dyDescent="0.3">
      <c r="A121" s="1"/>
      <c r="B121" s="2"/>
      <c r="C121" s="2"/>
      <c r="D121" s="2"/>
      <c r="E121" s="2"/>
      <c r="F121" s="2"/>
      <c r="G121" s="2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spans="1:40" ht="14.25" customHeight="1" x14ac:dyDescent="0.3">
      <c r="A122" s="1"/>
      <c r="B122" s="2"/>
      <c r="C122" s="2"/>
      <c r="D122" s="2"/>
      <c r="E122" s="2"/>
      <c r="F122" s="2"/>
      <c r="G122" s="2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spans="1:40" ht="14.25" customHeight="1" x14ac:dyDescent="0.3">
      <c r="A123" s="1"/>
      <c r="B123" s="2"/>
      <c r="C123" s="2"/>
      <c r="D123" s="2"/>
      <c r="E123" s="2"/>
      <c r="F123" s="2"/>
      <c r="G123" s="2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spans="1:40" ht="14.25" customHeight="1" x14ac:dyDescent="0.3">
      <c r="A124" s="1"/>
      <c r="B124" s="2"/>
      <c r="C124" s="2"/>
      <c r="D124" s="2"/>
      <c r="E124" s="2"/>
      <c r="F124" s="2"/>
      <c r="G124" s="2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spans="1:40" ht="14.25" customHeight="1" x14ac:dyDescent="0.3">
      <c r="A125" s="1"/>
      <c r="B125" s="2"/>
      <c r="C125" s="2"/>
      <c r="D125" s="2"/>
      <c r="E125" s="2"/>
      <c r="F125" s="2"/>
      <c r="G125" s="2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spans="1:40" ht="14.25" customHeight="1" x14ac:dyDescent="0.3">
      <c r="A126" s="1"/>
      <c r="B126" s="2"/>
      <c r="C126" s="2"/>
      <c r="D126" s="2"/>
      <c r="E126" s="2"/>
      <c r="F126" s="2"/>
      <c r="G126" s="2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spans="1:40" ht="14.25" customHeight="1" x14ac:dyDescent="0.3">
      <c r="A127" s="1"/>
      <c r="B127" s="2"/>
      <c r="C127" s="2"/>
      <c r="D127" s="2"/>
      <c r="E127" s="2"/>
      <c r="F127" s="2"/>
      <c r="G127" s="2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spans="1:40" ht="14.25" customHeight="1" x14ac:dyDescent="0.3">
      <c r="A128" s="1"/>
      <c r="B128" s="2"/>
      <c r="C128" s="2"/>
      <c r="D128" s="2"/>
      <c r="E128" s="2"/>
      <c r="F128" s="2"/>
      <c r="G128" s="2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spans="1:40" ht="14.25" customHeight="1" x14ac:dyDescent="0.3">
      <c r="A129" s="1"/>
      <c r="B129" s="2"/>
      <c r="C129" s="2"/>
      <c r="D129" s="2"/>
      <c r="E129" s="2"/>
      <c r="F129" s="2"/>
      <c r="G129" s="2"/>
      <c r="H129" s="3"/>
      <c r="I129" s="3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spans="1:40" ht="14.25" customHeight="1" x14ac:dyDescent="0.3">
      <c r="A130" s="1"/>
      <c r="B130" s="2"/>
      <c r="C130" s="2"/>
      <c r="D130" s="2"/>
      <c r="E130" s="2"/>
      <c r="F130" s="2"/>
      <c r="G130" s="2"/>
      <c r="H130" s="3"/>
      <c r="I130" s="3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spans="1:40" ht="14.25" customHeight="1" x14ac:dyDescent="0.3">
      <c r="A131" s="1"/>
      <c r="B131" s="2"/>
      <c r="C131" s="2"/>
      <c r="D131" s="2"/>
      <c r="E131" s="2"/>
      <c r="F131" s="2"/>
      <c r="G131" s="2"/>
      <c r="H131" s="3"/>
      <c r="I131" s="3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spans="1:40" ht="14.25" customHeight="1" x14ac:dyDescent="0.3">
      <c r="A132" s="1"/>
      <c r="B132" s="2"/>
      <c r="C132" s="2"/>
      <c r="D132" s="2"/>
      <c r="E132" s="2"/>
      <c r="F132" s="2"/>
      <c r="G132" s="2"/>
      <c r="H132" s="3"/>
      <c r="I132" s="3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spans="1:40" ht="14.25" customHeight="1" x14ac:dyDescent="0.3">
      <c r="A133" s="1"/>
      <c r="B133" s="2"/>
      <c r="C133" s="2"/>
      <c r="D133" s="2"/>
      <c r="E133" s="2"/>
      <c r="F133" s="2"/>
      <c r="G133" s="2"/>
      <c r="H133" s="3"/>
      <c r="I133" s="3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spans="1:40" ht="14.25" customHeight="1" x14ac:dyDescent="0.3">
      <c r="A134" s="1"/>
      <c r="B134" s="2"/>
      <c r="C134" s="2"/>
      <c r="D134" s="2"/>
      <c r="E134" s="2"/>
      <c r="F134" s="2"/>
      <c r="G134" s="2"/>
      <c r="H134" s="3"/>
      <c r="I134" s="3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spans="1:40" ht="14.25" customHeight="1" x14ac:dyDescent="0.3">
      <c r="A135" s="1"/>
      <c r="B135" s="2"/>
      <c r="C135" s="2"/>
      <c r="D135" s="2"/>
      <c r="E135" s="2"/>
      <c r="F135" s="2"/>
      <c r="G135" s="2"/>
      <c r="H135" s="3"/>
      <c r="I135" s="3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spans="1:40" ht="14.25" customHeight="1" x14ac:dyDescent="0.3">
      <c r="A136" s="1"/>
      <c r="B136" s="2"/>
      <c r="C136" s="2"/>
      <c r="D136" s="2"/>
      <c r="E136" s="2"/>
      <c r="F136" s="2"/>
      <c r="G136" s="2"/>
      <c r="H136" s="3"/>
      <c r="I136" s="3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spans="1:40" ht="14.25" customHeight="1" x14ac:dyDescent="0.3">
      <c r="A137" s="1"/>
      <c r="B137" s="2"/>
      <c r="C137" s="2"/>
      <c r="D137" s="2"/>
      <c r="E137" s="2"/>
      <c r="F137" s="2"/>
      <c r="G137" s="2"/>
      <c r="H137" s="3"/>
      <c r="I137" s="3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spans="1:40" ht="14.25" customHeight="1" x14ac:dyDescent="0.3">
      <c r="A138" s="1"/>
      <c r="B138" s="2"/>
      <c r="C138" s="2"/>
      <c r="D138" s="2"/>
      <c r="E138" s="2"/>
      <c r="F138" s="2"/>
      <c r="G138" s="2"/>
      <c r="H138" s="3"/>
      <c r="I138" s="3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spans="1:40" ht="14.25" customHeight="1" x14ac:dyDescent="0.3">
      <c r="A139" s="1"/>
      <c r="B139" s="2"/>
      <c r="C139" s="2"/>
      <c r="D139" s="2"/>
      <c r="E139" s="2"/>
      <c r="F139" s="2"/>
      <c r="G139" s="2"/>
      <c r="H139" s="3"/>
      <c r="I139" s="3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spans="1:40" ht="14.25" customHeight="1" x14ac:dyDescent="0.3">
      <c r="A140" s="1"/>
      <c r="B140" s="2"/>
      <c r="C140" s="2"/>
      <c r="D140" s="2"/>
      <c r="E140" s="2"/>
      <c r="F140" s="2"/>
      <c r="G140" s="2"/>
      <c r="H140" s="3"/>
      <c r="I140" s="3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spans="1:40" ht="14.25" customHeight="1" x14ac:dyDescent="0.3">
      <c r="A141" s="1"/>
      <c r="B141" s="2"/>
      <c r="C141" s="2"/>
      <c r="D141" s="2"/>
      <c r="E141" s="2"/>
      <c r="F141" s="2"/>
      <c r="G141" s="2"/>
      <c r="H141" s="3"/>
      <c r="I141" s="3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spans="1:40" ht="14.25" customHeight="1" x14ac:dyDescent="0.3">
      <c r="A142" s="1"/>
      <c r="B142" s="2"/>
      <c r="C142" s="2"/>
      <c r="D142" s="2"/>
      <c r="E142" s="2"/>
      <c r="F142" s="2"/>
      <c r="G142" s="2"/>
      <c r="H142" s="3"/>
      <c r="I142" s="3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spans="1:40" ht="14.25" customHeight="1" x14ac:dyDescent="0.3">
      <c r="A143" s="1"/>
      <c r="B143" s="2"/>
      <c r="C143" s="2"/>
      <c r="D143" s="2"/>
      <c r="E143" s="2"/>
      <c r="F143" s="2"/>
      <c r="G143" s="2"/>
      <c r="H143" s="3"/>
      <c r="I143" s="3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spans="1:40" ht="14.25" customHeight="1" x14ac:dyDescent="0.3">
      <c r="A144" s="1"/>
      <c r="B144" s="2"/>
      <c r="C144" s="2"/>
      <c r="D144" s="2"/>
      <c r="E144" s="2"/>
      <c r="F144" s="2"/>
      <c r="G144" s="2"/>
      <c r="H144" s="3"/>
      <c r="I144" s="3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spans="1:40" ht="14.25" customHeight="1" x14ac:dyDescent="0.3">
      <c r="A145" s="1"/>
      <c r="B145" s="2"/>
      <c r="C145" s="2"/>
      <c r="D145" s="2"/>
      <c r="E145" s="2"/>
      <c r="F145" s="2"/>
      <c r="G145" s="2"/>
      <c r="H145" s="3"/>
      <c r="I145" s="3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spans="1:40" ht="14.25" customHeight="1" x14ac:dyDescent="0.3">
      <c r="A146" s="1"/>
      <c r="B146" s="2"/>
      <c r="C146" s="2"/>
      <c r="D146" s="2"/>
      <c r="E146" s="2"/>
      <c r="F146" s="2"/>
      <c r="G146" s="2"/>
      <c r="H146" s="3"/>
      <c r="I146" s="3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spans="1:40" ht="14.25" customHeight="1" x14ac:dyDescent="0.3">
      <c r="A147" s="1"/>
      <c r="B147" s="2"/>
      <c r="C147" s="2"/>
      <c r="D147" s="2"/>
      <c r="E147" s="2"/>
      <c r="F147" s="2"/>
      <c r="G147" s="2"/>
      <c r="H147" s="3"/>
      <c r="I147" s="3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spans="1:40" ht="14.25" customHeight="1" x14ac:dyDescent="0.3">
      <c r="A148" s="1"/>
      <c r="B148" s="2"/>
      <c r="C148" s="2"/>
      <c r="D148" s="2"/>
      <c r="E148" s="2"/>
      <c r="F148" s="2"/>
      <c r="G148" s="2"/>
      <c r="H148" s="3"/>
      <c r="I148" s="3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spans="1:40" ht="14.25" customHeight="1" x14ac:dyDescent="0.3">
      <c r="A149" s="1"/>
      <c r="B149" s="2"/>
      <c r="C149" s="2"/>
      <c r="D149" s="2"/>
      <c r="E149" s="2"/>
      <c r="F149" s="2"/>
      <c r="G149" s="2"/>
      <c r="H149" s="3"/>
      <c r="I149" s="3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spans="1:40" ht="14.25" customHeight="1" x14ac:dyDescent="0.3">
      <c r="A150" s="1"/>
      <c r="B150" s="2"/>
      <c r="C150" s="2"/>
      <c r="D150" s="2"/>
      <c r="E150" s="2"/>
      <c r="F150" s="2"/>
      <c r="G150" s="2"/>
      <c r="H150" s="3"/>
      <c r="I150" s="3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spans="1:40" ht="14.25" customHeight="1" x14ac:dyDescent="0.3">
      <c r="A151" s="1"/>
      <c r="B151" s="2"/>
      <c r="C151" s="2"/>
      <c r="D151" s="2"/>
      <c r="E151" s="2"/>
      <c r="F151" s="2"/>
      <c r="G151" s="2"/>
      <c r="H151" s="3"/>
      <c r="I151" s="3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spans="1:40" ht="14.25" customHeight="1" x14ac:dyDescent="0.3">
      <c r="A152" s="1"/>
      <c r="B152" s="2"/>
      <c r="C152" s="2"/>
      <c r="D152" s="2"/>
      <c r="E152" s="2"/>
      <c r="F152" s="2"/>
      <c r="G152" s="2"/>
      <c r="H152" s="3"/>
      <c r="I152" s="3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spans="1:40" ht="14.25" customHeight="1" x14ac:dyDescent="0.3">
      <c r="A153" s="1"/>
      <c r="B153" s="2"/>
      <c r="C153" s="2"/>
      <c r="D153" s="2"/>
      <c r="E153" s="2"/>
      <c r="F153" s="2"/>
      <c r="G153" s="2"/>
      <c r="H153" s="3"/>
      <c r="I153" s="3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spans="1:40" ht="14.25" customHeight="1" x14ac:dyDescent="0.3">
      <c r="A154" s="1"/>
      <c r="B154" s="2"/>
      <c r="C154" s="2"/>
      <c r="D154" s="2"/>
      <c r="E154" s="2"/>
      <c r="F154" s="2"/>
      <c r="G154" s="2"/>
      <c r="H154" s="3"/>
      <c r="I154" s="3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spans="1:40" ht="14.25" customHeight="1" x14ac:dyDescent="0.3">
      <c r="A155" s="1"/>
      <c r="B155" s="2"/>
      <c r="C155" s="2"/>
      <c r="D155" s="2"/>
      <c r="E155" s="2"/>
      <c r="F155" s="2"/>
      <c r="G155" s="2"/>
      <c r="H155" s="3"/>
      <c r="I155" s="3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spans="1:40" ht="14.25" customHeight="1" x14ac:dyDescent="0.3">
      <c r="A156" s="1"/>
      <c r="B156" s="2"/>
      <c r="C156" s="2"/>
      <c r="D156" s="2"/>
      <c r="E156" s="2"/>
      <c r="F156" s="2"/>
      <c r="G156" s="2"/>
      <c r="H156" s="3"/>
      <c r="I156" s="3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spans="1:40" ht="14.25" customHeight="1" x14ac:dyDescent="0.3">
      <c r="A157" s="1"/>
      <c r="B157" s="2"/>
      <c r="C157" s="2"/>
      <c r="D157" s="2"/>
      <c r="E157" s="2"/>
      <c r="F157" s="2"/>
      <c r="G157" s="2"/>
      <c r="H157" s="3"/>
      <c r="I157" s="3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spans="1:40" ht="14.25" customHeight="1" x14ac:dyDescent="0.3">
      <c r="A158" s="1"/>
      <c r="B158" s="2"/>
      <c r="C158" s="2"/>
      <c r="D158" s="2"/>
      <c r="E158" s="2"/>
      <c r="F158" s="2"/>
      <c r="G158" s="2"/>
      <c r="H158" s="3"/>
      <c r="I158" s="3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spans="1:40" ht="14.25" customHeight="1" x14ac:dyDescent="0.3">
      <c r="A159" s="1"/>
      <c r="B159" s="2"/>
      <c r="C159" s="2"/>
      <c r="D159" s="2"/>
      <c r="E159" s="2"/>
      <c r="F159" s="2"/>
      <c r="G159" s="2"/>
      <c r="H159" s="3"/>
      <c r="I159" s="3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spans="1:40" ht="14.25" customHeight="1" x14ac:dyDescent="0.3">
      <c r="A160" s="1"/>
      <c r="B160" s="2"/>
      <c r="C160" s="2"/>
      <c r="D160" s="2"/>
      <c r="E160" s="2"/>
      <c r="F160" s="2"/>
      <c r="G160" s="2"/>
      <c r="H160" s="3"/>
      <c r="I160" s="3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spans="1:40" ht="14.25" customHeight="1" x14ac:dyDescent="0.3">
      <c r="A161" s="1"/>
      <c r="B161" s="2"/>
      <c r="C161" s="2"/>
      <c r="D161" s="2"/>
      <c r="E161" s="2"/>
      <c r="F161" s="2"/>
      <c r="G161" s="2"/>
      <c r="H161" s="3"/>
      <c r="I161" s="3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spans="1:40" ht="14.25" customHeight="1" x14ac:dyDescent="0.3">
      <c r="A162" s="1"/>
      <c r="B162" s="2"/>
      <c r="C162" s="2"/>
      <c r="D162" s="2"/>
      <c r="E162" s="2"/>
      <c r="F162" s="2"/>
      <c r="G162" s="2"/>
      <c r="H162" s="3"/>
      <c r="I162" s="3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spans="1:40" ht="14.25" customHeight="1" x14ac:dyDescent="0.3">
      <c r="A163" s="1"/>
      <c r="B163" s="2"/>
      <c r="C163" s="2"/>
      <c r="D163" s="2"/>
      <c r="E163" s="2"/>
      <c r="F163" s="2"/>
      <c r="G163" s="2"/>
      <c r="H163" s="3"/>
      <c r="I163" s="3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spans="1:40" ht="14.25" customHeight="1" x14ac:dyDescent="0.3">
      <c r="A164" s="1"/>
      <c r="B164" s="2"/>
      <c r="C164" s="2"/>
      <c r="D164" s="2"/>
      <c r="E164" s="2"/>
      <c r="F164" s="2"/>
      <c r="G164" s="2"/>
      <c r="H164" s="3"/>
      <c r="I164" s="3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spans="1:40" ht="14.25" customHeight="1" x14ac:dyDescent="0.3">
      <c r="A165" s="1"/>
      <c r="B165" s="2"/>
      <c r="C165" s="2"/>
      <c r="D165" s="2"/>
      <c r="E165" s="2"/>
      <c r="F165" s="2"/>
      <c r="G165" s="2"/>
      <c r="H165" s="3"/>
      <c r="I165" s="3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spans="1:40" ht="14.25" customHeight="1" x14ac:dyDescent="0.3">
      <c r="A166" s="1"/>
      <c r="B166" s="2"/>
      <c r="C166" s="2"/>
      <c r="D166" s="2"/>
      <c r="E166" s="2"/>
      <c r="F166" s="2"/>
      <c r="G166" s="2"/>
      <c r="H166" s="3"/>
      <c r="I166" s="3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spans="1:40" ht="14.25" customHeight="1" x14ac:dyDescent="0.3">
      <c r="A167" s="1"/>
      <c r="B167" s="2"/>
      <c r="C167" s="2"/>
      <c r="D167" s="2"/>
      <c r="E167" s="2"/>
      <c r="F167" s="2"/>
      <c r="G167" s="2"/>
      <c r="H167" s="3"/>
      <c r="I167" s="3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spans="1:40" ht="14.25" customHeight="1" x14ac:dyDescent="0.3">
      <c r="A168" s="1"/>
      <c r="B168" s="2"/>
      <c r="C168" s="2"/>
      <c r="D168" s="2"/>
      <c r="E168" s="2"/>
      <c r="F168" s="2"/>
      <c r="G168" s="2"/>
      <c r="H168" s="3"/>
      <c r="I168" s="3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spans="1:40" ht="14.25" customHeight="1" x14ac:dyDescent="0.3">
      <c r="A169" s="1"/>
      <c r="B169" s="2"/>
      <c r="C169" s="2"/>
      <c r="D169" s="2"/>
      <c r="E169" s="2"/>
      <c r="F169" s="2"/>
      <c r="G169" s="2"/>
      <c r="H169" s="3"/>
      <c r="I169" s="3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spans="1:40" ht="14.25" customHeight="1" x14ac:dyDescent="0.3">
      <c r="A170" s="1"/>
      <c r="B170" s="2"/>
      <c r="C170" s="2"/>
      <c r="D170" s="2"/>
      <c r="E170" s="2"/>
      <c r="F170" s="2"/>
      <c r="G170" s="2"/>
      <c r="H170" s="3"/>
      <c r="I170" s="3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spans="1:40" ht="14.25" customHeight="1" x14ac:dyDescent="0.3">
      <c r="A171" s="1"/>
      <c r="B171" s="2"/>
      <c r="C171" s="2"/>
      <c r="D171" s="2"/>
      <c r="E171" s="2"/>
      <c r="F171" s="2"/>
      <c r="G171" s="2"/>
      <c r="H171" s="3"/>
      <c r="I171" s="3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spans="1:40" ht="14.25" customHeight="1" x14ac:dyDescent="0.3">
      <c r="A172" s="1"/>
      <c r="B172" s="2"/>
      <c r="C172" s="2"/>
      <c r="D172" s="2"/>
      <c r="E172" s="2"/>
      <c r="F172" s="2"/>
      <c r="G172" s="2"/>
      <c r="H172" s="3"/>
      <c r="I172" s="3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spans="1:40" ht="14.25" customHeight="1" x14ac:dyDescent="0.3">
      <c r="A173" s="1"/>
      <c r="B173" s="2"/>
      <c r="C173" s="2"/>
      <c r="D173" s="2"/>
      <c r="E173" s="2"/>
      <c r="F173" s="2"/>
      <c r="G173" s="2"/>
      <c r="H173" s="3"/>
      <c r="I173" s="3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spans="1:40" ht="14.25" customHeight="1" x14ac:dyDescent="0.3">
      <c r="A174" s="1"/>
      <c r="B174" s="2"/>
      <c r="C174" s="2"/>
      <c r="D174" s="2"/>
      <c r="E174" s="2"/>
      <c r="F174" s="2"/>
      <c r="G174" s="2"/>
      <c r="H174" s="3"/>
      <c r="I174" s="3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spans="1:40" ht="14.25" customHeight="1" x14ac:dyDescent="0.3">
      <c r="A175" s="1"/>
      <c r="B175" s="2"/>
      <c r="C175" s="2"/>
      <c r="D175" s="2"/>
      <c r="E175" s="2"/>
      <c r="F175" s="2"/>
      <c r="G175" s="2"/>
      <c r="H175" s="3"/>
      <c r="I175" s="3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spans="1:40" ht="14.25" customHeight="1" x14ac:dyDescent="0.3">
      <c r="A176" s="1"/>
      <c r="B176" s="2"/>
      <c r="C176" s="2"/>
      <c r="D176" s="2"/>
      <c r="E176" s="2"/>
      <c r="F176" s="2"/>
      <c r="G176" s="2"/>
      <c r="H176" s="3"/>
      <c r="I176" s="3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spans="1:40" ht="14.25" customHeight="1" x14ac:dyDescent="0.3">
      <c r="A177" s="1"/>
      <c r="B177" s="2"/>
      <c r="C177" s="2"/>
      <c r="D177" s="2"/>
      <c r="E177" s="2"/>
      <c r="F177" s="2"/>
      <c r="G177" s="2"/>
      <c r="H177" s="3"/>
      <c r="I177" s="3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spans="1:40" ht="14.25" customHeight="1" x14ac:dyDescent="0.3">
      <c r="A178" s="1"/>
      <c r="B178" s="2"/>
      <c r="C178" s="2"/>
      <c r="D178" s="2"/>
      <c r="E178" s="2"/>
      <c r="F178" s="2"/>
      <c r="G178" s="2"/>
      <c r="H178" s="3"/>
      <c r="I178" s="3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spans="1:40" ht="14.25" customHeight="1" x14ac:dyDescent="0.3">
      <c r="A179" s="1"/>
      <c r="B179" s="2"/>
      <c r="C179" s="2"/>
      <c r="D179" s="2"/>
      <c r="E179" s="2"/>
      <c r="F179" s="2"/>
      <c r="G179" s="2"/>
      <c r="H179" s="3"/>
      <c r="I179" s="3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spans="1:40" ht="14.25" customHeight="1" x14ac:dyDescent="0.3">
      <c r="A180" s="1"/>
      <c r="B180" s="2"/>
      <c r="C180" s="2"/>
      <c r="D180" s="2"/>
      <c r="E180" s="2"/>
      <c r="F180" s="2"/>
      <c r="G180" s="2"/>
      <c r="H180" s="3"/>
      <c r="I180" s="3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spans="1:40" ht="14.25" customHeight="1" x14ac:dyDescent="0.3">
      <c r="A181" s="1"/>
      <c r="B181" s="2"/>
      <c r="C181" s="2"/>
      <c r="D181" s="2"/>
      <c r="E181" s="2"/>
      <c r="F181" s="2"/>
      <c r="G181" s="2"/>
      <c r="H181" s="3"/>
      <c r="I181" s="3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spans="1:40" ht="14.25" customHeight="1" x14ac:dyDescent="0.3">
      <c r="A182" s="1"/>
      <c r="B182" s="2"/>
      <c r="C182" s="2"/>
      <c r="D182" s="2"/>
      <c r="E182" s="2"/>
      <c r="F182" s="2"/>
      <c r="G182" s="2"/>
      <c r="H182" s="3"/>
      <c r="I182" s="3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spans="1:40" ht="14.25" customHeight="1" x14ac:dyDescent="0.3">
      <c r="A183" s="1"/>
      <c r="B183" s="2"/>
      <c r="C183" s="2"/>
      <c r="D183" s="2"/>
      <c r="E183" s="2"/>
      <c r="F183" s="2"/>
      <c r="G183" s="2"/>
      <c r="H183" s="3"/>
      <c r="I183" s="3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spans="1:40" ht="14.25" customHeight="1" x14ac:dyDescent="0.3">
      <c r="A184" s="1"/>
      <c r="B184" s="2"/>
      <c r="C184" s="2"/>
      <c r="D184" s="2"/>
      <c r="E184" s="2"/>
      <c r="F184" s="2"/>
      <c r="G184" s="2"/>
      <c r="H184" s="3"/>
      <c r="I184" s="3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spans="1:40" ht="14.25" customHeight="1" x14ac:dyDescent="0.3">
      <c r="A185" s="1"/>
      <c r="B185" s="2"/>
      <c r="C185" s="2"/>
      <c r="D185" s="2"/>
      <c r="E185" s="2"/>
      <c r="F185" s="2"/>
      <c r="G185" s="2"/>
      <c r="H185" s="3"/>
      <c r="I185" s="3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spans="1:40" ht="14.25" customHeight="1" x14ac:dyDescent="0.3">
      <c r="A186" s="1"/>
      <c r="B186" s="2"/>
      <c r="C186" s="2"/>
      <c r="D186" s="2"/>
      <c r="E186" s="2"/>
      <c r="F186" s="2"/>
      <c r="G186" s="2"/>
      <c r="H186" s="3"/>
      <c r="I186" s="3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spans="1:40" ht="14.25" customHeight="1" x14ac:dyDescent="0.3">
      <c r="A187" s="1"/>
      <c r="B187" s="2"/>
      <c r="C187" s="2"/>
      <c r="D187" s="2"/>
      <c r="E187" s="2"/>
      <c r="F187" s="2"/>
      <c r="G187" s="2"/>
      <c r="H187" s="3"/>
      <c r="I187" s="3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spans="1:40" ht="14.25" customHeight="1" x14ac:dyDescent="0.3">
      <c r="A188" s="1"/>
      <c r="B188" s="2"/>
      <c r="C188" s="2"/>
      <c r="D188" s="2"/>
      <c r="E188" s="2"/>
      <c r="F188" s="2"/>
      <c r="G188" s="2"/>
      <c r="H188" s="3"/>
      <c r="I188" s="3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spans="1:40" ht="14.25" customHeight="1" x14ac:dyDescent="0.3">
      <c r="A189" s="1"/>
      <c r="B189" s="2"/>
      <c r="C189" s="2"/>
      <c r="D189" s="2"/>
      <c r="E189" s="2"/>
      <c r="F189" s="2"/>
      <c r="G189" s="2"/>
      <c r="H189" s="3"/>
      <c r="I189" s="3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spans="1:40" ht="14.25" customHeight="1" x14ac:dyDescent="0.3">
      <c r="A190" s="1"/>
      <c r="B190" s="2"/>
      <c r="C190" s="2"/>
      <c r="D190" s="2"/>
      <c r="E190" s="2"/>
      <c r="F190" s="2"/>
      <c r="G190" s="2"/>
      <c r="H190" s="3"/>
      <c r="I190" s="3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spans="1:40" ht="14.25" customHeight="1" x14ac:dyDescent="0.3">
      <c r="A191" s="1"/>
      <c r="B191" s="2"/>
      <c r="C191" s="2"/>
      <c r="D191" s="2"/>
      <c r="E191" s="2"/>
      <c r="F191" s="2"/>
      <c r="G191" s="2"/>
      <c r="H191" s="3"/>
      <c r="I191" s="3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spans="1:40" ht="14.25" customHeight="1" x14ac:dyDescent="0.3">
      <c r="A192" s="1"/>
      <c r="B192" s="2"/>
      <c r="C192" s="2"/>
      <c r="D192" s="2"/>
      <c r="E192" s="2"/>
      <c r="F192" s="2"/>
      <c r="G192" s="2"/>
      <c r="H192" s="3"/>
      <c r="I192" s="3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spans="1:40" ht="14.25" customHeight="1" x14ac:dyDescent="0.3">
      <c r="A193" s="1"/>
      <c r="B193" s="2"/>
      <c r="C193" s="2"/>
      <c r="D193" s="2"/>
      <c r="E193" s="2"/>
      <c r="F193" s="2"/>
      <c r="G193" s="2"/>
      <c r="H193" s="3"/>
      <c r="I193" s="3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spans="1:40" ht="14.25" customHeight="1" x14ac:dyDescent="0.3">
      <c r="A194" s="1"/>
      <c r="B194" s="2"/>
      <c r="C194" s="2"/>
      <c r="D194" s="2"/>
      <c r="E194" s="2"/>
      <c r="F194" s="2"/>
      <c r="G194" s="2"/>
      <c r="H194" s="3"/>
      <c r="I194" s="3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spans="1:40" ht="14.25" customHeight="1" x14ac:dyDescent="0.3">
      <c r="A195" s="1"/>
      <c r="B195" s="2"/>
      <c r="C195" s="2"/>
      <c r="D195" s="2"/>
      <c r="E195" s="2"/>
      <c r="F195" s="2"/>
      <c r="G195" s="2"/>
      <c r="H195" s="3"/>
      <c r="I195" s="3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spans="1:40" ht="14.25" customHeight="1" x14ac:dyDescent="0.3">
      <c r="A196" s="1"/>
      <c r="B196" s="2"/>
      <c r="C196" s="2"/>
      <c r="D196" s="2"/>
      <c r="E196" s="2"/>
      <c r="F196" s="2"/>
      <c r="G196" s="2"/>
      <c r="H196" s="3"/>
      <c r="I196" s="3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spans="1:40" ht="14.25" customHeight="1" x14ac:dyDescent="0.3">
      <c r="A197" s="1"/>
      <c r="B197" s="2"/>
      <c r="C197" s="2"/>
      <c r="D197" s="2"/>
      <c r="E197" s="2"/>
      <c r="F197" s="2"/>
      <c r="G197" s="2"/>
      <c r="H197" s="3"/>
      <c r="I197" s="3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spans="1:40" ht="14.25" customHeight="1" x14ac:dyDescent="0.3">
      <c r="A198" s="1"/>
      <c r="B198" s="2"/>
      <c r="C198" s="2"/>
      <c r="D198" s="2"/>
      <c r="E198" s="2"/>
      <c r="F198" s="2"/>
      <c r="G198" s="2"/>
      <c r="H198" s="3"/>
      <c r="I198" s="3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spans="1:40" ht="14.25" customHeight="1" x14ac:dyDescent="0.3">
      <c r="A199" s="1"/>
      <c r="B199" s="2"/>
      <c r="C199" s="2"/>
      <c r="D199" s="2"/>
      <c r="E199" s="2"/>
      <c r="F199" s="2"/>
      <c r="G199" s="2"/>
      <c r="H199" s="3"/>
      <c r="I199" s="3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spans="1:40" ht="14.25" customHeight="1" x14ac:dyDescent="0.3">
      <c r="A200" s="1"/>
      <c r="B200" s="2"/>
      <c r="C200" s="2"/>
      <c r="D200" s="2"/>
      <c r="E200" s="2"/>
      <c r="F200" s="2"/>
      <c r="G200" s="2"/>
      <c r="H200" s="3"/>
      <c r="I200" s="3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spans="1:40" ht="14.25" customHeight="1" x14ac:dyDescent="0.3">
      <c r="A201" s="1"/>
      <c r="B201" s="2"/>
      <c r="C201" s="2"/>
      <c r="D201" s="2"/>
      <c r="E201" s="2"/>
      <c r="F201" s="2"/>
      <c r="G201" s="2"/>
      <c r="H201" s="3"/>
      <c r="I201" s="3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spans="1:40" ht="14.25" customHeight="1" x14ac:dyDescent="0.3">
      <c r="A202" s="1"/>
      <c r="B202" s="2"/>
      <c r="C202" s="2"/>
      <c r="D202" s="2"/>
      <c r="E202" s="2"/>
      <c r="F202" s="2"/>
      <c r="G202" s="2"/>
      <c r="H202" s="3"/>
      <c r="I202" s="3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spans="1:40" ht="14.25" customHeight="1" x14ac:dyDescent="0.3">
      <c r="A203" s="1"/>
      <c r="B203" s="2"/>
      <c r="C203" s="2"/>
      <c r="D203" s="2"/>
      <c r="E203" s="2"/>
      <c r="F203" s="2"/>
      <c r="G203" s="2"/>
      <c r="H203" s="3"/>
      <c r="I203" s="3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spans="1:40" ht="14.25" customHeight="1" x14ac:dyDescent="0.3">
      <c r="A204" s="1"/>
      <c r="B204" s="2"/>
      <c r="C204" s="2"/>
      <c r="D204" s="2"/>
      <c r="E204" s="2"/>
      <c r="F204" s="2"/>
      <c r="G204" s="2"/>
      <c r="H204" s="3"/>
      <c r="I204" s="3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spans="1:40" ht="14.25" customHeight="1" x14ac:dyDescent="0.3">
      <c r="A205" s="1"/>
      <c r="B205" s="2"/>
      <c r="C205" s="2"/>
      <c r="D205" s="2"/>
      <c r="E205" s="2"/>
      <c r="F205" s="2"/>
      <c r="G205" s="2"/>
      <c r="H205" s="3"/>
      <c r="I205" s="3"/>
      <c r="J205" s="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spans="1:40" ht="14.25" customHeight="1" x14ac:dyDescent="0.3">
      <c r="A206" s="1"/>
      <c r="B206" s="2"/>
      <c r="C206" s="2"/>
      <c r="D206" s="2"/>
      <c r="E206" s="2"/>
      <c r="F206" s="2"/>
      <c r="G206" s="2"/>
      <c r="H206" s="3"/>
      <c r="I206" s="3"/>
      <c r="J206" s="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spans="1:40" ht="14.25" customHeight="1" x14ac:dyDescent="0.3">
      <c r="A207" s="1"/>
      <c r="B207" s="2"/>
      <c r="C207" s="2"/>
      <c r="D207" s="2"/>
      <c r="E207" s="2"/>
      <c r="F207" s="2"/>
      <c r="G207" s="2"/>
      <c r="H207" s="3"/>
      <c r="I207" s="3"/>
      <c r="J207" s="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spans="1:40" ht="14.25" customHeight="1" x14ac:dyDescent="0.3">
      <c r="A208" s="1"/>
      <c r="B208" s="2"/>
      <c r="C208" s="2"/>
      <c r="D208" s="2"/>
      <c r="E208" s="2"/>
      <c r="F208" s="2"/>
      <c r="G208" s="2"/>
      <c r="H208" s="3"/>
      <c r="I208" s="3"/>
      <c r="J208" s="3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spans="1:40" ht="14.25" customHeight="1" x14ac:dyDescent="0.3">
      <c r="A209" s="1"/>
      <c r="B209" s="2"/>
      <c r="C209" s="2"/>
      <c r="D209" s="2"/>
      <c r="E209" s="2"/>
      <c r="F209" s="2"/>
      <c r="G209" s="2"/>
      <c r="H209" s="3"/>
      <c r="I209" s="3"/>
      <c r="J209" s="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spans="1:40" ht="14.25" customHeight="1" x14ac:dyDescent="0.3">
      <c r="A210" s="1"/>
      <c r="B210" s="2"/>
      <c r="C210" s="2"/>
      <c r="D210" s="2"/>
      <c r="E210" s="2"/>
      <c r="F210" s="2"/>
      <c r="G210" s="2"/>
      <c r="H210" s="3"/>
      <c r="I210" s="3"/>
      <c r="J210" s="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spans="1:40" ht="14.25" customHeight="1" x14ac:dyDescent="0.3">
      <c r="A211" s="1"/>
      <c r="B211" s="2"/>
      <c r="C211" s="2"/>
      <c r="D211" s="2"/>
      <c r="E211" s="2"/>
      <c r="F211" s="2"/>
      <c r="G211" s="2"/>
      <c r="H211" s="3"/>
      <c r="I211" s="3"/>
      <c r="J211" s="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spans="1:40" ht="14.25" customHeight="1" x14ac:dyDescent="0.3">
      <c r="A212" s="1"/>
      <c r="B212" s="2"/>
      <c r="C212" s="2"/>
      <c r="D212" s="2"/>
      <c r="E212" s="2"/>
      <c r="F212" s="2"/>
      <c r="G212" s="2"/>
      <c r="H212" s="3"/>
      <c r="I212" s="3"/>
      <c r="J212" s="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spans="1:40" ht="14.25" customHeight="1" x14ac:dyDescent="0.3">
      <c r="A213" s="1"/>
      <c r="B213" s="2"/>
      <c r="C213" s="2"/>
      <c r="D213" s="2"/>
      <c r="E213" s="2"/>
      <c r="F213" s="2"/>
      <c r="G213" s="2"/>
      <c r="H213" s="3"/>
      <c r="I213" s="3"/>
      <c r="J213" s="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spans="1:40" ht="14.25" customHeight="1" x14ac:dyDescent="0.3">
      <c r="A214" s="1"/>
      <c r="B214" s="2"/>
      <c r="C214" s="2"/>
      <c r="D214" s="2"/>
      <c r="E214" s="2"/>
      <c r="F214" s="2"/>
      <c r="G214" s="2"/>
      <c r="H214" s="3"/>
      <c r="I214" s="3"/>
      <c r="J214" s="3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spans="1:40" ht="14.25" customHeight="1" x14ac:dyDescent="0.3">
      <c r="A215" s="1"/>
      <c r="B215" s="2"/>
      <c r="C215" s="2"/>
      <c r="D215" s="2"/>
      <c r="E215" s="2"/>
      <c r="F215" s="2"/>
      <c r="G215" s="2"/>
      <c r="H215" s="3"/>
      <c r="I215" s="3"/>
      <c r="J215" s="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spans="1:40" ht="14.25" customHeight="1" x14ac:dyDescent="0.3">
      <c r="A216" s="1"/>
      <c r="B216" s="2"/>
      <c r="C216" s="2"/>
      <c r="D216" s="2"/>
      <c r="E216" s="2"/>
      <c r="F216" s="2"/>
      <c r="G216" s="2"/>
      <c r="H216" s="3"/>
      <c r="I216" s="3"/>
      <c r="J216" s="3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spans="1:40" ht="14.25" customHeight="1" x14ac:dyDescent="0.3">
      <c r="A217" s="1"/>
      <c r="B217" s="2"/>
      <c r="C217" s="2"/>
      <c r="D217" s="2"/>
      <c r="E217" s="2"/>
      <c r="F217" s="2"/>
      <c r="G217" s="2"/>
      <c r="H217" s="3"/>
      <c r="I217" s="3"/>
      <c r="J217" s="3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spans="1:40" ht="14.25" customHeight="1" x14ac:dyDescent="0.3">
      <c r="A218" s="1"/>
      <c r="B218" s="2"/>
      <c r="C218" s="2"/>
      <c r="D218" s="2"/>
      <c r="E218" s="2"/>
      <c r="F218" s="2"/>
      <c r="G218" s="2"/>
      <c r="H218" s="3"/>
      <c r="I218" s="3"/>
      <c r="J218" s="3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spans="1:40" ht="14.25" customHeight="1" x14ac:dyDescent="0.3">
      <c r="A219" s="1"/>
      <c r="B219" s="2"/>
      <c r="C219" s="2"/>
      <c r="D219" s="2"/>
      <c r="E219" s="2"/>
      <c r="F219" s="2"/>
      <c r="G219" s="2"/>
      <c r="H219" s="3"/>
      <c r="I219" s="3"/>
      <c r="J219" s="3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spans="1:40" ht="14.25" customHeight="1" x14ac:dyDescent="0.3">
      <c r="A220" s="1"/>
      <c r="B220" s="2"/>
      <c r="C220" s="2"/>
      <c r="D220" s="2"/>
      <c r="E220" s="2"/>
      <c r="F220" s="2"/>
      <c r="G220" s="2"/>
      <c r="H220" s="3"/>
      <c r="I220" s="3"/>
      <c r="J220" s="3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spans="1:40" ht="14.25" customHeight="1" x14ac:dyDescent="0.3">
      <c r="A221" s="1"/>
      <c r="B221" s="2"/>
      <c r="C221" s="2"/>
      <c r="D221" s="2"/>
      <c r="E221" s="2"/>
      <c r="F221" s="2"/>
      <c r="G221" s="2"/>
      <c r="H221" s="3"/>
      <c r="I221" s="3"/>
      <c r="J221" s="3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spans="1:40" ht="14.25" customHeight="1" x14ac:dyDescent="0.3">
      <c r="A222" s="1"/>
      <c r="B222" s="2"/>
      <c r="C222" s="2"/>
      <c r="D222" s="2"/>
      <c r="E222" s="2"/>
      <c r="F222" s="2"/>
      <c r="G222" s="2"/>
      <c r="H222" s="3"/>
      <c r="I222" s="3"/>
      <c r="J222" s="3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spans="1:40" ht="14.25" customHeight="1" x14ac:dyDescent="0.3">
      <c r="A223" s="1"/>
      <c r="B223" s="2"/>
      <c r="C223" s="2"/>
      <c r="D223" s="2"/>
      <c r="E223" s="2"/>
      <c r="F223" s="2"/>
      <c r="G223" s="2"/>
      <c r="H223" s="3"/>
      <c r="I223" s="3"/>
      <c r="J223" s="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spans="1:40" ht="14.25" customHeight="1" x14ac:dyDescent="0.3">
      <c r="A224" s="1"/>
      <c r="B224" s="2"/>
      <c r="C224" s="2"/>
      <c r="D224" s="2"/>
      <c r="E224" s="2"/>
      <c r="F224" s="2"/>
      <c r="G224" s="2"/>
      <c r="H224" s="3"/>
      <c r="I224" s="3"/>
      <c r="J224" s="3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spans="1:40" ht="14.25" customHeight="1" x14ac:dyDescent="0.3">
      <c r="A225" s="1"/>
      <c r="B225" s="2"/>
      <c r="C225" s="2"/>
      <c r="D225" s="2"/>
      <c r="E225" s="2"/>
      <c r="F225" s="2"/>
      <c r="G225" s="2"/>
      <c r="H225" s="3"/>
      <c r="I225" s="3"/>
      <c r="J225" s="3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spans="1:40" ht="14.25" customHeight="1" x14ac:dyDescent="0.3">
      <c r="A226" s="1"/>
      <c r="B226" s="2"/>
      <c r="C226" s="2"/>
      <c r="D226" s="2"/>
      <c r="E226" s="2"/>
      <c r="F226" s="2"/>
      <c r="G226" s="2"/>
      <c r="H226" s="3"/>
      <c r="I226" s="3"/>
      <c r="J226" s="3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spans="1:40" ht="14.25" customHeight="1" x14ac:dyDescent="0.3">
      <c r="A227" s="1"/>
      <c r="B227" s="2"/>
      <c r="C227" s="2"/>
      <c r="D227" s="2"/>
      <c r="E227" s="2"/>
      <c r="F227" s="2"/>
      <c r="G227" s="2"/>
      <c r="H227" s="3"/>
      <c r="I227" s="3"/>
      <c r="J227" s="3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spans="1:40" ht="14.25" customHeight="1" x14ac:dyDescent="0.3">
      <c r="A228" s="1"/>
      <c r="B228" s="2"/>
      <c r="C228" s="2"/>
      <c r="D228" s="2"/>
      <c r="E228" s="2"/>
      <c r="F228" s="2"/>
      <c r="G228" s="2"/>
      <c r="H228" s="3"/>
      <c r="I228" s="3"/>
      <c r="J228" s="3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spans="1:40" ht="14.25" customHeight="1" x14ac:dyDescent="0.3">
      <c r="A229" s="1"/>
      <c r="B229" s="2"/>
      <c r="C229" s="2"/>
      <c r="D229" s="2"/>
      <c r="E229" s="2"/>
      <c r="F229" s="2"/>
      <c r="G229" s="2"/>
      <c r="H229" s="3"/>
      <c r="I229" s="3"/>
      <c r="J229" s="3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spans="1:40" ht="14.25" customHeight="1" x14ac:dyDescent="0.3">
      <c r="A230" s="1"/>
      <c r="B230" s="2"/>
      <c r="C230" s="2"/>
      <c r="D230" s="2"/>
      <c r="E230" s="2"/>
      <c r="F230" s="2"/>
      <c r="G230" s="2"/>
      <c r="H230" s="3"/>
      <c r="I230" s="3"/>
      <c r="J230" s="3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spans="1:40" ht="14.25" customHeight="1" x14ac:dyDescent="0.3">
      <c r="A231" s="1"/>
      <c r="B231" s="2"/>
      <c r="C231" s="2"/>
      <c r="D231" s="2"/>
      <c r="E231" s="2"/>
      <c r="F231" s="2"/>
      <c r="G231" s="2"/>
      <c r="H231" s="3"/>
      <c r="I231" s="3"/>
      <c r="J231" s="3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spans="1:40" ht="14.25" customHeight="1" x14ac:dyDescent="0.3">
      <c r="A232" s="1"/>
      <c r="B232" s="2"/>
      <c r="C232" s="2"/>
      <c r="D232" s="2"/>
      <c r="E232" s="2"/>
      <c r="F232" s="2"/>
      <c r="G232" s="2"/>
      <c r="H232" s="3"/>
      <c r="I232" s="3"/>
      <c r="J232" s="3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spans="1:40" ht="14.25" customHeight="1" x14ac:dyDescent="0.3">
      <c r="A233" s="1"/>
      <c r="B233" s="2"/>
      <c r="C233" s="2"/>
      <c r="D233" s="2"/>
      <c r="E233" s="2"/>
      <c r="F233" s="2"/>
      <c r="G233" s="2"/>
      <c r="H233" s="3"/>
      <c r="I233" s="3"/>
      <c r="J233" s="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spans="1:40" ht="14.25" customHeight="1" x14ac:dyDescent="0.3">
      <c r="A234" s="1"/>
      <c r="B234" s="2"/>
      <c r="C234" s="2"/>
      <c r="D234" s="2"/>
      <c r="E234" s="2"/>
      <c r="F234" s="2"/>
      <c r="G234" s="2"/>
      <c r="H234" s="3"/>
      <c r="I234" s="3"/>
      <c r="J234" s="3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spans="1:40" ht="14.25" customHeight="1" x14ac:dyDescent="0.3">
      <c r="A235" s="1"/>
      <c r="B235" s="2"/>
      <c r="C235" s="2"/>
      <c r="D235" s="2"/>
      <c r="E235" s="2"/>
      <c r="F235" s="2"/>
      <c r="G235" s="2"/>
      <c r="H235" s="3"/>
      <c r="I235" s="3"/>
      <c r="J235" s="3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spans="1:40" ht="14.25" customHeight="1" x14ac:dyDescent="0.3">
      <c r="A236" s="1"/>
      <c r="B236" s="2"/>
      <c r="C236" s="2"/>
      <c r="D236" s="2"/>
      <c r="E236" s="2"/>
      <c r="F236" s="2"/>
      <c r="G236" s="2"/>
      <c r="H236" s="3"/>
      <c r="I236" s="3"/>
      <c r="J236" s="3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spans="1:40" ht="14.25" customHeight="1" x14ac:dyDescent="0.3">
      <c r="A237" s="1"/>
      <c r="B237" s="2"/>
      <c r="C237" s="2"/>
      <c r="D237" s="2"/>
      <c r="E237" s="2"/>
      <c r="F237" s="2"/>
      <c r="G237" s="2"/>
      <c r="H237" s="3"/>
      <c r="I237" s="3"/>
      <c r="J237" s="3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spans="1:40" ht="14.25" customHeight="1" x14ac:dyDescent="0.3">
      <c r="A238" s="1"/>
      <c r="B238" s="2"/>
      <c r="C238" s="2"/>
      <c r="D238" s="2"/>
      <c r="E238" s="2"/>
      <c r="F238" s="2"/>
      <c r="G238" s="2"/>
      <c r="H238" s="3"/>
      <c r="I238" s="3"/>
      <c r="J238" s="3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spans="1:40" ht="14.25" customHeight="1" x14ac:dyDescent="0.3">
      <c r="A239" s="1"/>
      <c r="B239" s="2"/>
      <c r="C239" s="2"/>
      <c r="D239" s="2"/>
      <c r="E239" s="2"/>
      <c r="F239" s="2"/>
      <c r="G239" s="2"/>
      <c r="H239" s="3"/>
      <c r="I239" s="3"/>
      <c r="J239" s="3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spans="1:40" ht="14.25" customHeight="1" x14ac:dyDescent="0.3">
      <c r="A240" s="1"/>
      <c r="B240" s="2"/>
      <c r="C240" s="2"/>
      <c r="D240" s="2"/>
      <c r="E240" s="2"/>
      <c r="F240" s="2"/>
      <c r="G240" s="2"/>
      <c r="H240" s="3"/>
      <c r="I240" s="3"/>
      <c r="J240" s="3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spans="1:40" ht="14.25" customHeight="1" x14ac:dyDescent="0.3">
      <c r="A241" s="1"/>
      <c r="B241" s="2"/>
      <c r="C241" s="2"/>
      <c r="D241" s="2"/>
      <c r="E241" s="2"/>
      <c r="F241" s="2"/>
      <c r="G241" s="2"/>
      <c r="H241" s="3"/>
      <c r="I241" s="3"/>
      <c r="J241" s="3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spans="1:40" ht="14.25" customHeight="1" x14ac:dyDescent="0.3">
      <c r="A242" s="1"/>
      <c r="B242" s="2"/>
      <c r="C242" s="2"/>
      <c r="D242" s="2"/>
      <c r="E242" s="2"/>
      <c r="F242" s="2"/>
      <c r="G242" s="2"/>
      <c r="H242" s="3"/>
      <c r="I242" s="3"/>
      <c r="J242" s="3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spans="1:40" ht="14.25" customHeight="1" x14ac:dyDescent="0.3">
      <c r="A243" s="1"/>
      <c r="B243" s="2"/>
      <c r="C243" s="2"/>
      <c r="D243" s="2"/>
      <c r="E243" s="2"/>
      <c r="F243" s="2"/>
      <c r="G243" s="2"/>
      <c r="H243" s="3"/>
      <c r="I243" s="3"/>
      <c r="J243" s="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spans="1:40" ht="14.25" customHeight="1" x14ac:dyDescent="0.3">
      <c r="A244" s="1"/>
      <c r="B244" s="2"/>
      <c r="C244" s="2"/>
      <c r="D244" s="2"/>
      <c r="E244" s="2"/>
      <c r="F244" s="2"/>
      <c r="G244" s="2"/>
      <c r="H244" s="3"/>
      <c r="I244" s="3"/>
      <c r="J244" s="3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spans="1:40" ht="14.25" customHeight="1" x14ac:dyDescent="0.3">
      <c r="A245" s="1"/>
      <c r="B245" s="2"/>
      <c r="C245" s="2"/>
      <c r="D245" s="2"/>
      <c r="E245" s="2"/>
      <c r="F245" s="2"/>
      <c r="G245" s="2"/>
      <c r="H245" s="3"/>
      <c r="I245" s="3"/>
      <c r="J245" s="3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spans="1:40" ht="14.25" customHeight="1" x14ac:dyDescent="0.3">
      <c r="A246" s="1"/>
      <c r="B246" s="2"/>
      <c r="C246" s="2"/>
      <c r="D246" s="2"/>
      <c r="E246" s="2"/>
      <c r="F246" s="2"/>
      <c r="G246" s="2"/>
      <c r="H246" s="3"/>
      <c r="I246" s="3"/>
      <c r="J246" s="3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spans="1:40" ht="14.25" customHeight="1" x14ac:dyDescent="0.3">
      <c r="A247" s="1"/>
      <c r="B247" s="2"/>
      <c r="C247" s="2"/>
      <c r="D247" s="2"/>
      <c r="E247" s="2"/>
      <c r="F247" s="2"/>
      <c r="G247" s="2"/>
      <c r="H247" s="3"/>
      <c r="I247" s="3"/>
      <c r="J247" s="3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spans="1:40" ht="14.25" customHeight="1" x14ac:dyDescent="0.3">
      <c r="A248" s="1"/>
      <c r="B248" s="2"/>
      <c r="C248" s="2"/>
      <c r="D248" s="2"/>
      <c r="E248" s="2"/>
      <c r="F248" s="2"/>
      <c r="G248" s="2"/>
      <c r="H248" s="3"/>
      <c r="I248" s="3"/>
      <c r="J248" s="3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spans="1:40" ht="14.25" customHeight="1" x14ac:dyDescent="0.3">
      <c r="A249" s="1"/>
      <c r="B249" s="2"/>
      <c r="C249" s="2"/>
      <c r="D249" s="2"/>
      <c r="E249" s="2"/>
      <c r="F249" s="2"/>
      <c r="G249" s="2"/>
      <c r="H249" s="3"/>
      <c r="I249" s="3"/>
      <c r="J249" s="3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spans="1:40" ht="14.25" customHeight="1" x14ac:dyDescent="0.3">
      <c r="A250" s="1"/>
      <c r="B250" s="2"/>
      <c r="C250" s="2"/>
      <c r="D250" s="2"/>
      <c r="E250" s="2"/>
      <c r="F250" s="2"/>
      <c r="G250" s="2"/>
      <c r="H250" s="3"/>
      <c r="I250" s="3"/>
      <c r="J250" s="3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spans="1:40" ht="14.25" customHeight="1" x14ac:dyDescent="0.3">
      <c r="A251" s="1"/>
      <c r="B251" s="2"/>
      <c r="C251" s="2"/>
      <c r="D251" s="2"/>
      <c r="E251" s="2"/>
      <c r="F251" s="2"/>
      <c r="G251" s="2"/>
      <c r="H251" s="3"/>
      <c r="I251" s="3"/>
      <c r="J251" s="3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spans="1:40" ht="14.25" customHeight="1" x14ac:dyDescent="0.3">
      <c r="A252" s="1"/>
      <c r="B252" s="2"/>
      <c r="C252" s="2"/>
      <c r="D252" s="2"/>
      <c r="E252" s="2"/>
      <c r="F252" s="2"/>
      <c r="G252" s="2"/>
      <c r="H252" s="3"/>
      <c r="I252" s="3"/>
      <c r="J252" s="3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spans="1:40" ht="14.25" customHeight="1" x14ac:dyDescent="0.3">
      <c r="A253" s="1"/>
      <c r="B253" s="2"/>
      <c r="C253" s="2"/>
      <c r="D253" s="2"/>
      <c r="E253" s="2"/>
      <c r="F253" s="2"/>
      <c r="G253" s="2"/>
      <c r="H253" s="3"/>
      <c r="I253" s="3"/>
      <c r="J253" s="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spans="1:40" ht="14.25" customHeight="1" x14ac:dyDescent="0.3">
      <c r="A254" s="1"/>
      <c r="B254" s="2"/>
      <c r="C254" s="2"/>
      <c r="D254" s="2"/>
      <c r="E254" s="2"/>
      <c r="F254" s="2"/>
      <c r="G254" s="2"/>
      <c r="H254" s="3"/>
      <c r="I254" s="3"/>
      <c r="J254" s="3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spans="1:40" ht="14.25" customHeight="1" x14ac:dyDescent="0.3">
      <c r="A255" s="1"/>
      <c r="B255" s="2"/>
      <c r="C255" s="2"/>
      <c r="D255" s="2"/>
      <c r="E255" s="2"/>
      <c r="F255" s="2"/>
      <c r="G255" s="2"/>
      <c r="H255" s="3"/>
      <c r="I255" s="3"/>
      <c r="J255" s="3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spans="1:40" ht="14.25" customHeight="1" x14ac:dyDescent="0.3">
      <c r="A256" s="1"/>
      <c r="B256" s="2"/>
      <c r="C256" s="2"/>
      <c r="D256" s="2"/>
      <c r="E256" s="2"/>
      <c r="F256" s="2"/>
      <c r="G256" s="2"/>
      <c r="H256" s="3"/>
      <c r="I256" s="3"/>
      <c r="J256" s="3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spans="1:40" ht="14.25" customHeight="1" x14ac:dyDescent="0.3">
      <c r="A257" s="1"/>
      <c r="B257" s="2"/>
      <c r="C257" s="2"/>
      <c r="D257" s="2"/>
      <c r="E257" s="2"/>
      <c r="F257" s="2"/>
      <c r="G257" s="2"/>
      <c r="H257" s="3"/>
      <c r="I257" s="3"/>
      <c r="J257" s="3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spans="1:40" ht="14.25" customHeight="1" x14ac:dyDescent="0.3">
      <c r="A258" s="1"/>
      <c r="B258" s="2"/>
      <c r="C258" s="2"/>
      <c r="D258" s="2"/>
      <c r="E258" s="2"/>
      <c r="F258" s="2"/>
      <c r="G258" s="2"/>
      <c r="H258" s="3"/>
      <c r="I258" s="3"/>
      <c r="J258" s="3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spans="1:40" ht="14.25" customHeight="1" x14ac:dyDescent="0.3">
      <c r="A259" s="1"/>
      <c r="B259" s="2"/>
      <c r="C259" s="2"/>
      <c r="D259" s="2"/>
      <c r="E259" s="2"/>
      <c r="F259" s="2"/>
      <c r="G259" s="2"/>
      <c r="H259" s="3"/>
      <c r="I259" s="3"/>
      <c r="J259" s="3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spans="1:40" ht="14.25" customHeight="1" x14ac:dyDescent="0.3">
      <c r="A260" s="1"/>
      <c r="B260" s="2"/>
      <c r="C260" s="2"/>
      <c r="D260" s="2"/>
      <c r="E260" s="2"/>
      <c r="F260" s="2"/>
      <c r="G260" s="2"/>
      <c r="H260" s="3"/>
      <c r="I260" s="3"/>
      <c r="J260" s="3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spans="1:40" ht="14.25" customHeight="1" x14ac:dyDescent="0.3">
      <c r="A261" s="1"/>
      <c r="B261" s="2"/>
      <c r="C261" s="2"/>
      <c r="D261" s="2"/>
      <c r="E261" s="2"/>
      <c r="F261" s="2"/>
      <c r="G261" s="2"/>
      <c r="H261" s="3"/>
      <c r="I261" s="3"/>
      <c r="J261" s="3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spans="1:40" ht="14.25" customHeight="1" x14ac:dyDescent="0.3">
      <c r="A262" s="1"/>
      <c r="B262" s="2"/>
      <c r="C262" s="2"/>
      <c r="D262" s="2"/>
      <c r="E262" s="2"/>
      <c r="F262" s="2"/>
      <c r="G262" s="2"/>
      <c r="H262" s="3"/>
      <c r="I262" s="3"/>
      <c r="J262" s="3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spans="1:40" ht="14.25" customHeight="1" x14ac:dyDescent="0.3">
      <c r="A263" s="1"/>
      <c r="B263" s="2"/>
      <c r="C263" s="2"/>
      <c r="D263" s="2"/>
      <c r="E263" s="2"/>
      <c r="F263" s="2"/>
      <c r="G263" s="2"/>
      <c r="H263" s="3"/>
      <c r="I263" s="3"/>
      <c r="J263" s="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spans="1:40" ht="14.25" customHeight="1" x14ac:dyDescent="0.3">
      <c r="A264" s="1"/>
      <c r="B264" s="2"/>
      <c r="C264" s="2"/>
      <c r="D264" s="2"/>
      <c r="E264" s="2"/>
      <c r="F264" s="2"/>
      <c r="G264" s="2"/>
      <c r="H264" s="3"/>
      <c r="I264" s="3"/>
      <c r="J264" s="3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spans="1:40" ht="14.25" customHeight="1" x14ac:dyDescent="0.3">
      <c r="A265" s="1"/>
      <c r="B265" s="2"/>
      <c r="C265" s="2"/>
      <c r="D265" s="2"/>
      <c r="E265" s="2"/>
      <c r="F265" s="2"/>
      <c r="G265" s="2"/>
      <c r="H265" s="3"/>
      <c r="I265" s="3"/>
      <c r="J265" s="3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spans="1:40" ht="14.25" customHeight="1" x14ac:dyDescent="0.3">
      <c r="A266" s="1"/>
      <c r="B266" s="2"/>
      <c r="C266" s="2"/>
      <c r="D266" s="2"/>
      <c r="E266" s="2"/>
      <c r="F266" s="2"/>
      <c r="G266" s="2"/>
      <c r="H266" s="3"/>
      <c r="I266" s="3"/>
      <c r="J266" s="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spans="1:40" ht="14.25" customHeight="1" x14ac:dyDescent="0.3">
      <c r="A267" s="1"/>
      <c r="B267" s="2"/>
      <c r="C267" s="2"/>
      <c r="D267" s="2"/>
      <c r="E267" s="2"/>
      <c r="F267" s="2"/>
      <c r="G267" s="2"/>
      <c r="H267" s="3"/>
      <c r="I267" s="3"/>
      <c r="J267" s="3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spans="1:40" ht="14.25" customHeight="1" x14ac:dyDescent="0.3">
      <c r="A268" s="1"/>
      <c r="B268" s="2"/>
      <c r="C268" s="2"/>
      <c r="D268" s="2"/>
      <c r="E268" s="2"/>
      <c r="F268" s="2"/>
      <c r="G268" s="2"/>
      <c r="H268" s="3"/>
      <c r="I268" s="3"/>
      <c r="J268" s="3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spans="1:40" ht="14.25" customHeight="1" x14ac:dyDescent="0.3">
      <c r="A269" s="1"/>
      <c r="B269" s="2"/>
      <c r="C269" s="2"/>
      <c r="D269" s="2"/>
      <c r="E269" s="2"/>
      <c r="F269" s="2"/>
      <c r="G269" s="2"/>
      <c r="H269" s="3"/>
      <c r="I269" s="3"/>
      <c r="J269" s="3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spans="1:40" ht="14.25" customHeight="1" x14ac:dyDescent="0.3">
      <c r="A270" s="1"/>
      <c r="B270" s="2"/>
      <c r="C270" s="2"/>
      <c r="D270" s="2"/>
      <c r="E270" s="2"/>
      <c r="F270" s="2"/>
      <c r="G270" s="2"/>
      <c r="H270" s="3"/>
      <c r="I270" s="3"/>
      <c r="J270" s="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spans="1:40" ht="14.25" customHeight="1" x14ac:dyDescent="0.3">
      <c r="A271" s="1"/>
      <c r="B271" s="2"/>
      <c r="C271" s="2"/>
      <c r="D271" s="2"/>
      <c r="E271" s="2"/>
      <c r="F271" s="2"/>
      <c r="G271" s="2"/>
      <c r="H271" s="3"/>
      <c r="I271" s="3"/>
      <c r="J271" s="3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spans="1:40" ht="14.25" customHeight="1" x14ac:dyDescent="0.3">
      <c r="A272" s="1"/>
      <c r="B272" s="2"/>
      <c r="C272" s="2"/>
      <c r="D272" s="2"/>
      <c r="E272" s="2"/>
      <c r="F272" s="2"/>
      <c r="G272" s="2"/>
      <c r="H272" s="3"/>
      <c r="I272" s="3"/>
      <c r="J272" s="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spans="1:40" ht="14.25" customHeight="1" x14ac:dyDescent="0.3">
      <c r="A273" s="1"/>
      <c r="B273" s="2"/>
      <c r="C273" s="2"/>
      <c r="D273" s="2"/>
      <c r="E273" s="2"/>
      <c r="F273" s="2"/>
      <c r="G273" s="2"/>
      <c r="H273" s="3"/>
      <c r="I273" s="3"/>
      <c r="J273" s="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spans="1:40" ht="14.25" customHeight="1" x14ac:dyDescent="0.3">
      <c r="A274" s="1"/>
      <c r="B274" s="2"/>
      <c r="C274" s="2"/>
      <c r="D274" s="2"/>
      <c r="E274" s="2"/>
      <c r="F274" s="2"/>
      <c r="G274" s="2"/>
      <c r="H274" s="3"/>
      <c r="I274" s="3"/>
      <c r="J274" s="3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spans="1:40" ht="14.25" customHeight="1" x14ac:dyDescent="0.3">
      <c r="A275" s="1"/>
      <c r="B275" s="2"/>
      <c r="C275" s="2"/>
      <c r="D275" s="2"/>
      <c r="E275" s="2"/>
      <c r="F275" s="2"/>
      <c r="G275" s="2"/>
      <c r="H275" s="3"/>
      <c r="I275" s="3"/>
      <c r="J275" s="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spans="1:40" ht="14.25" customHeight="1" x14ac:dyDescent="0.3">
      <c r="A276" s="1"/>
      <c r="B276" s="2"/>
      <c r="C276" s="2"/>
      <c r="D276" s="2"/>
      <c r="E276" s="2"/>
      <c r="F276" s="2"/>
      <c r="G276" s="2"/>
      <c r="H276" s="3"/>
      <c r="I276" s="3"/>
      <c r="J276" s="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spans="1:40" ht="14.25" customHeight="1" x14ac:dyDescent="0.3">
      <c r="A277" s="1"/>
      <c r="B277" s="2"/>
      <c r="C277" s="2"/>
      <c r="D277" s="2"/>
      <c r="E277" s="2"/>
      <c r="F277" s="2"/>
      <c r="G277" s="2"/>
      <c r="H277" s="3"/>
      <c r="I277" s="3"/>
      <c r="J277" s="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spans="1:40" ht="14.25" customHeight="1" x14ac:dyDescent="0.3">
      <c r="A278" s="1"/>
      <c r="B278" s="2"/>
      <c r="C278" s="2"/>
      <c r="D278" s="2"/>
      <c r="E278" s="2"/>
      <c r="F278" s="2"/>
      <c r="G278" s="2"/>
      <c r="H278" s="3"/>
      <c r="I278" s="3"/>
      <c r="J278" s="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spans="1:40" ht="14.25" customHeight="1" x14ac:dyDescent="0.3">
      <c r="A279" s="1"/>
      <c r="B279" s="2"/>
      <c r="C279" s="2"/>
      <c r="D279" s="2"/>
      <c r="E279" s="2"/>
      <c r="F279" s="2"/>
      <c r="G279" s="2"/>
      <c r="H279" s="3"/>
      <c r="I279" s="3"/>
      <c r="J279" s="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spans="1:40" ht="14.25" customHeight="1" x14ac:dyDescent="0.3">
      <c r="A280" s="1"/>
      <c r="B280" s="2"/>
      <c r="C280" s="2"/>
      <c r="D280" s="2"/>
      <c r="E280" s="2"/>
      <c r="F280" s="2"/>
      <c r="G280" s="2"/>
      <c r="H280" s="3"/>
      <c r="I280" s="3"/>
      <c r="J280" s="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spans="1:40" ht="14.25" customHeight="1" x14ac:dyDescent="0.3">
      <c r="A281" s="1"/>
      <c r="B281" s="2"/>
      <c r="C281" s="2"/>
      <c r="D281" s="2"/>
      <c r="E281" s="2"/>
      <c r="F281" s="2"/>
      <c r="G281" s="2"/>
      <c r="H281" s="3"/>
      <c r="I281" s="3"/>
      <c r="J281" s="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spans="1:40" ht="14.25" customHeight="1" x14ac:dyDescent="0.3">
      <c r="A282" s="1"/>
      <c r="B282" s="2"/>
      <c r="C282" s="2"/>
      <c r="D282" s="2"/>
      <c r="E282" s="2"/>
      <c r="F282" s="2"/>
      <c r="G282" s="2"/>
      <c r="H282" s="3"/>
      <c r="I282" s="3"/>
      <c r="J282" s="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spans="1:40" ht="14.25" customHeight="1" x14ac:dyDescent="0.3">
      <c r="A283" s="1"/>
      <c r="B283" s="2"/>
      <c r="C283" s="2"/>
      <c r="D283" s="2"/>
      <c r="E283" s="2"/>
      <c r="F283" s="2"/>
      <c r="G283" s="2"/>
      <c r="H283" s="3"/>
      <c r="I283" s="3"/>
      <c r="J283" s="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spans="1:40" ht="14.25" customHeight="1" x14ac:dyDescent="0.3">
      <c r="A284" s="1"/>
      <c r="B284" s="2"/>
      <c r="C284" s="2"/>
      <c r="D284" s="2"/>
      <c r="E284" s="2"/>
      <c r="F284" s="2"/>
      <c r="G284" s="2"/>
      <c r="H284" s="3"/>
      <c r="I284" s="3"/>
      <c r="J284" s="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spans="1:40" ht="14.25" customHeight="1" x14ac:dyDescent="0.3">
      <c r="A285" s="1"/>
      <c r="B285" s="2"/>
      <c r="C285" s="2"/>
      <c r="D285" s="2"/>
      <c r="E285" s="2"/>
      <c r="F285" s="2"/>
      <c r="G285" s="2"/>
      <c r="H285" s="3"/>
      <c r="I285" s="3"/>
      <c r="J285" s="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spans="1:40" ht="14.25" customHeight="1" x14ac:dyDescent="0.3">
      <c r="A286" s="1"/>
      <c r="B286" s="2"/>
      <c r="C286" s="2"/>
      <c r="D286" s="2"/>
      <c r="E286" s="2"/>
      <c r="F286" s="2"/>
      <c r="G286" s="2"/>
      <c r="H286" s="3"/>
      <c r="I286" s="3"/>
      <c r="J286" s="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spans="1:40" ht="14.25" customHeight="1" x14ac:dyDescent="0.3">
      <c r="A287" s="1"/>
      <c r="B287" s="2"/>
      <c r="C287" s="2"/>
      <c r="D287" s="2"/>
      <c r="E287" s="2"/>
      <c r="F287" s="2"/>
      <c r="G287" s="2"/>
      <c r="H287" s="3"/>
      <c r="I287" s="3"/>
      <c r="J287" s="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spans="1:40" ht="14.25" customHeight="1" x14ac:dyDescent="0.3">
      <c r="A288" s="1"/>
      <c r="B288" s="2"/>
      <c r="C288" s="2"/>
      <c r="D288" s="2"/>
      <c r="E288" s="2"/>
      <c r="F288" s="2"/>
      <c r="G288" s="2"/>
      <c r="H288" s="3"/>
      <c r="I288" s="3"/>
      <c r="J288" s="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spans="1:40" ht="14.25" customHeight="1" x14ac:dyDescent="0.3">
      <c r="A289" s="1"/>
      <c r="B289" s="2"/>
      <c r="C289" s="2"/>
      <c r="D289" s="2"/>
      <c r="E289" s="2"/>
      <c r="F289" s="2"/>
      <c r="G289" s="2"/>
      <c r="H289" s="3"/>
      <c r="I289" s="3"/>
      <c r="J289" s="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spans="1:40" ht="14.25" customHeight="1" x14ac:dyDescent="0.3">
      <c r="A290" s="1"/>
      <c r="B290" s="2"/>
      <c r="C290" s="2"/>
      <c r="D290" s="2"/>
      <c r="E290" s="2"/>
      <c r="F290" s="2"/>
      <c r="G290" s="2"/>
      <c r="H290" s="3"/>
      <c r="I290" s="3"/>
      <c r="J290" s="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spans="1:40" ht="14.25" customHeight="1" x14ac:dyDescent="0.3">
      <c r="A291" s="1"/>
      <c r="B291" s="2"/>
      <c r="C291" s="2"/>
      <c r="D291" s="2"/>
      <c r="E291" s="2"/>
      <c r="F291" s="2"/>
      <c r="G291" s="2"/>
      <c r="H291" s="3"/>
      <c r="I291" s="3"/>
      <c r="J291" s="3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spans="1:40" ht="14.25" customHeight="1" x14ac:dyDescent="0.3">
      <c r="A292" s="1"/>
      <c r="B292" s="2"/>
      <c r="C292" s="2"/>
      <c r="D292" s="2"/>
      <c r="E292" s="2"/>
      <c r="F292" s="2"/>
      <c r="G292" s="2"/>
      <c r="H292" s="3"/>
      <c r="I292" s="3"/>
      <c r="J292" s="3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spans="1:40" ht="14.25" customHeight="1" x14ac:dyDescent="0.3">
      <c r="A293" s="1"/>
      <c r="B293" s="2"/>
      <c r="C293" s="2"/>
      <c r="D293" s="2"/>
      <c r="E293" s="2"/>
      <c r="F293" s="2"/>
      <c r="G293" s="2"/>
      <c r="H293" s="3"/>
      <c r="I293" s="3"/>
      <c r="J293" s="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spans="1:40" ht="14.25" customHeight="1" x14ac:dyDescent="0.3">
      <c r="A294" s="1"/>
      <c r="B294" s="2"/>
      <c r="C294" s="2"/>
      <c r="D294" s="2"/>
      <c r="E294" s="2"/>
      <c r="F294" s="2"/>
      <c r="G294" s="2"/>
      <c r="H294" s="3"/>
      <c r="I294" s="3"/>
      <c r="J294" s="3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spans="1:40" ht="14.25" customHeight="1" x14ac:dyDescent="0.3">
      <c r="A295" s="1"/>
      <c r="B295" s="2"/>
      <c r="C295" s="2"/>
      <c r="D295" s="2"/>
      <c r="E295" s="2"/>
      <c r="F295" s="2"/>
      <c r="G295" s="2"/>
      <c r="H295" s="3"/>
      <c r="I295" s="3"/>
      <c r="J295" s="3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spans="1:40" ht="14.25" customHeight="1" x14ac:dyDescent="0.3">
      <c r="A296" s="1"/>
      <c r="B296" s="2"/>
      <c r="C296" s="2"/>
      <c r="D296" s="2"/>
      <c r="E296" s="2"/>
      <c r="F296" s="2"/>
      <c r="G296" s="2"/>
      <c r="H296" s="3"/>
      <c r="I296" s="3"/>
      <c r="J296" s="3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spans="1:40" ht="14.25" customHeight="1" x14ac:dyDescent="0.3">
      <c r="A297" s="1"/>
      <c r="B297" s="2"/>
      <c r="C297" s="2"/>
      <c r="D297" s="2"/>
      <c r="E297" s="2"/>
      <c r="F297" s="2"/>
      <c r="G297" s="2"/>
      <c r="H297" s="3"/>
      <c r="I297" s="3"/>
      <c r="J297" s="3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spans="1:40" ht="14.25" customHeight="1" x14ac:dyDescent="0.3">
      <c r="A298" s="1"/>
      <c r="B298" s="2"/>
      <c r="C298" s="2"/>
      <c r="D298" s="2"/>
      <c r="E298" s="2"/>
      <c r="F298" s="2"/>
      <c r="G298" s="2"/>
      <c r="H298" s="3"/>
      <c r="I298" s="3"/>
      <c r="J298" s="3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spans="1:40" ht="14.25" customHeight="1" x14ac:dyDescent="0.3">
      <c r="A299" s="1"/>
      <c r="B299" s="2"/>
      <c r="C299" s="2"/>
      <c r="D299" s="2"/>
      <c r="E299" s="2"/>
      <c r="F299" s="2"/>
      <c r="G299" s="2"/>
      <c r="H299" s="3"/>
      <c r="I299" s="3"/>
      <c r="J299" s="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spans="1:40" ht="14.25" customHeight="1" x14ac:dyDescent="0.3">
      <c r="A300" s="1"/>
      <c r="B300" s="2"/>
      <c r="C300" s="2"/>
      <c r="D300" s="2"/>
      <c r="E300" s="2"/>
      <c r="F300" s="2"/>
      <c r="G300" s="2"/>
      <c r="H300" s="3"/>
      <c r="I300" s="3"/>
      <c r="J300" s="3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spans="1:40" ht="14.25" customHeight="1" x14ac:dyDescent="0.3">
      <c r="A301" s="1"/>
      <c r="B301" s="2"/>
      <c r="C301" s="2"/>
      <c r="D301" s="2"/>
      <c r="E301" s="2"/>
      <c r="F301" s="2"/>
      <c r="G301" s="2"/>
      <c r="H301" s="3"/>
      <c r="I301" s="3"/>
      <c r="J301" s="3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spans="1:40" ht="14.25" customHeight="1" x14ac:dyDescent="0.3">
      <c r="A302" s="1"/>
      <c r="B302" s="2"/>
      <c r="C302" s="2"/>
      <c r="D302" s="2"/>
      <c r="E302" s="2"/>
      <c r="F302" s="2"/>
      <c r="G302" s="2"/>
      <c r="H302" s="3"/>
      <c r="I302" s="3"/>
      <c r="J302" s="3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spans="1:40" ht="14.25" customHeight="1" x14ac:dyDescent="0.3">
      <c r="A303" s="1"/>
      <c r="B303" s="2"/>
      <c r="C303" s="2"/>
      <c r="D303" s="2"/>
      <c r="E303" s="2"/>
      <c r="F303" s="2"/>
      <c r="G303" s="2"/>
      <c r="H303" s="3"/>
      <c r="I303" s="3"/>
      <c r="J303" s="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spans="1:40" ht="14.25" customHeight="1" x14ac:dyDescent="0.3">
      <c r="A304" s="1"/>
      <c r="B304" s="2"/>
      <c r="C304" s="2"/>
      <c r="D304" s="2"/>
      <c r="E304" s="2"/>
      <c r="F304" s="2"/>
      <c r="G304" s="2"/>
      <c r="H304" s="3"/>
      <c r="I304" s="3"/>
      <c r="J304" s="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spans="1:40" ht="14.25" customHeight="1" x14ac:dyDescent="0.3">
      <c r="A305" s="1"/>
      <c r="B305" s="2"/>
      <c r="C305" s="2"/>
      <c r="D305" s="2"/>
      <c r="E305" s="2"/>
      <c r="F305" s="2"/>
      <c r="G305" s="2"/>
      <c r="H305" s="3"/>
      <c r="I305" s="3"/>
      <c r="J305" s="3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spans="1:40" ht="14.25" customHeight="1" x14ac:dyDescent="0.3">
      <c r="A306" s="1"/>
      <c r="B306" s="2"/>
      <c r="C306" s="2"/>
      <c r="D306" s="2"/>
      <c r="E306" s="2"/>
      <c r="F306" s="2"/>
      <c r="G306" s="2"/>
      <c r="H306" s="3"/>
      <c r="I306" s="3"/>
      <c r="J306" s="3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spans="1:40" ht="14.25" customHeight="1" x14ac:dyDescent="0.3">
      <c r="A307" s="1"/>
      <c r="B307" s="2"/>
      <c r="C307" s="2"/>
      <c r="D307" s="2"/>
      <c r="E307" s="2"/>
      <c r="F307" s="2"/>
      <c r="G307" s="2"/>
      <c r="H307" s="3"/>
      <c r="I307" s="3"/>
      <c r="J307" s="3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spans="1:40" ht="14.25" customHeight="1" x14ac:dyDescent="0.3">
      <c r="A308" s="1"/>
      <c r="B308" s="2"/>
      <c r="C308" s="2"/>
      <c r="D308" s="2"/>
      <c r="E308" s="2"/>
      <c r="F308" s="2"/>
      <c r="G308" s="2"/>
      <c r="H308" s="3"/>
      <c r="I308" s="3"/>
      <c r="J308" s="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spans="1:40" ht="14.25" customHeight="1" x14ac:dyDescent="0.3">
      <c r="A309" s="1"/>
      <c r="B309" s="2"/>
      <c r="C309" s="2"/>
      <c r="D309" s="2"/>
      <c r="E309" s="2"/>
      <c r="F309" s="2"/>
      <c r="G309" s="2"/>
      <c r="H309" s="3"/>
      <c r="I309" s="3"/>
      <c r="J309" s="3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spans="1:40" ht="14.25" customHeight="1" x14ac:dyDescent="0.3">
      <c r="A310" s="1"/>
      <c r="B310" s="2"/>
      <c r="C310" s="2"/>
      <c r="D310" s="2"/>
      <c r="E310" s="2"/>
      <c r="F310" s="2"/>
      <c r="G310" s="2"/>
      <c r="H310" s="3"/>
      <c r="I310" s="3"/>
      <c r="J310" s="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spans="1:40" ht="14.25" customHeight="1" x14ac:dyDescent="0.3">
      <c r="A311" s="1"/>
      <c r="B311" s="2"/>
      <c r="C311" s="2"/>
      <c r="D311" s="2"/>
      <c r="E311" s="2"/>
      <c r="F311" s="2"/>
      <c r="G311" s="2"/>
      <c r="H311" s="3"/>
      <c r="I311" s="3"/>
      <c r="J311" s="3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spans="1:40" ht="14.25" customHeight="1" x14ac:dyDescent="0.3">
      <c r="A312" s="1"/>
      <c r="B312" s="2"/>
      <c r="C312" s="2"/>
      <c r="D312" s="2"/>
      <c r="E312" s="2"/>
      <c r="F312" s="2"/>
      <c r="G312" s="2"/>
      <c r="H312" s="3"/>
      <c r="I312" s="3"/>
      <c r="J312" s="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spans="1:40" ht="14.25" customHeight="1" x14ac:dyDescent="0.3">
      <c r="A313" s="1"/>
      <c r="B313" s="2"/>
      <c r="C313" s="2"/>
      <c r="D313" s="2"/>
      <c r="E313" s="2"/>
      <c r="F313" s="2"/>
      <c r="G313" s="2"/>
      <c r="H313" s="3"/>
      <c r="I313" s="3"/>
      <c r="J313" s="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spans="1:40" ht="14.25" customHeight="1" x14ac:dyDescent="0.3">
      <c r="A314" s="1"/>
      <c r="B314" s="2"/>
      <c r="C314" s="2"/>
      <c r="D314" s="2"/>
      <c r="E314" s="2"/>
      <c r="F314" s="2"/>
      <c r="G314" s="2"/>
      <c r="H314" s="3"/>
      <c r="I314" s="3"/>
      <c r="J314" s="3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spans="1:40" ht="14.25" customHeight="1" x14ac:dyDescent="0.3">
      <c r="A315" s="1"/>
      <c r="B315" s="2"/>
      <c r="C315" s="2"/>
      <c r="D315" s="2"/>
      <c r="E315" s="2"/>
      <c r="F315" s="2"/>
      <c r="G315" s="2"/>
      <c r="H315" s="3"/>
      <c r="I315" s="3"/>
      <c r="J315" s="3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spans="1:40" ht="14.25" customHeight="1" x14ac:dyDescent="0.3">
      <c r="A316" s="1"/>
      <c r="B316" s="2"/>
      <c r="C316" s="2"/>
      <c r="D316" s="2"/>
      <c r="E316" s="2"/>
      <c r="F316" s="2"/>
      <c r="G316" s="2"/>
      <c r="H316" s="3"/>
      <c r="I316" s="3"/>
      <c r="J316" s="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spans="1:40" ht="14.25" customHeight="1" x14ac:dyDescent="0.3">
      <c r="A317" s="1"/>
      <c r="B317" s="2"/>
      <c r="C317" s="2"/>
      <c r="D317" s="2"/>
      <c r="E317" s="2"/>
      <c r="F317" s="2"/>
      <c r="G317" s="2"/>
      <c r="H317" s="3"/>
      <c r="I317" s="3"/>
      <c r="J317" s="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spans="1:40" ht="14.25" customHeight="1" x14ac:dyDescent="0.3">
      <c r="A318" s="1"/>
      <c r="B318" s="2"/>
      <c r="C318" s="2"/>
      <c r="D318" s="2"/>
      <c r="E318" s="2"/>
      <c r="F318" s="2"/>
      <c r="G318" s="2"/>
      <c r="H318" s="3"/>
      <c r="I318" s="3"/>
      <c r="J318" s="3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spans="1:40" ht="14.25" customHeight="1" x14ac:dyDescent="0.3">
      <c r="A319" s="1"/>
      <c r="B319" s="2"/>
      <c r="C319" s="2"/>
      <c r="D319" s="2"/>
      <c r="E319" s="2"/>
      <c r="F319" s="2"/>
      <c r="G319" s="2"/>
      <c r="H319" s="3"/>
      <c r="I319" s="3"/>
      <c r="J319" s="3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spans="1:40" ht="14.25" customHeight="1" x14ac:dyDescent="0.3">
      <c r="A320" s="1"/>
      <c r="B320" s="2"/>
      <c r="C320" s="2"/>
      <c r="D320" s="2"/>
      <c r="E320" s="2"/>
      <c r="F320" s="2"/>
      <c r="G320" s="2"/>
      <c r="H320" s="3"/>
      <c r="I320" s="3"/>
      <c r="J320" s="3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spans="1:40" ht="14.25" customHeight="1" x14ac:dyDescent="0.3">
      <c r="A321" s="1"/>
      <c r="B321" s="2"/>
      <c r="C321" s="2"/>
      <c r="D321" s="2"/>
      <c r="E321" s="2"/>
      <c r="F321" s="2"/>
      <c r="G321" s="2"/>
      <c r="H321" s="3"/>
      <c r="I321" s="3"/>
      <c r="J321" s="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spans="1:40" ht="14.25" customHeight="1" x14ac:dyDescent="0.3">
      <c r="A322" s="1"/>
      <c r="B322" s="2"/>
      <c r="C322" s="2"/>
      <c r="D322" s="2"/>
      <c r="E322" s="2"/>
      <c r="F322" s="2"/>
      <c r="G322" s="2"/>
      <c r="H322" s="3"/>
      <c r="I322" s="3"/>
      <c r="J322" s="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spans="1:40" ht="14.25" customHeight="1" x14ac:dyDescent="0.3">
      <c r="A323" s="1"/>
      <c r="B323" s="2"/>
      <c r="C323" s="2"/>
      <c r="D323" s="2"/>
      <c r="E323" s="2"/>
      <c r="F323" s="2"/>
      <c r="G323" s="2"/>
      <c r="H323" s="3"/>
      <c r="I323" s="3"/>
      <c r="J323" s="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spans="1:40" ht="14.25" customHeight="1" x14ac:dyDescent="0.3">
      <c r="A324" s="1"/>
      <c r="B324" s="2"/>
      <c r="C324" s="2"/>
      <c r="D324" s="2"/>
      <c r="E324" s="2"/>
      <c r="F324" s="2"/>
      <c r="G324" s="2"/>
      <c r="H324" s="3"/>
      <c r="I324" s="3"/>
      <c r="J324" s="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spans="1:40" ht="14.25" customHeight="1" x14ac:dyDescent="0.3">
      <c r="A325" s="1"/>
      <c r="B325" s="2"/>
      <c r="C325" s="2"/>
      <c r="D325" s="2"/>
      <c r="E325" s="2"/>
      <c r="F325" s="2"/>
      <c r="G325" s="2"/>
      <c r="H325" s="3"/>
      <c r="I325" s="3"/>
      <c r="J325" s="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spans="1:40" ht="14.25" customHeight="1" x14ac:dyDescent="0.3">
      <c r="A326" s="1"/>
      <c r="B326" s="2"/>
      <c r="C326" s="2"/>
      <c r="D326" s="2"/>
      <c r="E326" s="2"/>
      <c r="F326" s="2"/>
      <c r="G326" s="2"/>
      <c r="H326" s="3"/>
      <c r="I326" s="3"/>
      <c r="J326" s="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spans="1:40" ht="14.25" customHeight="1" x14ac:dyDescent="0.3">
      <c r="A327" s="1"/>
      <c r="B327" s="2"/>
      <c r="C327" s="2"/>
      <c r="D327" s="2"/>
      <c r="E327" s="2"/>
      <c r="F327" s="2"/>
      <c r="G327" s="2"/>
      <c r="H327" s="3"/>
      <c r="I327" s="3"/>
      <c r="J327" s="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spans="1:40" ht="14.25" customHeight="1" x14ac:dyDescent="0.3">
      <c r="A328" s="1"/>
      <c r="B328" s="2"/>
      <c r="C328" s="2"/>
      <c r="D328" s="2"/>
      <c r="E328" s="2"/>
      <c r="F328" s="2"/>
      <c r="G328" s="2"/>
      <c r="H328" s="3"/>
      <c r="I328" s="3"/>
      <c r="J328" s="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spans="1:40" ht="14.25" customHeight="1" x14ac:dyDescent="0.3">
      <c r="A329" s="1"/>
      <c r="B329" s="2"/>
      <c r="C329" s="2"/>
      <c r="D329" s="2"/>
      <c r="E329" s="2"/>
      <c r="F329" s="2"/>
      <c r="G329" s="2"/>
      <c r="H329" s="3"/>
      <c r="I329" s="3"/>
      <c r="J329" s="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spans="1:40" ht="14.25" customHeight="1" x14ac:dyDescent="0.3">
      <c r="A330" s="1"/>
      <c r="B330" s="2"/>
      <c r="C330" s="2"/>
      <c r="D330" s="2"/>
      <c r="E330" s="2"/>
      <c r="F330" s="2"/>
      <c r="G330" s="2"/>
      <c r="H330" s="3"/>
      <c r="I330" s="3"/>
      <c r="J330" s="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spans="1:40" ht="14.25" customHeight="1" x14ac:dyDescent="0.3">
      <c r="A331" s="1"/>
      <c r="B331" s="2"/>
      <c r="C331" s="2"/>
      <c r="D331" s="2"/>
      <c r="E331" s="2"/>
      <c r="F331" s="2"/>
      <c r="G331" s="2"/>
      <c r="H331" s="3"/>
      <c r="I331" s="3"/>
      <c r="J331" s="3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spans="1:40" ht="14.25" customHeight="1" x14ac:dyDescent="0.3">
      <c r="A332" s="1"/>
      <c r="B332" s="2"/>
      <c r="C332" s="2"/>
      <c r="D332" s="2"/>
      <c r="E332" s="2"/>
      <c r="F332" s="2"/>
      <c r="G332" s="2"/>
      <c r="H332" s="3"/>
      <c r="I332" s="3"/>
      <c r="J332" s="3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spans="1:40" ht="14.25" customHeight="1" x14ac:dyDescent="0.3">
      <c r="A333" s="1"/>
      <c r="B333" s="2"/>
      <c r="C333" s="2"/>
      <c r="D333" s="2"/>
      <c r="E333" s="2"/>
      <c r="F333" s="2"/>
      <c r="G333" s="2"/>
      <c r="H333" s="3"/>
      <c r="I333" s="3"/>
      <c r="J333" s="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spans="1:40" ht="14.25" customHeight="1" x14ac:dyDescent="0.3">
      <c r="A334" s="1"/>
      <c r="B334" s="2"/>
      <c r="C334" s="2"/>
      <c r="D334" s="2"/>
      <c r="E334" s="2"/>
      <c r="F334" s="2"/>
      <c r="G334" s="2"/>
      <c r="H334" s="3"/>
      <c r="I334" s="3"/>
      <c r="J334" s="3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spans="1:40" ht="14.25" customHeight="1" x14ac:dyDescent="0.3">
      <c r="A335" s="1"/>
      <c r="B335" s="2"/>
      <c r="C335" s="2"/>
      <c r="D335" s="2"/>
      <c r="E335" s="2"/>
      <c r="F335" s="2"/>
      <c r="G335" s="2"/>
      <c r="H335" s="3"/>
      <c r="I335" s="3"/>
      <c r="J335" s="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spans="1:40" ht="14.25" customHeight="1" x14ac:dyDescent="0.3">
      <c r="A336" s="1"/>
      <c r="B336" s="2"/>
      <c r="C336" s="2"/>
      <c r="D336" s="2"/>
      <c r="E336" s="2"/>
      <c r="F336" s="2"/>
      <c r="G336" s="2"/>
      <c r="H336" s="3"/>
      <c r="I336" s="3"/>
      <c r="J336" s="3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spans="1:40" ht="14.25" customHeight="1" x14ac:dyDescent="0.3">
      <c r="A337" s="1"/>
      <c r="B337" s="2"/>
      <c r="C337" s="2"/>
      <c r="D337" s="2"/>
      <c r="E337" s="2"/>
      <c r="F337" s="2"/>
      <c r="G337" s="2"/>
      <c r="H337" s="3"/>
      <c r="I337" s="3"/>
      <c r="J337" s="3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spans="1:40" ht="14.25" customHeight="1" x14ac:dyDescent="0.3">
      <c r="A338" s="1"/>
      <c r="B338" s="2"/>
      <c r="C338" s="2"/>
      <c r="D338" s="2"/>
      <c r="E338" s="2"/>
      <c r="F338" s="2"/>
      <c r="G338" s="2"/>
      <c r="H338" s="3"/>
      <c r="I338" s="3"/>
      <c r="J338" s="3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spans="1:40" ht="14.25" customHeight="1" x14ac:dyDescent="0.3">
      <c r="A339" s="1"/>
      <c r="B339" s="2"/>
      <c r="C339" s="2"/>
      <c r="D339" s="2"/>
      <c r="E339" s="2"/>
      <c r="F339" s="2"/>
      <c r="G339" s="2"/>
      <c r="H339" s="3"/>
      <c r="I339" s="3"/>
      <c r="J339" s="3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spans="1:40" ht="14.25" customHeight="1" x14ac:dyDescent="0.3">
      <c r="A340" s="1"/>
      <c r="B340" s="2"/>
      <c r="C340" s="2"/>
      <c r="D340" s="2"/>
      <c r="E340" s="2"/>
      <c r="F340" s="2"/>
      <c r="G340" s="2"/>
      <c r="H340" s="3"/>
      <c r="I340" s="3"/>
      <c r="J340" s="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spans="1:40" ht="14.25" customHeight="1" x14ac:dyDescent="0.3">
      <c r="A341" s="1"/>
      <c r="B341" s="2"/>
      <c r="C341" s="2"/>
      <c r="D341" s="2"/>
      <c r="E341" s="2"/>
      <c r="F341" s="2"/>
      <c r="G341" s="2"/>
      <c r="H341" s="3"/>
      <c r="I341" s="3"/>
      <c r="J341" s="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spans="1:40" ht="14.25" customHeight="1" x14ac:dyDescent="0.3">
      <c r="A342" s="1"/>
      <c r="B342" s="2"/>
      <c r="C342" s="2"/>
      <c r="D342" s="2"/>
      <c r="E342" s="2"/>
      <c r="F342" s="2"/>
      <c r="G342" s="2"/>
      <c r="H342" s="3"/>
      <c r="I342" s="3"/>
      <c r="J342" s="3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spans="1:40" ht="14.25" customHeight="1" x14ac:dyDescent="0.3">
      <c r="A343" s="1"/>
      <c r="B343" s="2"/>
      <c r="C343" s="2"/>
      <c r="D343" s="2"/>
      <c r="E343" s="2"/>
      <c r="F343" s="2"/>
      <c r="G343" s="2"/>
      <c r="H343" s="3"/>
      <c r="I343" s="3"/>
      <c r="J343" s="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spans="1:40" ht="14.25" customHeight="1" x14ac:dyDescent="0.3">
      <c r="A344" s="1"/>
      <c r="B344" s="2"/>
      <c r="C344" s="2"/>
      <c r="D344" s="2"/>
      <c r="E344" s="2"/>
      <c r="F344" s="2"/>
      <c r="G344" s="2"/>
      <c r="H344" s="3"/>
      <c r="I344" s="3"/>
      <c r="J344" s="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spans="1:40" ht="14.25" customHeight="1" x14ac:dyDescent="0.3">
      <c r="A345" s="1"/>
      <c r="B345" s="2"/>
      <c r="C345" s="2"/>
      <c r="D345" s="2"/>
      <c r="E345" s="2"/>
      <c r="F345" s="2"/>
      <c r="G345" s="2"/>
      <c r="H345" s="3"/>
      <c r="I345" s="3"/>
      <c r="J345" s="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spans="1:40" ht="14.25" customHeight="1" x14ac:dyDescent="0.3">
      <c r="A346" s="1"/>
      <c r="B346" s="2"/>
      <c r="C346" s="2"/>
      <c r="D346" s="2"/>
      <c r="E346" s="2"/>
      <c r="F346" s="2"/>
      <c r="G346" s="2"/>
      <c r="H346" s="3"/>
      <c r="I346" s="3"/>
      <c r="J346" s="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spans="1:40" ht="14.25" customHeight="1" x14ac:dyDescent="0.3">
      <c r="A347" s="1"/>
      <c r="B347" s="2"/>
      <c r="C347" s="2"/>
      <c r="D347" s="2"/>
      <c r="E347" s="2"/>
      <c r="F347" s="2"/>
      <c r="G347" s="2"/>
      <c r="H347" s="3"/>
      <c r="I347" s="3"/>
      <c r="J347" s="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spans="1:40" ht="14.25" customHeight="1" x14ac:dyDescent="0.3">
      <c r="A348" s="1"/>
      <c r="B348" s="2"/>
      <c r="C348" s="2"/>
      <c r="D348" s="2"/>
      <c r="E348" s="2"/>
      <c r="F348" s="2"/>
      <c r="G348" s="2"/>
      <c r="H348" s="3"/>
      <c r="I348" s="3"/>
      <c r="J348" s="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spans="1:40" ht="14.25" customHeight="1" x14ac:dyDescent="0.3">
      <c r="A349" s="1"/>
      <c r="B349" s="2"/>
      <c r="C349" s="2"/>
      <c r="D349" s="2"/>
      <c r="E349" s="2"/>
      <c r="F349" s="2"/>
      <c r="G349" s="2"/>
      <c r="H349" s="3"/>
      <c r="I349" s="3"/>
      <c r="J349" s="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spans="1:40" ht="14.25" customHeight="1" x14ac:dyDescent="0.3">
      <c r="A350" s="1"/>
      <c r="B350" s="2"/>
      <c r="C350" s="2"/>
      <c r="D350" s="2"/>
      <c r="E350" s="2"/>
      <c r="F350" s="2"/>
      <c r="G350" s="2"/>
      <c r="H350" s="3"/>
      <c r="I350" s="3"/>
      <c r="J350" s="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spans="1:40" ht="14.25" customHeight="1" x14ac:dyDescent="0.3">
      <c r="A351" s="1"/>
      <c r="B351" s="2"/>
      <c r="C351" s="2"/>
      <c r="D351" s="2"/>
      <c r="E351" s="2"/>
      <c r="F351" s="2"/>
      <c r="G351" s="2"/>
      <c r="H351" s="3"/>
      <c r="I351" s="3"/>
      <c r="J351" s="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spans="1:40" ht="14.25" customHeight="1" x14ac:dyDescent="0.3">
      <c r="A352" s="1"/>
      <c r="B352" s="2"/>
      <c r="C352" s="2"/>
      <c r="D352" s="2"/>
      <c r="E352" s="2"/>
      <c r="F352" s="2"/>
      <c r="G352" s="2"/>
      <c r="H352" s="3"/>
      <c r="I352" s="3"/>
      <c r="J352" s="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spans="1:40" ht="14.25" customHeight="1" x14ac:dyDescent="0.3">
      <c r="A353" s="1"/>
      <c r="B353" s="2"/>
      <c r="C353" s="2"/>
      <c r="D353" s="2"/>
      <c r="E353" s="2"/>
      <c r="F353" s="2"/>
      <c r="G353" s="2"/>
      <c r="H353" s="3"/>
      <c r="I353" s="3"/>
      <c r="J353" s="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spans="1:40" ht="14.25" customHeight="1" x14ac:dyDescent="0.3">
      <c r="A354" s="1"/>
      <c r="B354" s="2"/>
      <c r="C354" s="2"/>
      <c r="D354" s="2"/>
      <c r="E354" s="2"/>
      <c r="F354" s="2"/>
      <c r="G354" s="2"/>
      <c r="H354" s="3"/>
      <c r="I354" s="3"/>
      <c r="J354" s="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spans="1:40" ht="14.25" customHeight="1" x14ac:dyDescent="0.3">
      <c r="A355" s="1"/>
      <c r="B355" s="2"/>
      <c r="C355" s="2"/>
      <c r="D355" s="2"/>
      <c r="E355" s="2"/>
      <c r="F355" s="2"/>
      <c r="G355" s="2"/>
      <c r="H355" s="3"/>
      <c r="I355" s="3"/>
      <c r="J355" s="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spans="1:40" ht="14.25" customHeight="1" x14ac:dyDescent="0.3">
      <c r="A356" s="1"/>
      <c r="B356" s="2"/>
      <c r="C356" s="2"/>
      <c r="D356" s="2"/>
      <c r="E356" s="2"/>
      <c r="F356" s="2"/>
      <c r="G356" s="2"/>
      <c r="H356" s="3"/>
      <c r="I356" s="3"/>
      <c r="J356" s="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spans="1:40" ht="14.25" customHeight="1" x14ac:dyDescent="0.3">
      <c r="A357" s="1"/>
      <c r="B357" s="2"/>
      <c r="C357" s="2"/>
      <c r="D357" s="2"/>
      <c r="E357" s="2"/>
      <c r="F357" s="2"/>
      <c r="G357" s="2"/>
      <c r="H357" s="3"/>
      <c r="I357" s="3"/>
      <c r="J357" s="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spans="1:40" ht="14.25" customHeight="1" x14ac:dyDescent="0.3">
      <c r="A358" s="1"/>
      <c r="B358" s="2"/>
      <c r="C358" s="2"/>
      <c r="D358" s="2"/>
      <c r="E358" s="2"/>
      <c r="F358" s="2"/>
      <c r="G358" s="2"/>
      <c r="H358" s="3"/>
      <c r="I358" s="3"/>
      <c r="J358" s="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spans="1:40" ht="14.25" customHeight="1" x14ac:dyDescent="0.3">
      <c r="A359" s="1"/>
      <c r="B359" s="2"/>
      <c r="C359" s="2"/>
      <c r="D359" s="2"/>
      <c r="E359" s="2"/>
      <c r="F359" s="2"/>
      <c r="G359" s="2"/>
      <c r="H359" s="3"/>
      <c r="I359" s="3"/>
      <c r="J359" s="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spans="1:40" ht="14.25" customHeight="1" x14ac:dyDescent="0.3">
      <c r="A360" s="1"/>
      <c r="B360" s="2"/>
      <c r="C360" s="2"/>
      <c r="D360" s="2"/>
      <c r="E360" s="2"/>
      <c r="F360" s="2"/>
      <c r="G360" s="2"/>
      <c r="H360" s="3"/>
      <c r="I360" s="3"/>
      <c r="J360" s="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spans="1:40" ht="14.25" customHeight="1" x14ac:dyDescent="0.3">
      <c r="A361" s="1"/>
      <c r="B361" s="2"/>
      <c r="C361" s="2"/>
      <c r="D361" s="2"/>
      <c r="E361" s="2"/>
      <c r="F361" s="2"/>
      <c r="G361" s="2"/>
      <c r="H361" s="3"/>
      <c r="I361" s="3"/>
      <c r="J361" s="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spans="1:40" ht="14.25" customHeight="1" x14ac:dyDescent="0.3">
      <c r="A362" s="1"/>
      <c r="B362" s="2"/>
      <c r="C362" s="2"/>
      <c r="D362" s="2"/>
      <c r="E362" s="2"/>
      <c r="F362" s="2"/>
      <c r="G362" s="2"/>
      <c r="H362" s="3"/>
      <c r="I362" s="3"/>
      <c r="J362" s="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spans="1:40" ht="14.25" customHeight="1" x14ac:dyDescent="0.3">
      <c r="A363" s="1"/>
      <c r="B363" s="2"/>
      <c r="C363" s="2"/>
      <c r="D363" s="2"/>
      <c r="E363" s="2"/>
      <c r="F363" s="2"/>
      <c r="G363" s="2"/>
      <c r="H363" s="3"/>
      <c r="I363" s="3"/>
      <c r="J363" s="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spans="1:40" ht="14.25" customHeight="1" x14ac:dyDescent="0.3">
      <c r="A364" s="1"/>
      <c r="B364" s="2"/>
      <c r="C364" s="2"/>
      <c r="D364" s="2"/>
      <c r="E364" s="2"/>
      <c r="F364" s="2"/>
      <c r="G364" s="2"/>
      <c r="H364" s="3"/>
      <c r="I364" s="3"/>
      <c r="J364" s="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spans="1:40" ht="14.25" customHeight="1" x14ac:dyDescent="0.3">
      <c r="A365" s="1"/>
      <c r="B365" s="2"/>
      <c r="C365" s="2"/>
      <c r="D365" s="2"/>
      <c r="E365" s="2"/>
      <c r="F365" s="2"/>
      <c r="G365" s="2"/>
      <c r="H365" s="3"/>
      <c r="I365" s="3"/>
      <c r="J365" s="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spans="1:40" ht="14.25" customHeight="1" x14ac:dyDescent="0.3">
      <c r="A366" s="1"/>
      <c r="B366" s="2"/>
      <c r="C366" s="2"/>
      <c r="D366" s="2"/>
      <c r="E366" s="2"/>
      <c r="F366" s="2"/>
      <c r="G366" s="2"/>
      <c r="H366" s="3"/>
      <c r="I366" s="3"/>
      <c r="J366" s="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spans="1:40" ht="14.25" customHeight="1" x14ac:dyDescent="0.3">
      <c r="A367" s="1"/>
      <c r="B367" s="2"/>
      <c r="C367" s="2"/>
      <c r="D367" s="2"/>
      <c r="E367" s="2"/>
      <c r="F367" s="2"/>
      <c r="G367" s="2"/>
      <c r="H367" s="3"/>
      <c r="I367" s="3"/>
      <c r="J367" s="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spans="1:40" ht="14.25" customHeight="1" x14ac:dyDescent="0.3">
      <c r="A368" s="1"/>
      <c r="B368" s="2"/>
      <c r="C368" s="2"/>
      <c r="D368" s="2"/>
      <c r="E368" s="2"/>
      <c r="F368" s="2"/>
      <c r="G368" s="2"/>
      <c r="H368" s="3"/>
      <c r="I368" s="3"/>
      <c r="J368" s="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spans="1:40" ht="14.25" customHeight="1" x14ac:dyDescent="0.3">
      <c r="A369" s="1"/>
      <c r="B369" s="2"/>
      <c r="C369" s="2"/>
      <c r="D369" s="2"/>
      <c r="E369" s="2"/>
      <c r="F369" s="2"/>
      <c r="G369" s="2"/>
      <c r="H369" s="3"/>
      <c r="I369" s="3"/>
      <c r="J369" s="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spans="1:40" ht="14.25" customHeight="1" x14ac:dyDescent="0.3">
      <c r="A370" s="1"/>
      <c r="B370" s="2"/>
      <c r="C370" s="2"/>
      <c r="D370" s="2"/>
      <c r="E370" s="2"/>
      <c r="F370" s="2"/>
      <c r="G370" s="2"/>
      <c r="H370" s="3"/>
      <c r="I370" s="3"/>
      <c r="J370" s="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spans="1:40" ht="14.25" customHeight="1" x14ac:dyDescent="0.3">
      <c r="A371" s="1"/>
      <c r="B371" s="2"/>
      <c r="C371" s="2"/>
      <c r="D371" s="2"/>
      <c r="E371" s="2"/>
      <c r="F371" s="2"/>
      <c r="G371" s="2"/>
      <c r="H371" s="3"/>
      <c r="I371" s="3"/>
      <c r="J371" s="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spans="1:40" ht="14.25" customHeight="1" x14ac:dyDescent="0.3">
      <c r="A372" s="1"/>
      <c r="B372" s="2"/>
      <c r="C372" s="2"/>
      <c r="D372" s="2"/>
      <c r="E372" s="2"/>
      <c r="F372" s="2"/>
      <c r="G372" s="2"/>
      <c r="H372" s="3"/>
      <c r="I372" s="3"/>
      <c r="J372" s="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spans="1:40" ht="14.25" customHeight="1" x14ac:dyDescent="0.3">
      <c r="A373" s="1"/>
      <c r="B373" s="2"/>
      <c r="C373" s="2"/>
      <c r="D373" s="2"/>
      <c r="E373" s="2"/>
      <c r="F373" s="2"/>
      <c r="G373" s="2"/>
      <c r="H373" s="3"/>
      <c r="I373" s="3"/>
      <c r="J373" s="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spans="1:40" ht="14.25" customHeight="1" x14ac:dyDescent="0.3">
      <c r="A374" s="1"/>
      <c r="B374" s="2"/>
      <c r="C374" s="2"/>
      <c r="D374" s="2"/>
      <c r="E374" s="2"/>
      <c r="F374" s="2"/>
      <c r="G374" s="2"/>
      <c r="H374" s="3"/>
      <c r="I374" s="3"/>
      <c r="J374" s="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spans="1:40" ht="14.25" customHeight="1" x14ac:dyDescent="0.3">
      <c r="A375" s="1"/>
      <c r="B375" s="2"/>
      <c r="C375" s="2"/>
      <c r="D375" s="2"/>
      <c r="E375" s="2"/>
      <c r="F375" s="2"/>
      <c r="G375" s="2"/>
      <c r="H375" s="3"/>
      <c r="I375" s="3"/>
      <c r="J375" s="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spans="1:40" ht="14.25" customHeight="1" x14ac:dyDescent="0.3">
      <c r="A376" s="1"/>
      <c r="B376" s="2"/>
      <c r="C376" s="2"/>
      <c r="D376" s="2"/>
      <c r="E376" s="2"/>
      <c r="F376" s="2"/>
      <c r="G376" s="2"/>
      <c r="H376" s="3"/>
      <c r="I376" s="3"/>
      <c r="J376" s="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spans="1:40" ht="14.25" customHeight="1" x14ac:dyDescent="0.3">
      <c r="A377" s="1"/>
      <c r="B377" s="2"/>
      <c r="C377" s="2"/>
      <c r="D377" s="2"/>
      <c r="E377" s="2"/>
      <c r="F377" s="2"/>
      <c r="G377" s="2"/>
      <c r="H377" s="3"/>
      <c r="I377" s="3"/>
      <c r="J377" s="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spans="1:40" ht="14.25" customHeight="1" x14ac:dyDescent="0.3">
      <c r="A378" s="1"/>
      <c r="B378" s="2"/>
      <c r="C378" s="2"/>
      <c r="D378" s="2"/>
      <c r="E378" s="2"/>
      <c r="F378" s="2"/>
      <c r="G378" s="2"/>
      <c r="H378" s="3"/>
      <c r="I378" s="3"/>
      <c r="J378" s="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spans="1:40" ht="14.25" customHeight="1" x14ac:dyDescent="0.3">
      <c r="A379" s="1"/>
      <c r="B379" s="2"/>
      <c r="C379" s="2"/>
      <c r="D379" s="2"/>
      <c r="E379" s="2"/>
      <c r="F379" s="2"/>
      <c r="G379" s="2"/>
      <c r="H379" s="3"/>
      <c r="I379" s="3"/>
      <c r="J379" s="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spans="1:40" ht="14.25" customHeight="1" x14ac:dyDescent="0.3">
      <c r="A380" s="1"/>
      <c r="B380" s="2"/>
      <c r="C380" s="2"/>
      <c r="D380" s="2"/>
      <c r="E380" s="2"/>
      <c r="F380" s="2"/>
      <c r="G380" s="2"/>
      <c r="H380" s="3"/>
      <c r="I380" s="3"/>
      <c r="J380" s="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spans="1:40" ht="14.25" customHeight="1" x14ac:dyDescent="0.3">
      <c r="A381" s="1"/>
      <c r="B381" s="2"/>
      <c r="C381" s="2"/>
      <c r="D381" s="2"/>
      <c r="E381" s="2"/>
      <c r="F381" s="2"/>
      <c r="G381" s="2"/>
      <c r="H381" s="3"/>
      <c r="I381" s="3"/>
      <c r="J381" s="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spans="1:40" ht="14.25" customHeight="1" x14ac:dyDescent="0.3">
      <c r="A382" s="1"/>
      <c r="B382" s="2"/>
      <c r="C382" s="2"/>
      <c r="D382" s="2"/>
      <c r="E382" s="2"/>
      <c r="F382" s="2"/>
      <c r="G382" s="2"/>
      <c r="H382" s="3"/>
      <c r="I382" s="3"/>
      <c r="J382" s="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spans="1:40" ht="14.25" customHeight="1" x14ac:dyDescent="0.3">
      <c r="A383" s="1"/>
      <c r="B383" s="2"/>
      <c r="C383" s="2"/>
      <c r="D383" s="2"/>
      <c r="E383" s="2"/>
      <c r="F383" s="2"/>
      <c r="G383" s="2"/>
      <c r="H383" s="3"/>
      <c r="I383" s="3"/>
      <c r="J383" s="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spans="1:40" ht="14.25" customHeight="1" x14ac:dyDescent="0.3">
      <c r="A384" s="1"/>
      <c r="B384" s="2"/>
      <c r="C384" s="2"/>
      <c r="D384" s="2"/>
      <c r="E384" s="2"/>
      <c r="F384" s="2"/>
      <c r="G384" s="2"/>
      <c r="H384" s="3"/>
      <c r="I384" s="3"/>
      <c r="J384" s="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spans="1:40" ht="14.25" customHeight="1" x14ac:dyDescent="0.3">
      <c r="A385" s="1"/>
      <c r="B385" s="2"/>
      <c r="C385" s="2"/>
      <c r="D385" s="2"/>
      <c r="E385" s="2"/>
      <c r="F385" s="2"/>
      <c r="G385" s="2"/>
      <c r="H385" s="3"/>
      <c r="I385" s="3"/>
      <c r="J385" s="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spans="1:40" ht="14.25" customHeight="1" x14ac:dyDescent="0.3">
      <c r="A386" s="1"/>
      <c r="B386" s="2"/>
      <c r="C386" s="2"/>
      <c r="D386" s="2"/>
      <c r="E386" s="2"/>
      <c r="F386" s="2"/>
      <c r="G386" s="2"/>
      <c r="H386" s="3"/>
      <c r="I386" s="3"/>
      <c r="J386" s="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spans="1:40" ht="14.25" customHeight="1" x14ac:dyDescent="0.3">
      <c r="A387" s="1"/>
      <c r="B387" s="2"/>
      <c r="C387" s="2"/>
      <c r="D387" s="2"/>
      <c r="E387" s="2"/>
      <c r="F387" s="2"/>
      <c r="G387" s="2"/>
      <c r="H387" s="3"/>
      <c r="I387" s="3"/>
      <c r="J387" s="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spans="1:40" ht="14.25" customHeight="1" x14ac:dyDescent="0.3">
      <c r="A388" s="1"/>
      <c r="B388" s="2"/>
      <c r="C388" s="2"/>
      <c r="D388" s="2"/>
      <c r="E388" s="2"/>
      <c r="F388" s="2"/>
      <c r="G388" s="2"/>
      <c r="H388" s="3"/>
      <c r="I388" s="3"/>
      <c r="J388" s="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spans="1:40" ht="14.25" customHeight="1" x14ac:dyDescent="0.3">
      <c r="A389" s="1"/>
      <c r="B389" s="2"/>
      <c r="C389" s="2"/>
      <c r="D389" s="2"/>
      <c r="E389" s="2"/>
      <c r="F389" s="2"/>
      <c r="G389" s="2"/>
      <c r="H389" s="3"/>
      <c r="I389" s="3"/>
      <c r="J389" s="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spans="1:40" ht="14.25" customHeight="1" x14ac:dyDescent="0.3">
      <c r="A390" s="1"/>
      <c r="B390" s="2"/>
      <c r="C390" s="2"/>
      <c r="D390" s="2"/>
      <c r="E390" s="2"/>
      <c r="F390" s="2"/>
      <c r="G390" s="2"/>
      <c r="H390" s="3"/>
      <c r="I390" s="3"/>
      <c r="J390" s="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spans="1:40" ht="14.25" customHeight="1" x14ac:dyDescent="0.3">
      <c r="A391" s="1"/>
      <c r="B391" s="2"/>
      <c r="C391" s="2"/>
      <c r="D391" s="2"/>
      <c r="E391" s="2"/>
      <c r="F391" s="2"/>
      <c r="G391" s="2"/>
      <c r="H391" s="3"/>
      <c r="I391" s="3"/>
      <c r="J391" s="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spans="1:40" ht="14.25" customHeight="1" x14ac:dyDescent="0.3">
      <c r="A392" s="1"/>
      <c r="B392" s="2"/>
      <c r="C392" s="2"/>
      <c r="D392" s="2"/>
      <c r="E392" s="2"/>
      <c r="F392" s="2"/>
      <c r="G392" s="2"/>
      <c r="H392" s="3"/>
      <c r="I392" s="3"/>
      <c r="J392" s="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spans="1:40" ht="14.25" customHeight="1" x14ac:dyDescent="0.3">
      <c r="A393" s="1"/>
      <c r="B393" s="2"/>
      <c r="C393" s="2"/>
      <c r="D393" s="2"/>
      <c r="E393" s="2"/>
      <c r="F393" s="2"/>
      <c r="G393" s="2"/>
      <c r="H393" s="3"/>
      <c r="I393" s="3"/>
      <c r="J393" s="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spans="1:40" ht="14.25" customHeight="1" x14ac:dyDescent="0.3">
      <c r="A394" s="1"/>
      <c r="B394" s="2"/>
      <c r="C394" s="2"/>
      <c r="D394" s="2"/>
      <c r="E394" s="2"/>
      <c r="F394" s="2"/>
      <c r="G394" s="2"/>
      <c r="H394" s="3"/>
      <c r="I394" s="3"/>
      <c r="J394" s="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spans="1:40" ht="14.25" customHeight="1" x14ac:dyDescent="0.3">
      <c r="A395" s="1"/>
      <c r="B395" s="2"/>
      <c r="C395" s="2"/>
      <c r="D395" s="2"/>
      <c r="E395" s="2"/>
      <c r="F395" s="2"/>
      <c r="G395" s="2"/>
      <c r="H395" s="3"/>
      <c r="I395" s="3"/>
      <c r="J395" s="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spans="1:40" ht="14.25" customHeight="1" x14ac:dyDescent="0.3">
      <c r="A396" s="1"/>
      <c r="B396" s="2"/>
      <c r="C396" s="2"/>
      <c r="D396" s="2"/>
      <c r="E396" s="2"/>
      <c r="F396" s="2"/>
      <c r="G396" s="2"/>
      <c r="H396" s="3"/>
      <c r="I396" s="3"/>
      <c r="J396" s="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spans="1:40" ht="14.25" customHeight="1" x14ac:dyDescent="0.3">
      <c r="A397" s="1"/>
      <c r="B397" s="2"/>
      <c r="C397" s="2"/>
      <c r="D397" s="2"/>
      <c r="E397" s="2"/>
      <c r="F397" s="2"/>
      <c r="G397" s="2"/>
      <c r="H397" s="3"/>
      <c r="I397" s="3"/>
      <c r="J397" s="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spans="1:40" ht="14.25" customHeight="1" x14ac:dyDescent="0.3">
      <c r="A398" s="1"/>
      <c r="B398" s="2"/>
      <c r="C398" s="2"/>
      <c r="D398" s="2"/>
      <c r="E398" s="2"/>
      <c r="F398" s="2"/>
      <c r="G398" s="2"/>
      <c r="H398" s="3"/>
      <c r="I398" s="3"/>
      <c r="J398" s="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spans="1:40" ht="14.25" customHeight="1" x14ac:dyDescent="0.3">
      <c r="A399" s="1"/>
      <c r="B399" s="2"/>
      <c r="C399" s="2"/>
      <c r="D399" s="2"/>
      <c r="E399" s="2"/>
      <c r="F399" s="2"/>
      <c r="G399" s="2"/>
      <c r="H399" s="3"/>
      <c r="I399" s="3"/>
      <c r="J399" s="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spans="1:40" ht="14.25" customHeight="1" x14ac:dyDescent="0.3">
      <c r="A400" s="1"/>
      <c r="B400" s="2"/>
      <c r="C400" s="2"/>
      <c r="D400" s="2"/>
      <c r="E400" s="2"/>
      <c r="F400" s="2"/>
      <c r="G400" s="2"/>
      <c r="H400" s="3"/>
      <c r="I400" s="3"/>
      <c r="J400" s="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spans="1:40" ht="14.25" customHeight="1" x14ac:dyDescent="0.3">
      <c r="A401" s="1"/>
      <c r="B401" s="2"/>
      <c r="C401" s="2"/>
      <c r="D401" s="2"/>
      <c r="E401" s="2"/>
      <c r="F401" s="2"/>
      <c r="G401" s="2"/>
      <c r="H401" s="3"/>
      <c r="I401" s="3"/>
      <c r="J401" s="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spans="1:40" ht="14.25" customHeight="1" x14ac:dyDescent="0.3">
      <c r="A402" s="1"/>
      <c r="B402" s="2"/>
      <c r="C402" s="2"/>
      <c r="D402" s="2"/>
      <c r="E402" s="2"/>
      <c r="F402" s="2"/>
      <c r="G402" s="2"/>
      <c r="H402" s="3"/>
      <c r="I402" s="3"/>
      <c r="J402" s="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spans="1:40" ht="14.25" customHeight="1" x14ac:dyDescent="0.3">
      <c r="A403" s="1"/>
      <c r="B403" s="2"/>
      <c r="C403" s="2"/>
      <c r="D403" s="2"/>
      <c r="E403" s="2"/>
      <c r="F403" s="2"/>
      <c r="G403" s="2"/>
      <c r="H403" s="3"/>
      <c r="I403" s="3"/>
      <c r="J403" s="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spans="1:40" ht="14.25" customHeight="1" x14ac:dyDescent="0.3">
      <c r="A404" s="1"/>
      <c r="B404" s="2"/>
      <c r="C404" s="2"/>
      <c r="D404" s="2"/>
      <c r="E404" s="2"/>
      <c r="F404" s="2"/>
      <c r="G404" s="2"/>
      <c r="H404" s="3"/>
      <c r="I404" s="3"/>
      <c r="J404" s="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spans="1:40" ht="14.25" customHeight="1" x14ac:dyDescent="0.3">
      <c r="A405" s="1"/>
      <c r="B405" s="2"/>
      <c r="C405" s="2"/>
      <c r="D405" s="2"/>
      <c r="E405" s="2"/>
      <c r="F405" s="2"/>
      <c r="G405" s="2"/>
      <c r="H405" s="3"/>
      <c r="I405" s="3"/>
      <c r="J405" s="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spans="1:40" ht="14.25" customHeight="1" x14ac:dyDescent="0.3">
      <c r="A406" s="1"/>
      <c r="B406" s="2"/>
      <c r="C406" s="2"/>
      <c r="D406" s="2"/>
      <c r="E406" s="2"/>
      <c r="F406" s="2"/>
      <c r="G406" s="2"/>
      <c r="H406" s="3"/>
      <c r="I406" s="3"/>
      <c r="J406" s="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spans="1:40" ht="14.25" customHeight="1" x14ac:dyDescent="0.3">
      <c r="A407" s="1"/>
      <c r="B407" s="2"/>
      <c r="C407" s="2"/>
      <c r="D407" s="2"/>
      <c r="E407" s="2"/>
      <c r="F407" s="2"/>
      <c r="G407" s="2"/>
      <c r="H407" s="3"/>
      <c r="I407" s="3"/>
      <c r="J407" s="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spans="1:40" ht="14.25" customHeight="1" x14ac:dyDescent="0.3">
      <c r="A408" s="1"/>
      <c r="B408" s="2"/>
      <c r="C408" s="2"/>
      <c r="D408" s="2"/>
      <c r="E408" s="2"/>
      <c r="F408" s="2"/>
      <c r="G408" s="2"/>
      <c r="H408" s="3"/>
      <c r="I408" s="3"/>
      <c r="J408" s="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spans="1:40" ht="14.25" customHeight="1" x14ac:dyDescent="0.3">
      <c r="A409" s="1"/>
      <c r="B409" s="2"/>
      <c r="C409" s="2"/>
      <c r="D409" s="2"/>
      <c r="E409" s="2"/>
      <c r="F409" s="2"/>
      <c r="G409" s="2"/>
      <c r="H409" s="3"/>
      <c r="I409" s="3"/>
      <c r="J409" s="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spans="1:40" ht="14.25" customHeight="1" x14ac:dyDescent="0.3">
      <c r="A410" s="1"/>
      <c r="B410" s="2"/>
      <c r="C410" s="2"/>
      <c r="D410" s="2"/>
      <c r="E410" s="2"/>
      <c r="F410" s="2"/>
      <c r="G410" s="2"/>
      <c r="H410" s="3"/>
      <c r="I410" s="3"/>
      <c r="J410" s="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spans="1:40" ht="14.25" customHeight="1" x14ac:dyDescent="0.3">
      <c r="A411" s="1"/>
      <c r="B411" s="2"/>
      <c r="C411" s="2"/>
      <c r="D411" s="2"/>
      <c r="E411" s="2"/>
      <c r="F411" s="2"/>
      <c r="G411" s="2"/>
      <c r="H411" s="3"/>
      <c r="I411" s="3"/>
      <c r="J411" s="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spans="1:40" ht="14.25" customHeight="1" x14ac:dyDescent="0.3">
      <c r="A412" s="1"/>
      <c r="B412" s="2"/>
      <c r="C412" s="2"/>
      <c r="D412" s="2"/>
      <c r="E412" s="2"/>
      <c r="F412" s="2"/>
      <c r="G412" s="2"/>
      <c r="H412" s="3"/>
      <c r="I412" s="3"/>
      <c r="J412" s="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spans="1:40" ht="14.25" customHeight="1" x14ac:dyDescent="0.3">
      <c r="A413" s="1"/>
      <c r="B413" s="2"/>
      <c r="C413" s="2"/>
      <c r="D413" s="2"/>
      <c r="E413" s="2"/>
      <c r="F413" s="2"/>
      <c r="G413" s="2"/>
      <c r="H413" s="3"/>
      <c r="I413" s="3"/>
      <c r="J413" s="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spans="1:40" ht="14.25" customHeight="1" x14ac:dyDescent="0.3">
      <c r="A414" s="1"/>
      <c r="B414" s="2"/>
      <c r="C414" s="2"/>
      <c r="D414" s="2"/>
      <c r="E414" s="2"/>
      <c r="F414" s="2"/>
      <c r="G414" s="2"/>
      <c r="H414" s="3"/>
      <c r="I414" s="3"/>
      <c r="J414" s="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spans="1:40" ht="14.25" customHeight="1" x14ac:dyDescent="0.3">
      <c r="A415" s="1"/>
      <c r="B415" s="2"/>
      <c r="C415" s="2"/>
      <c r="D415" s="2"/>
      <c r="E415" s="2"/>
      <c r="F415" s="2"/>
      <c r="G415" s="2"/>
      <c r="H415" s="3"/>
      <c r="I415" s="3"/>
      <c r="J415" s="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spans="1:40" ht="14.25" customHeight="1" x14ac:dyDescent="0.3">
      <c r="A416" s="1"/>
      <c r="B416" s="2"/>
      <c r="C416" s="2"/>
      <c r="D416" s="2"/>
      <c r="E416" s="2"/>
      <c r="F416" s="2"/>
      <c r="G416" s="2"/>
      <c r="H416" s="3"/>
      <c r="I416" s="3"/>
      <c r="J416" s="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spans="1:40" ht="14.25" customHeight="1" x14ac:dyDescent="0.3">
      <c r="A417" s="1"/>
      <c r="B417" s="2"/>
      <c r="C417" s="2"/>
      <c r="D417" s="2"/>
      <c r="E417" s="2"/>
      <c r="F417" s="2"/>
      <c r="G417" s="2"/>
      <c r="H417" s="3"/>
      <c r="I417" s="3"/>
      <c r="J417" s="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spans="1:40" ht="14.25" customHeight="1" x14ac:dyDescent="0.3">
      <c r="A418" s="1"/>
      <c r="B418" s="2"/>
      <c r="C418" s="2"/>
      <c r="D418" s="2"/>
      <c r="E418" s="2"/>
      <c r="F418" s="2"/>
      <c r="G418" s="2"/>
      <c r="H418" s="3"/>
      <c r="I418" s="3"/>
      <c r="J418" s="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spans="1:40" ht="14.25" customHeight="1" x14ac:dyDescent="0.3">
      <c r="A419" s="1"/>
      <c r="B419" s="2"/>
      <c r="C419" s="2"/>
      <c r="D419" s="2"/>
      <c r="E419" s="2"/>
      <c r="F419" s="2"/>
      <c r="G419" s="2"/>
      <c r="H419" s="3"/>
      <c r="I419" s="3"/>
      <c r="J419" s="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spans="1:40" ht="14.25" customHeight="1" x14ac:dyDescent="0.3">
      <c r="A420" s="1"/>
      <c r="B420" s="2"/>
      <c r="C420" s="2"/>
      <c r="D420" s="2"/>
      <c r="E420" s="2"/>
      <c r="F420" s="2"/>
      <c r="G420" s="2"/>
      <c r="H420" s="3"/>
      <c r="I420" s="3"/>
      <c r="J420" s="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spans="1:40" ht="14.25" customHeight="1" x14ac:dyDescent="0.3">
      <c r="A421" s="1"/>
      <c r="B421" s="2"/>
      <c r="C421" s="2"/>
      <c r="D421" s="2"/>
      <c r="E421" s="2"/>
      <c r="F421" s="2"/>
      <c r="G421" s="2"/>
      <c r="H421" s="3"/>
      <c r="I421" s="3"/>
      <c r="J421" s="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spans="1:40" ht="14.25" customHeight="1" x14ac:dyDescent="0.3">
      <c r="A422" s="1"/>
      <c r="B422" s="2"/>
      <c r="C422" s="2"/>
      <c r="D422" s="2"/>
      <c r="E422" s="2"/>
      <c r="F422" s="2"/>
      <c r="G422" s="2"/>
      <c r="H422" s="3"/>
      <c r="I422" s="3"/>
      <c r="J422" s="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spans="1:40" ht="14.25" customHeight="1" x14ac:dyDescent="0.3">
      <c r="A423" s="1"/>
      <c r="B423" s="2"/>
      <c r="C423" s="2"/>
      <c r="D423" s="2"/>
      <c r="E423" s="2"/>
      <c r="F423" s="2"/>
      <c r="G423" s="2"/>
      <c r="H423" s="3"/>
      <c r="I423" s="3"/>
      <c r="J423" s="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spans="1:40" ht="14.25" customHeight="1" x14ac:dyDescent="0.3">
      <c r="A424" s="1"/>
      <c r="B424" s="2"/>
      <c r="C424" s="2"/>
      <c r="D424" s="2"/>
      <c r="E424" s="2"/>
      <c r="F424" s="2"/>
      <c r="G424" s="2"/>
      <c r="H424" s="3"/>
      <c r="I424" s="3"/>
      <c r="J424" s="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spans="1:40" ht="14.25" customHeight="1" x14ac:dyDescent="0.3">
      <c r="A425" s="1"/>
      <c r="B425" s="2"/>
      <c r="C425" s="2"/>
      <c r="D425" s="2"/>
      <c r="E425" s="2"/>
      <c r="F425" s="2"/>
      <c r="G425" s="2"/>
      <c r="H425" s="3"/>
      <c r="I425" s="3"/>
      <c r="J425" s="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spans="1:40" ht="14.25" customHeight="1" x14ac:dyDescent="0.3">
      <c r="A426" s="1"/>
      <c r="B426" s="2"/>
      <c r="C426" s="2"/>
      <c r="D426" s="2"/>
      <c r="E426" s="2"/>
      <c r="F426" s="2"/>
      <c r="G426" s="2"/>
      <c r="H426" s="3"/>
      <c r="I426" s="3"/>
      <c r="J426" s="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spans="1:40" ht="14.25" customHeight="1" x14ac:dyDescent="0.3">
      <c r="A427" s="1"/>
      <c r="B427" s="2"/>
      <c r="C427" s="2"/>
      <c r="D427" s="2"/>
      <c r="E427" s="2"/>
      <c r="F427" s="2"/>
      <c r="G427" s="2"/>
      <c r="H427" s="3"/>
      <c r="I427" s="3"/>
      <c r="J427" s="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spans="1:40" ht="14.25" customHeight="1" x14ac:dyDescent="0.3">
      <c r="A428" s="1"/>
      <c r="B428" s="2"/>
      <c r="C428" s="2"/>
      <c r="D428" s="2"/>
      <c r="E428" s="2"/>
      <c r="F428" s="2"/>
      <c r="G428" s="2"/>
      <c r="H428" s="3"/>
      <c r="I428" s="3"/>
      <c r="J428" s="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spans="1:40" ht="14.25" customHeight="1" x14ac:dyDescent="0.3">
      <c r="A429" s="1"/>
      <c r="B429" s="2"/>
      <c r="C429" s="2"/>
      <c r="D429" s="2"/>
      <c r="E429" s="2"/>
      <c r="F429" s="2"/>
      <c r="G429" s="2"/>
      <c r="H429" s="3"/>
      <c r="I429" s="3"/>
      <c r="J429" s="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spans="1:40" ht="14.25" customHeight="1" x14ac:dyDescent="0.3">
      <c r="A430" s="1"/>
      <c r="B430" s="2"/>
      <c r="C430" s="2"/>
      <c r="D430" s="2"/>
      <c r="E430" s="2"/>
      <c r="F430" s="2"/>
      <c r="G430" s="2"/>
      <c r="H430" s="3"/>
      <c r="I430" s="3"/>
      <c r="J430" s="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spans="1:40" ht="14.25" customHeight="1" x14ac:dyDescent="0.3">
      <c r="A431" s="1"/>
      <c r="B431" s="2"/>
      <c r="C431" s="2"/>
      <c r="D431" s="2"/>
      <c r="E431" s="2"/>
      <c r="F431" s="2"/>
      <c r="G431" s="2"/>
      <c r="H431" s="3"/>
      <c r="I431" s="3"/>
      <c r="J431" s="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spans="1:40" ht="14.25" customHeight="1" x14ac:dyDescent="0.3">
      <c r="A432" s="1"/>
      <c r="B432" s="2"/>
      <c r="C432" s="2"/>
      <c r="D432" s="2"/>
      <c r="E432" s="2"/>
      <c r="F432" s="2"/>
      <c r="G432" s="2"/>
      <c r="H432" s="3"/>
      <c r="I432" s="3"/>
      <c r="J432" s="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spans="1:40" ht="14.25" customHeight="1" x14ac:dyDescent="0.3">
      <c r="A433" s="1"/>
      <c r="B433" s="2"/>
      <c r="C433" s="2"/>
      <c r="D433" s="2"/>
      <c r="E433" s="2"/>
      <c r="F433" s="2"/>
      <c r="G433" s="2"/>
      <c r="H433" s="3"/>
      <c r="I433" s="3"/>
      <c r="J433" s="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spans="1:40" ht="14.25" customHeight="1" x14ac:dyDescent="0.3">
      <c r="A434" s="1"/>
      <c r="B434" s="2"/>
      <c r="C434" s="2"/>
      <c r="D434" s="2"/>
      <c r="E434" s="2"/>
      <c r="F434" s="2"/>
      <c r="G434" s="2"/>
      <c r="H434" s="3"/>
      <c r="I434" s="3"/>
      <c r="J434" s="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spans="1:40" ht="14.25" customHeight="1" x14ac:dyDescent="0.3">
      <c r="A435" s="1"/>
      <c r="B435" s="2"/>
      <c r="C435" s="2"/>
      <c r="D435" s="2"/>
      <c r="E435" s="2"/>
      <c r="F435" s="2"/>
      <c r="G435" s="2"/>
      <c r="H435" s="3"/>
      <c r="I435" s="3"/>
      <c r="J435" s="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spans="1:40" ht="14.25" customHeight="1" x14ac:dyDescent="0.3">
      <c r="A436" s="1"/>
      <c r="B436" s="2"/>
      <c r="C436" s="2"/>
      <c r="D436" s="2"/>
      <c r="E436" s="2"/>
      <c r="F436" s="2"/>
      <c r="G436" s="2"/>
      <c r="H436" s="3"/>
      <c r="I436" s="3"/>
      <c r="J436" s="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spans="1:40" ht="14.25" customHeight="1" x14ac:dyDescent="0.3">
      <c r="A437" s="1"/>
      <c r="B437" s="2"/>
      <c r="C437" s="2"/>
      <c r="D437" s="2"/>
      <c r="E437" s="2"/>
      <c r="F437" s="2"/>
      <c r="G437" s="2"/>
      <c r="H437" s="3"/>
      <c r="I437" s="3"/>
      <c r="J437" s="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spans="1:40" ht="14.25" customHeight="1" x14ac:dyDescent="0.3">
      <c r="A438" s="1"/>
      <c r="B438" s="2"/>
      <c r="C438" s="2"/>
      <c r="D438" s="2"/>
      <c r="E438" s="2"/>
      <c r="F438" s="2"/>
      <c r="G438" s="2"/>
      <c r="H438" s="3"/>
      <c r="I438" s="3"/>
      <c r="J438" s="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spans="1:40" ht="14.25" customHeight="1" x14ac:dyDescent="0.3">
      <c r="A439" s="1"/>
      <c r="B439" s="2"/>
      <c r="C439" s="2"/>
      <c r="D439" s="2"/>
      <c r="E439" s="2"/>
      <c r="F439" s="2"/>
      <c r="G439" s="2"/>
      <c r="H439" s="3"/>
      <c r="I439" s="3"/>
      <c r="J439" s="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spans="1:40" ht="14.25" customHeight="1" x14ac:dyDescent="0.3">
      <c r="A440" s="1"/>
      <c r="B440" s="2"/>
      <c r="C440" s="2"/>
      <c r="D440" s="2"/>
      <c r="E440" s="2"/>
      <c r="F440" s="2"/>
      <c r="G440" s="2"/>
      <c r="H440" s="3"/>
      <c r="I440" s="3"/>
      <c r="J440" s="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spans="1:40" ht="14.25" customHeight="1" x14ac:dyDescent="0.3">
      <c r="A441" s="1"/>
      <c r="B441" s="2"/>
      <c r="C441" s="2"/>
      <c r="D441" s="2"/>
      <c r="E441" s="2"/>
      <c r="F441" s="2"/>
      <c r="G441" s="2"/>
      <c r="H441" s="3"/>
      <c r="I441" s="3"/>
      <c r="J441" s="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spans="1:40" ht="14.25" customHeight="1" x14ac:dyDescent="0.3">
      <c r="A442" s="1"/>
      <c r="B442" s="2"/>
      <c r="C442" s="2"/>
      <c r="D442" s="2"/>
      <c r="E442" s="2"/>
      <c r="F442" s="2"/>
      <c r="G442" s="2"/>
      <c r="H442" s="3"/>
      <c r="I442" s="3"/>
      <c r="J442" s="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spans="1:40" ht="14.25" customHeight="1" x14ac:dyDescent="0.3">
      <c r="A443" s="1"/>
      <c r="B443" s="2"/>
      <c r="C443" s="2"/>
      <c r="D443" s="2"/>
      <c r="E443" s="2"/>
      <c r="F443" s="2"/>
      <c r="G443" s="2"/>
      <c r="H443" s="3"/>
      <c r="I443" s="3"/>
      <c r="J443" s="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spans="1:40" ht="14.25" customHeight="1" x14ac:dyDescent="0.3">
      <c r="A444" s="1"/>
      <c r="B444" s="2"/>
      <c r="C444" s="2"/>
      <c r="D444" s="2"/>
      <c r="E444" s="2"/>
      <c r="F444" s="2"/>
      <c r="G444" s="2"/>
      <c r="H444" s="3"/>
      <c r="I444" s="3"/>
      <c r="J444" s="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spans="1:40" ht="14.25" customHeight="1" x14ac:dyDescent="0.3">
      <c r="A445" s="1"/>
      <c r="B445" s="2"/>
      <c r="C445" s="2"/>
      <c r="D445" s="2"/>
      <c r="E445" s="2"/>
      <c r="F445" s="2"/>
      <c r="G445" s="2"/>
      <c r="H445" s="3"/>
      <c r="I445" s="3"/>
      <c r="J445" s="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spans="1:40" ht="14.25" customHeight="1" x14ac:dyDescent="0.3">
      <c r="A446" s="1"/>
      <c r="B446" s="2"/>
      <c r="C446" s="2"/>
      <c r="D446" s="2"/>
      <c r="E446" s="2"/>
      <c r="F446" s="2"/>
      <c r="G446" s="2"/>
      <c r="H446" s="3"/>
      <c r="I446" s="3"/>
      <c r="J446" s="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spans="1:40" ht="14.25" customHeight="1" x14ac:dyDescent="0.3">
      <c r="A447" s="1"/>
      <c r="B447" s="2"/>
      <c r="C447" s="2"/>
      <c r="D447" s="2"/>
      <c r="E447" s="2"/>
      <c r="F447" s="2"/>
      <c r="G447" s="2"/>
      <c r="H447" s="3"/>
      <c r="I447" s="3"/>
      <c r="J447" s="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spans="1:40" ht="14.25" customHeight="1" x14ac:dyDescent="0.3">
      <c r="A448" s="1"/>
      <c r="B448" s="2"/>
      <c r="C448" s="2"/>
      <c r="D448" s="2"/>
      <c r="E448" s="2"/>
      <c r="F448" s="2"/>
      <c r="G448" s="2"/>
      <c r="H448" s="3"/>
      <c r="I448" s="3"/>
      <c r="J448" s="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spans="1:40" ht="14.25" customHeight="1" x14ac:dyDescent="0.3">
      <c r="A449" s="1"/>
      <c r="B449" s="2"/>
      <c r="C449" s="2"/>
      <c r="D449" s="2"/>
      <c r="E449" s="2"/>
      <c r="F449" s="2"/>
      <c r="G449" s="2"/>
      <c r="H449" s="3"/>
      <c r="I449" s="3"/>
      <c r="J449" s="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spans="1:40" ht="14.25" customHeight="1" x14ac:dyDescent="0.3">
      <c r="A450" s="1"/>
      <c r="B450" s="2"/>
      <c r="C450" s="2"/>
      <c r="D450" s="2"/>
      <c r="E450" s="2"/>
      <c r="F450" s="2"/>
      <c r="G450" s="2"/>
      <c r="H450" s="3"/>
      <c r="I450" s="3"/>
      <c r="J450" s="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spans="1:40" ht="14.25" customHeight="1" x14ac:dyDescent="0.3">
      <c r="A451" s="1"/>
      <c r="B451" s="2"/>
      <c r="C451" s="2"/>
      <c r="D451" s="2"/>
      <c r="E451" s="2"/>
      <c r="F451" s="2"/>
      <c r="G451" s="2"/>
      <c r="H451" s="3"/>
      <c r="I451" s="3"/>
      <c r="J451" s="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spans="1:40" ht="14.25" customHeight="1" x14ac:dyDescent="0.3">
      <c r="A452" s="1"/>
      <c r="B452" s="2"/>
      <c r="C452" s="2"/>
      <c r="D452" s="2"/>
      <c r="E452" s="2"/>
      <c r="F452" s="2"/>
      <c r="G452" s="2"/>
      <c r="H452" s="3"/>
      <c r="I452" s="3"/>
      <c r="J452" s="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spans="1:40" ht="14.25" customHeight="1" x14ac:dyDescent="0.3">
      <c r="A453" s="1"/>
      <c r="B453" s="2"/>
      <c r="C453" s="2"/>
      <c r="D453" s="2"/>
      <c r="E453" s="2"/>
      <c r="F453" s="2"/>
      <c r="G453" s="2"/>
      <c r="H453" s="3"/>
      <c r="I453" s="3"/>
      <c r="J453" s="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spans="1:40" ht="14.25" customHeight="1" x14ac:dyDescent="0.3">
      <c r="A454" s="1"/>
      <c r="B454" s="2"/>
      <c r="C454" s="2"/>
      <c r="D454" s="2"/>
      <c r="E454" s="2"/>
      <c r="F454" s="2"/>
      <c r="G454" s="2"/>
      <c r="H454" s="3"/>
      <c r="I454" s="3"/>
      <c r="J454" s="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spans="1:40" ht="14.25" customHeight="1" x14ac:dyDescent="0.3">
      <c r="A455" s="1"/>
      <c r="B455" s="2"/>
      <c r="C455" s="2"/>
      <c r="D455" s="2"/>
      <c r="E455" s="2"/>
      <c r="F455" s="2"/>
      <c r="G455" s="2"/>
      <c r="H455" s="3"/>
      <c r="I455" s="3"/>
      <c r="J455" s="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spans="1:40" ht="14.25" customHeight="1" x14ac:dyDescent="0.3">
      <c r="A456" s="1"/>
      <c r="B456" s="2"/>
      <c r="C456" s="2"/>
      <c r="D456" s="2"/>
      <c r="E456" s="2"/>
      <c r="F456" s="2"/>
      <c r="G456" s="2"/>
      <c r="H456" s="3"/>
      <c r="I456" s="3"/>
      <c r="J456" s="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spans="1:40" ht="14.25" customHeight="1" x14ac:dyDescent="0.3">
      <c r="A457" s="1"/>
      <c r="B457" s="2"/>
      <c r="C457" s="2"/>
      <c r="D457" s="2"/>
      <c r="E457" s="2"/>
      <c r="F457" s="2"/>
      <c r="G457" s="2"/>
      <c r="H457" s="3"/>
      <c r="I457" s="3"/>
      <c r="J457" s="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spans="1:40" ht="14.25" customHeight="1" x14ac:dyDescent="0.3">
      <c r="A458" s="1"/>
      <c r="B458" s="2"/>
      <c r="C458" s="2"/>
      <c r="D458" s="2"/>
      <c r="E458" s="2"/>
      <c r="F458" s="2"/>
      <c r="G458" s="2"/>
      <c r="H458" s="3"/>
      <c r="I458" s="3"/>
      <c r="J458" s="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spans="1:40" ht="14.25" customHeight="1" x14ac:dyDescent="0.3">
      <c r="A459" s="1"/>
      <c r="B459" s="2"/>
      <c r="C459" s="2"/>
      <c r="D459" s="2"/>
      <c r="E459" s="2"/>
      <c r="F459" s="2"/>
      <c r="G459" s="2"/>
      <c r="H459" s="3"/>
      <c r="I459" s="3"/>
      <c r="J459" s="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spans="1:40" ht="14.25" customHeight="1" x14ac:dyDescent="0.3">
      <c r="A460" s="1"/>
      <c r="B460" s="2"/>
      <c r="C460" s="2"/>
      <c r="D460" s="2"/>
      <c r="E460" s="2"/>
      <c r="F460" s="2"/>
      <c r="G460" s="2"/>
      <c r="H460" s="3"/>
      <c r="I460" s="3"/>
      <c r="J460" s="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spans="1:40" ht="14.25" customHeight="1" x14ac:dyDescent="0.3">
      <c r="A461" s="1"/>
      <c r="B461" s="2"/>
      <c r="C461" s="2"/>
      <c r="D461" s="2"/>
      <c r="E461" s="2"/>
      <c r="F461" s="2"/>
      <c r="G461" s="2"/>
      <c r="H461" s="3"/>
      <c r="I461" s="3"/>
      <c r="J461" s="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spans="1:40" ht="14.25" customHeight="1" x14ac:dyDescent="0.3">
      <c r="A462" s="1"/>
      <c r="B462" s="2"/>
      <c r="C462" s="2"/>
      <c r="D462" s="2"/>
      <c r="E462" s="2"/>
      <c r="F462" s="2"/>
      <c r="G462" s="2"/>
      <c r="H462" s="3"/>
      <c r="I462" s="3"/>
      <c r="J462" s="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spans="1:40" ht="14.25" customHeight="1" x14ac:dyDescent="0.3">
      <c r="A463" s="1"/>
      <c r="B463" s="2"/>
      <c r="C463" s="2"/>
      <c r="D463" s="2"/>
      <c r="E463" s="2"/>
      <c r="F463" s="2"/>
      <c r="G463" s="2"/>
      <c r="H463" s="3"/>
      <c r="I463" s="3"/>
      <c r="J463" s="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spans="1:40" ht="14.25" customHeight="1" x14ac:dyDescent="0.3">
      <c r="A464" s="1"/>
      <c r="B464" s="2"/>
      <c r="C464" s="2"/>
      <c r="D464" s="2"/>
      <c r="E464" s="2"/>
      <c r="F464" s="2"/>
      <c r="G464" s="2"/>
      <c r="H464" s="3"/>
      <c r="I464" s="3"/>
      <c r="J464" s="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spans="1:40" ht="14.25" customHeight="1" x14ac:dyDescent="0.3">
      <c r="A465" s="1"/>
      <c r="B465" s="2"/>
      <c r="C465" s="2"/>
      <c r="D465" s="2"/>
      <c r="E465" s="2"/>
      <c r="F465" s="2"/>
      <c r="G465" s="2"/>
      <c r="H465" s="3"/>
      <c r="I465" s="3"/>
      <c r="J465" s="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spans="1:40" ht="14.25" customHeight="1" x14ac:dyDescent="0.3">
      <c r="A466" s="1"/>
      <c r="B466" s="2"/>
      <c r="C466" s="2"/>
      <c r="D466" s="2"/>
      <c r="E466" s="2"/>
      <c r="F466" s="2"/>
      <c r="G466" s="2"/>
      <c r="H466" s="3"/>
      <c r="I466" s="3"/>
      <c r="J466" s="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spans="1:40" ht="14.25" customHeight="1" x14ac:dyDescent="0.3">
      <c r="A467" s="1"/>
      <c r="B467" s="2"/>
      <c r="C467" s="2"/>
      <c r="D467" s="2"/>
      <c r="E467" s="2"/>
      <c r="F467" s="2"/>
      <c r="G467" s="2"/>
      <c r="H467" s="3"/>
      <c r="I467" s="3"/>
      <c r="J467" s="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spans="1:40" ht="14.25" customHeight="1" x14ac:dyDescent="0.3">
      <c r="A468" s="1"/>
      <c r="B468" s="2"/>
      <c r="C468" s="2"/>
      <c r="D468" s="2"/>
      <c r="E468" s="2"/>
      <c r="F468" s="2"/>
      <c r="G468" s="2"/>
      <c r="H468" s="3"/>
      <c r="I468" s="3"/>
      <c r="J468" s="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spans="1:40" ht="14.25" customHeight="1" x14ac:dyDescent="0.3">
      <c r="A469" s="1"/>
      <c r="B469" s="2"/>
      <c r="C469" s="2"/>
      <c r="D469" s="2"/>
      <c r="E469" s="2"/>
      <c r="F469" s="2"/>
      <c r="G469" s="2"/>
      <c r="H469" s="3"/>
      <c r="I469" s="3"/>
      <c r="J469" s="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spans="1:40" ht="14.25" customHeight="1" x14ac:dyDescent="0.3">
      <c r="A470" s="1"/>
      <c r="B470" s="2"/>
      <c r="C470" s="2"/>
      <c r="D470" s="2"/>
      <c r="E470" s="2"/>
      <c r="F470" s="2"/>
      <c r="G470" s="2"/>
      <c r="H470" s="3"/>
      <c r="I470" s="3"/>
      <c r="J470" s="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spans="1:40" ht="14.25" customHeight="1" x14ac:dyDescent="0.3">
      <c r="A471" s="1"/>
      <c r="B471" s="2"/>
      <c r="C471" s="2"/>
      <c r="D471" s="2"/>
      <c r="E471" s="2"/>
      <c r="F471" s="2"/>
      <c r="G471" s="2"/>
      <c r="H471" s="3"/>
      <c r="I471" s="3"/>
      <c r="J471" s="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spans="1:40" ht="14.25" customHeight="1" x14ac:dyDescent="0.3">
      <c r="A472" s="1"/>
      <c r="B472" s="2"/>
      <c r="C472" s="2"/>
      <c r="D472" s="2"/>
      <c r="E472" s="2"/>
      <c r="F472" s="2"/>
      <c r="G472" s="2"/>
      <c r="H472" s="3"/>
      <c r="I472" s="3"/>
      <c r="J472" s="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spans="1:40" ht="14.25" customHeight="1" x14ac:dyDescent="0.3">
      <c r="A473" s="1"/>
      <c r="B473" s="2"/>
      <c r="C473" s="2"/>
      <c r="D473" s="2"/>
      <c r="E473" s="2"/>
      <c r="F473" s="2"/>
      <c r="G473" s="2"/>
      <c r="H473" s="3"/>
      <c r="I473" s="3"/>
      <c r="J473" s="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spans="1:40" ht="14.25" customHeight="1" x14ac:dyDescent="0.3">
      <c r="A474" s="1"/>
      <c r="B474" s="2"/>
      <c r="C474" s="2"/>
      <c r="D474" s="2"/>
      <c r="E474" s="2"/>
      <c r="F474" s="2"/>
      <c r="G474" s="2"/>
      <c r="H474" s="3"/>
      <c r="I474" s="3"/>
      <c r="J474" s="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spans="1:40" ht="14.25" customHeight="1" x14ac:dyDescent="0.3">
      <c r="A475" s="1"/>
      <c r="B475" s="2"/>
      <c r="C475" s="2"/>
      <c r="D475" s="2"/>
      <c r="E475" s="2"/>
      <c r="F475" s="2"/>
      <c r="G475" s="2"/>
      <c r="H475" s="3"/>
      <c r="I475" s="3"/>
      <c r="J475" s="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spans="1:40" ht="14.25" customHeight="1" x14ac:dyDescent="0.3">
      <c r="A476" s="1"/>
      <c r="B476" s="2"/>
      <c r="C476" s="2"/>
      <c r="D476" s="2"/>
      <c r="E476" s="2"/>
      <c r="F476" s="2"/>
      <c r="G476" s="2"/>
      <c r="H476" s="3"/>
      <c r="I476" s="3"/>
      <c r="J476" s="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spans="1:40" ht="14.25" customHeight="1" x14ac:dyDescent="0.3">
      <c r="A477" s="1"/>
      <c r="B477" s="2"/>
      <c r="C477" s="2"/>
      <c r="D477" s="2"/>
      <c r="E477" s="2"/>
      <c r="F477" s="2"/>
      <c r="G477" s="2"/>
      <c r="H477" s="3"/>
      <c r="I477" s="3"/>
      <c r="J477" s="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spans="1:40" ht="14.25" customHeight="1" x14ac:dyDescent="0.3">
      <c r="A478" s="1"/>
      <c r="B478" s="2"/>
      <c r="C478" s="2"/>
      <c r="D478" s="2"/>
      <c r="E478" s="2"/>
      <c r="F478" s="2"/>
      <c r="G478" s="2"/>
      <c r="H478" s="3"/>
      <c r="I478" s="3"/>
      <c r="J478" s="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spans="1:40" ht="14.25" customHeight="1" x14ac:dyDescent="0.3">
      <c r="A479" s="1"/>
      <c r="B479" s="2"/>
      <c r="C479" s="2"/>
      <c r="D479" s="2"/>
      <c r="E479" s="2"/>
      <c r="F479" s="2"/>
      <c r="G479" s="2"/>
      <c r="H479" s="3"/>
      <c r="I479" s="3"/>
      <c r="J479" s="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spans="1:40" ht="14.25" customHeight="1" x14ac:dyDescent="0.3">
      <c r="A480" s="1"/>
      <c r="B480" s="2"/>
      <c r="C480" s="2"/>
      <c r="D480" s="2"/>
      <c r="E480" s="2"/>
      <c r="F480" s="2"/>
      <c r="G480" s="2"/>
      <c r="H480" s="3"/>
      <c r="I480" s="3"/>
      <c r="J480" s="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spans="1:40" ht="14.25" customHeight="1" x14ac:dyDescent="0.3">
      <c r="A481" s="1"/>
      <c r="B481" s="2"/>
      <c r="C481" s="2"/>
      <c r="D481" s="2"/>
      <c r="E481" s="2"/>
      <c r="F481" s="2"/>
      <c r="G481" s="2"/>
      <c r="H481" s="3"/>
      <c r="I481" s="3"/>
      <c r="J481" s="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spans="1:40" ht="14.25" customHeight="1" x14ac:dyDescent="0.3">
      <c r="A482" s="1"/>
      <c r="B482" s="2"/>
      <c r="C482" s="2"/>
      <c r="D482" s="2"/>
      <c r="E482" s="2"/>
      <c r="F482" s="2"/>
      <c r="G482" s="2"/>
      <c r="H482" s="3"/>
      <c r="I482" s="3"/>
      <c r="J482" s="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spans="1:40" ht="14.25" customHeight="1" x14ac:dyDescent="0.3">
      <c r="A483" s="1"/>
      <c r="B483" s="2"/>
      <c r="C483" s="2"/>
      <c r="D483" s="2"/>
      <c r="E483" s="2"/>
      <c r="F483" s="2"/>
      <c r="G483" s="2"/>
      <c r="H483" s="3"/>
      <c r="I483" s="3"/>
      <c r="J483" s="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spans="1:40" ht="14.25" customHeight="1" x14ac:dyDescent="0.3">
      <c r="A484" s="1"/>
      <c r="B484" s="2"/>
      <c r="C484" s="2"/>
      <c r="D484" s="2"/>
      <c r="E484" s="2"/>
      <c r="F484" s="2"/>
      <c r="G484" s="2"/>
      <c r="H484" s="3"/>
      <c r="I484" s="3"/>
      <c r="J484" s="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spans="1:40" ht="14.25" customHeight="1" x14ac:dyDescent="0.3">
      <c r="A485" s="1"/>
      <c r="B485" s="2"/>
      <c r="C485" s="2"/>
      <c r="D485" s="2"/>
      <c r="E485" s="2"/>
      <c r="F485" s="2"/>
      <c r="G485" s="2"/>
      <c r="H485" s="3"/>
      <c r="I485" s="3"/>
      <c r="J485" s="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spans="1:40" ht="14.25" customHeight="1" x14ac:dyDescent="0.3">
      <c r="A486" s="1"/>
      <c r="B486" s="2"/>
      <c r="C486" s="2"/>
      <c r="D486" s="2"/>
      <c r="E486" s="2"/>
      <c r="F486" s="2"/>
      <c r="G486" s="2"/>
      <c r="H486" s="3"/>
      <c r="I486" s="3"/>
      <c r="J486" s="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spans="1:40" ht="14.25" customHeight="1" x14ac:dyDescent="0.3">
      <c r="A487" s="1"/>
      <c r="B487" s="2"/>
      <c r="C487" s="2"/>
      <c r="D487" s="2"/>
      <c r="E487" s="2"/>
      <c r="F487" s="2"/>
      <c r="G487" s="2"/>
      <c r="H487" s="3"/>
      <c r="I487" s="3"/>
      <c r="J487" s="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spans="1:40" ht="14.25" customHeight="1" x14ac:dyDescent="0.3">
      <c r="A488" s="1"/>
      <c r="B488" s="2"/>
      <c r="C488" s="2"/>
      <c r="D488" s="2"/>
      <c r="E488" s="2"/>
      <c r="F488" s="2"/>
      <c r="G488" s="2"/>
      <c r="H488" s="3"/>
      <c r="I488" s="3"/>
      <c r="J488" s="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spans="1:40" ht="14.25" customHeight="1" x14ac:dyDescent="0.3">
      <c r="A489" s="1"/>
      <c r="B489" s="2"/>
      <c r="C489" s="2"/>
      <c r="D489" s="2"/>
      <c r="E489" s="2"/>
      <c r="F489" s="2"/>
      <c r="G489" s="2"/>
      <c r="H489" s="3"/>
      <c r="I489" s="3"/>
      <c r="J489" s="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spans="1:40" ht="14.25" customHeight="1" x14ac:dyDescent="0.3">
      <c r="A490" s="1"/>
      <c r="B490" s="2"/>
      <c r="C490" s="2"/>
      <c r="D490" s="2"/>
      <c r="E490" s="2"/>
      <c r="F490" s="2"/>
      <c r="G490" s="2"/>
      <c r="H490" s="3"/>
      <c r="I490" s="3"/>
      <c r="J490" s="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spans="1:40" ht="14.25" customHeight="1" x14ac:dyDescent="0.3">
      <c r="A491" s="1"/>
      <c r="B491" s="2"/>
      <c r="C491" s="2"/>
      <c r="D491" s="2"/>
      <c r="E491" s="2"/>
      <c r="F491" s="2"/>
      <c r="G491" s="2"/>
      <c r="H491" s="3"/>
      <c r="I491" s="3"/>
      <c r="J491" s="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spans="1:40" ht="14.25" customHeight="1" x14ac:dyDescent="0.3">
      <c r="A492" s="1"/>
      <c r="B492" s="2"/>
      <c r="C492" s="2"/>
      <c r="D492" s="2"/>
      <c r="E492" s="2"/>
      <c r="F492" s="2"/>
      <c r="G492" s="2"/>
      <c r="H492" s="3"/>
      <c r="I492" s="3"/>
      <c r="J492" s="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spans="1:40" ht="14.25" customHeight="1" x14ac:dyDescent="0.3">
      <c r="A493" s="1"/>
      <c r="B493" s="2"/>
      <c r="C493" s="2"/>
      <c r="D493" s="2"/>
      <c r="E493" s="2"/>
      <c r="F493" s="2"/>
      <c r="G493" s="2"/>
      <c r="H493" s="3"/>
      <c r="I493" s="3"/>
      <c r="J493" s="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spans="1:40" ht="14.25" customHeight="1" x14ac:dyDescent="0.3">
      <c r="A494" s="1"/>
      <c r="B494" s="2"/>
      <c r="C494" s="2"/>
      <c r="D494" s="2"/>
      <c r="E494" s="2"/>
      <c r="F494" s="2"/>
      <c r="G494" s="2"/>
      <c r="H494" s="3"/>
      <c r="I494" s="3"/>
      <c r="J494" s="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spans="1:40" ht="14.25" customHeight="1" x14ac:dyDescent="0.3">
      <c r="A495" s="1"/>
      <c r="B495" s="2"/>
      <c r="C495" s="2"/>
      <c r="D495" s="2"/>
      <c r="E495" s="2"/>
      <c r="F495" s="2"/>
      <c r="G495" s="2"/>
      <c r="H495" s="3"/>
      <c r="I495" s="3"/>
      <c r="J495" s="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spans="1:40" ht="14.25" customHeight="1" x14ac:dyDescent="0.3">
      <c r="A496" s="1"/>
      <c r="B496" s="2"/>
      <c r="C496" s="2"/>
      <c r="D496" s="2"/>
      <c r="E496" s="2"/>
      <c r="F496" s="2"/>
      <c r="G496" s="2"/>
      <c r="H496" s="3"/>
      <c r="I496" s="3"/>
      <c r="J496" s="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spans="1:40" ht="14.25" customHeight="1" x14ac:dyDescent="0.3">
      <c r="A497" s="1"/>
      <c r="B497" s="2"/>
      <c r="C497" s="2"/>
      <c r="D497" s="2"/>
      <c r="E497" s="2"/>
      <c r="F497" s="2"/>
      <c r="G497" s="2"/>
      <c r="H497" s="3"/>
      <c r="I497" s="3"/>
      <c r="J497" s="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spans="1:40" ht="14.25" customHeight="1" x14ac:dyDescent="0.3">
      <c r="A498" s="1"/>
      <c r="B498" s="2"/>
      <c r="C498" s="2"/>
      <c r="D498" s="2"/>
      <c r="E498" s="2"/>
      <c r="F498" s="2"/>
      <c r="G498" s="2"/>
      <c r="H498" s="3"/>
      <c r="I498" s="3"/>
      <c r="J498" s="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spans="1:40" ht="14.25" customHeight="1" x14ac:dyDescent="0.3">
      <c r="A499" s="1"/>
      <c r="B499" s="2"/>
      <c r="C499" s="2"/>
      <c r="D499" s="2"/>
      <c r="E499" s="2"/>
      <c r="F499" s="2"/>
      <c r="G499" s="2"/>
      <c r="H499" s="3"/>
      <c r="I499" s="3"/>
      <c r="J499" s="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spans="1:40" ht="14.25" customHeight="1" x14ac:dyDescent="0.3">
      <c r="A500" s="1"/>
      <c r="B500" s="2"/>
      <c r="C500" s="2"/>
      <c r="D500" s="2"/>
      <c r="E500" s="2"/>
      <c r="F500" s="2"/>
      <c r="G500" s="2"/>
      <c r="H500" s="3"/>
      <c r="I500" s="3"/>
      <c r="J500" s="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spans="1:40" ht="14.25" customHeight="1" x14ac:dyDescent="0.3">
      <c r="A501" s="1"/>
      <c r="B501" s="2"/>
      <c r="C501" s="2"/>
      <c r="D501" s="2"/>
      <c r="E501" s="2"/>
      <c r="F501" s="2"/>
      <c r="G501" s="2"/>
      <c r="H501" s="3"/>
      <c r="I501" s="3"/>
      <c r="J501" s="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spans="1:40" ht="14.25" customHeight="1" x14ac:dyDescent="0.3">
      <c r="A502" s="1"/>
      <c r="B502" s="2"/>
      <c r="C502" s="2"/>
      <c r="D502" s="2"/>
      <c r="E502" s="2"/>
      <c r="F502" s="2"/>
      <c r="G502" s="2"/>
      <c r="H502" s="3"/>
      <c r="I502" s="3"/>
      <c r="J502" s="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spans="1:40" ht="14.25" customHeight="1" x14ac:dyDescent="0.3">
      <c r="A503" s="1"/>
      <c r="B503" s="2"/>
      <c r="C503" s="2"/>
      <c r="D503" s="2"/>
      <c r="E503" s="2"/>
      <c r="F503" s="2"/>
      <c r="G503" s="2"/>
      <c r="H503" s="3"/>
      <c r="I503" s="3"/>
      <c r="J503" s="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spans="1:40" ht="14.25" customHeight="1" x14ac:dyDescent="0.3">
      <c r="A504" s="1"/>
      <c r="B504" s="2"/>
      <c r="C504" s="2"/>
      <c r="D504" s="2"/>
      <c r="E504" s="2"/>
      <c r="F504" s="2"/>
      <c r="G504" s="2"/>
      <c r="H504" s="3"/>
      <c r="I504" s="3"/>
      <c r="J504" s="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spans="1:40" ht="14.25" customHeight="1" x14ac:dyDescent="0.3">
      <c r="A505" s="1"/>
      <c r="B505" s="2"/>
      <c r="C505" s="2"/>
      <c r="D505" s="2"/>
      <c r="E505" s="2"/>
      <c r="F505" s="2"/>
      <c r="G505" s="2"/>
      <c r="H505" s="3"/>
      <c r="I505" s="3"/>
      <c r="J505" s="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spans="1:40" ht="14.25" customHeight="1" x14ac:dyDescent="0.3">
      <c r="A506" s="1"/>
      <c r="B506" s="2"/>
      <c r="C506" s="2"/>
      <c r="D506" s="2"/>
      <c r="E506" s="2"/>
      <c r="F506" s="2"/>
      <c r="G506" s="2"/>
      <c r="H506" s="3"/>
      <c r="I506" s="3"/>
      <c r="J506" s="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spans="1:40" ht="14.25" customHeight="1" x14ac:dyDescent="0.3">
      <c r="A507" s="1"/>
      <c r="B507" s="2"/>
      <c r="C507" s="2"/>
      <c r="D507" s="2"/>
      <c r="E507" s="2"/>
      <c r="F507" s="2"/>
      <c r="G507" s="2"/>
      <c r="H507" s="3"/>
      <c r="I507" s="3"/>
      <c r="J507" s="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spans="1:40" ht="14.25" customHeight="1" x14ac:dyDescent="0.3">
      <c r="A508" s="1"/>
      <c r="B508" s="2"/>
      <c r="C508" s="2"/>
      <c r="D508" s="2"/>
      <c r="E508" s="2"/>
      <c r="F508" s="2"/>
      <c r="G508" s="2"/>
      <c r="H508" s="3"/>
      <c r="I508" s="3"/>
      <c r="J508" s="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spans="1:40" ht="14.25" customHeight="1" x14ac:dyDescent="0.3">
      <c r="A509" s="1"/>
      <c r="B509" s="2"/>
      <c r="C509" s="2"/>
      <c r="D509" s="2"/>
      <c r="E509" s="2"/>
      <c r="F509" s="2"/>
      <c r="G509" s="2"/>
      <c r="H509" s="3"/>
      <c r="I509" s="3"/>
      <c r="J509" s="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spans="1:40" ht="14.25" customHeight="1" x14ac:dyDescent="0.3">
      <c r="A510" s="1"/>
      <c r="B510" s="2"/>
      <c r="C510" s="2"/>
      <c r="D510" s="2"/>
      <c r="E510" s="2"/>
      <c r="F510" s="2"/>
      <c r="G510" s="2"/>
      <c r="H510" s="3"/>
      <c r="I510" s="3"/>
      <c r="J510" s="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spans="1:40" ht="14.25" customHeight="1" x14ac:dyDescent="0.3">
      <c r="A511" s="1"/>
      <c r="B511" s="2"/>
      <c r="C511" s="2"/>
      <c r="D511" s="2"/>
      <c r="E511" s="2"/>
      <c r="F511" s="2"/>
      <c r="G511" s="2"/>
      <c r="H511" s="3"/>
      <c r="I511" s="3"/>
      <c r="J511" s="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spans="1:40" ht="14.25" customHeight="1" x14ac:dyDescent="0.3">
      <c r="A512" s="1"/>
      <c r="B512" s="2"/>
      <c r="C512" s="2"/>
      <c r="D512" s="2"/>
      <c r="E512" s="2"/>
      <c r="F512" s="2"/>
      <c r="G512" s="2"/>
      <c r="H512" s="3"/>
      <c r="I512" s="3"/>
      <c r="J512" s="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spans="1:40" ht="14.25" customHeight="1" x14ac:dyDescent="0.3">
      <c r="A513" s="1"/>
      <c r="B513" s="2"/>
      <c r="C513" s="2"/>
      <c r="D513" s="2"/>
      <c r="E513" s="2"/>
      <c r="F513" s="2"/>
      <c r="G513" s="2"/>
      <c r="H513" s="3"/>
      <c r="I513" s="3"/>
      <c r="J513" s="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spans="1:40" ht="14.25" customHeight="1" x14ac:dyDescent="0.3">
      <c r="A514" s="1"/>
      <c r="B514" s="2"/>
      <c r="C514" s="2"/>
      <c r="D514" s="2"/>
      <c r="E514" s="2"/>
      <c r="F514" s="2"/>
      <c r="G514" s="2"/>
      <c r="H514" s="3"/>
      <c r="I514" s="3"/>
      <c r="J514" s="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spans="1:40" ht="14.25" customHeight="1" x14ac:dyDescent="0.3">
      <c r="A515" s="1"/>
      <c r="B515" s="2"/>
      <c r="C515" s="2"/>
      <c r="D515" s="2"/>
      <c r="E515" s="2"/>
      <c r="F515" s="2"/>
      <c r="G515" s="2"/>
      <c r="H515" s="3"/>
      <c r="I515" s="3"/>
      <c r="J515" s="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spans="1:40" ht="14.25" customHeight="1" x14ac:dyDescent="0.3">
      <c r="A516" s="1"/>
      <c r="B516" s="2"/>
      <c r="C516" s="2"/>
      <c r="D516" s="2"/>
      <c r="E516" s="2"/>
      <c r="F516" s="2"/>
      <c r="G516" s="2"/>
      <c r="H516" s="3"/>
      <c r="I516" s="3"/>
      <c r="J516" s="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spans="1:40" ht="14.25" customHeight="1" x14ac:dyDescent="0.3">
      <c r="A517" s="1"/>
      <c r="B517" s="2"/>
      <c r="C517" s="2"/>
      <c r="D517" s="2"/>
      <c r="E517" s="2"/>
      <c r="F517" s="2"/>
      <c r="G517" s="2"/>
      <c r="H517" s="3"/>
      <c r="I517" s="3"/>
      <c r="J517" s="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spans="1:40" ht="14.25" customHeight="1" x14ac:dyDescent="0.3">
      <c r="A518" s="1"/>
      <c r="B518" s="2"/>
      <c r="C518" s="2"/>
      <c r="D518" s="2"/>
      <c r="E518" s="2"/>
      <c r="F518" s="2"/>
      <c r="G518" s="2"/>
      <c r="H518" s="3"/>
      <c r="I518" s="3"/>
      <c r="J518" s="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spans="1:40" ht="14.25" customHeight="1" x14ac:dyDescent="0.3">
      <c r="A519" s="1"/>
      <c r="B519" s="2"/>
      <c r="C519" s="2"/>
      <c r="D519" s="2"/>
      <c r="E519" s="2"/>
      <c r="F519" s="2"/>
      <c r="G519" s="2"/>
      <c r="H519" s="3"/>
      <c r="I519" s="3"/>
      <c r="J519" s="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spans="1:40" ht="14.25" customHeight="1" x14ac:dyDescent="0.3">
      <c r="A520" s="1"/>
      <c r="B520" s="2"/>
      <c r="C520" s="2"/>
      <c r="D520" s="2"/>
      <c r="E520" s="2"/>
      <c r="F520" s="2"/>
      <c r="G520" s="2"/>
      <c r="H520" s="3"/>
      <c r="I520" s="3"/>
      <c r="J520" s="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spans="1:40" ht="14.25" customHeight="1" x14ac:dyDescent="0.3">
      <c r="A521" s="1"/>
      <c r="B521" s="2"/>
      <c r="C521" s="2"/>
      <c r="D521" s="2"/>
      <c r="E521" s="2"/>
      <c r="F521" s="2"/>
      <c r="G521" s="2"/>
      <c r="H521" s="3"/>
      <c r="I521" s="3"/>
      <c r="J521" s="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spans="1:40" ht="14.25" customHeight="1" x14ac:dyDescent="0.3">
      <c r="A522" s="1"/>
      <c r="B522" s="2"/>
      <c r="C522" s="2"/>
      <c r="D522" s="2"/>
      <c r="E522" s="2"/>
      <c r="F522" s="2"/>
      <c r="G522" s="2"/>
      <c r="H522" s="3"/>
      <c r="I522" s="3"/>
      <c r="J522" s="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spans="1:40" ht="14.25" customHeight="1" x14ac:dyDescent="0.3">
      <c r="A523" s="1"/>
      <c r="B523" s="2"/>
      <c r="C523" s="2"/>
      <c r="D523" s="2"/>
      <c r="E523" s="2"/>
      <c r="F523" s="2"/>
      <c r="G523" s="2"/>
      <c r="H523" s="3"/>
      <c r="I523" s="3"/>
      <c r="J523" s="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spans="1:40" ht="14.25" customHeight="1" x14ac:dyDescent="0.3">
      <c r="A524" s="1"/>
      <c r="B524" s="2"/>
      <c r="C524" s="2"/>
      <c r="D524" s="2"/>
      <c r="E524" s="2"/>
      <c r="F524" s="2"/>
      <c r="G524" s="2"/>
      <c r="H524" s="3"/>
      <c r="I524" s="3"/>
      <c r="J524" s="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spans="1:40" ht="14.25" customHeight="1" x14ac:dyDescent="0.3">
      <c r="A525" s="1"/>
      <c r="B525" s="2"/>
      <c r="C525" s="2"/>
      <c r="D525" s="2"/>
      <c r="E525" s="2"/>
      <c r="F525" s="2"/>
      <c r="G525" s="2"/>
      <c r="H525" s="3"/>
      <c r="I525" s="3"/>
      <c r="J525" s="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spans="1:40" ht="14.25" customHeight="1" x14ac:dyDescent="0.3">
      <c r="A526" s="1"/>
      <c r="B526" s="2"/>
      <c r="C526" s="2"/>
      <c r="D526" s="2"/>
      <c r="E526" s="2"/>
      <c r="F526" s="2"/>
      <c r="G526" s="2"/>
      <c r="H526" s="3"/>
      <c r="I526" s="3"/>
      <c r="J526" s="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spans="1:40" ht="14.25" customHeight="1" x14ac:dyDescent="0.3">
      <c r="A527" s="1"/>
      <c r="B527" s="2"/>
      <c r="C527" s="2"/>
      <c r="D527" s="2"/>
      <c r="E527" s="2"/>
      <c r="F527" s="2"/>
      <c r="G527" s="2"/>
      <c r="H527" s="3"/>
      <c r="I527" s="3"/>
      <c r="J527" s="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spans="1:40" ht="14.25" customHeight="1" x14ac:dyDescent="0.3">
      <c r="A528" s="1"/>
      <c r="B528" s="2"/>
      <c r="C528" s="2"/>
      <c r="D528" s="2"/>
      <c r="E528" s="2"/>
      <c r="F528" s="2"/>
      <c r="G528" s="2"/>
      <c r="H528" s="3"/>
      <c r="I528" s="3"/>
      <c r="J528" s="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spans="1:40" ht="14.25" customHeight="1" x14ac:dyDescent="0.3">
      <c r="A529" s="1"/>
      <c r="B529" s="2"/>
      <c r="C529" s="2"/>
      <c r="D529" s="2"/>
      <c r="E529" s="2"/>
      <c r="F529" s="2"/>
      <c r="G529" s="2"/>
      <c r="H529" s="3"/>
      <c r="I529" s="3"/>
      <c r="J529" s="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spans="1:40" ht="14.25" customHeight="1" x14ac:dyDescent="0.3">
      <c r="A530" s="1"/>
      <c r="B530" s="2"/>
      <c r="C530" s="2"/>
      <c r="D530" s="2"/>
      <c r="E530" s="2"/>
      <c r="F530" s="2"/>
      <c r="G530" s="2"/>
      <c r="H530" s="3"/>
      <c r="I530" s="3"/>
      <c r="J530" s="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spans="1:40" ht="14.25" customHeight="1" x14ac:dyDescent="0.3">
      <c r="A531" s="1"/>
      <c r="B531" s="2"/>
      <c r="C531" s="2"/>
      <c r="D531" s="2"/>
      <c r="E531" s="2"/>
      <c r="F531" s="2"/>
      <c r="G531" s="2"/>
      <c r="H531" s="3"/>
      <c r="I531" s="3"/>
      <c r="J531" s="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spans="1:40" ht="14.25" customHeight="1" x14ac:dyDescent="0.3">
      <c r="A532" s="1"/>
      <c r="B532" s="2"/>
      <c r="C532" s="2"/>
      <c r="D532" s="2"/>
      <c r="E532" s="2"/>
      <c r="F532" s="2"/>
      <c r="G532" s="2"/>
      <c r="H532" s="3"/>
      <c r="I532" s="3"/>
      <c r="J532" s="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spans="1:40" ht="14.25" customHeight="1" x14ac:dyDescent="0.3">
      <c r="A533" s="1"/>
      <c r="B533" s="2"/>
      <c r="C533" s="2"/>
      <c r="D533" s="2"/>
      <c r="E533" s="2"/>
      <c r="F533" s="2"/>
      <c r="G533" s="2"/>
      <c r="H533" s="3"/>
      <c r="I533" s="3"/>
      <c r="J533" s="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spans="1:40" ht="14.25" customHeight="1" x14ac:dyDescent="0.3">
      <c r="A534" s="1"/>
      <c r="B534" s="2"/>
      <c r="C534" s="2"/>
      <c r="D534" s="2"/>
      <c r="E534" s="2"/>
      <c r="F534" s="2"/>
      <c r="G534" s="2"/>
      <c r="H534" s="3"/>
      <c r="I534" s="3"/>
      <c r="J534" s="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spans="1:40" ht="14.25" customHeight="1" x14ac:dyDescent="0.3">
      <c r="A535" s="1"/>
      <c r="B535" s="2"/>
      <c r="C535" s="2"/>
      <c r="D535" s="2"/>
      <c r="E535" s="2"/>
      <c r="F535" s="2"/>
      <c r="G535" s="2"/>
      <c r="H535" s="3"/>
      <c r="I535" s="3"/>
      <c r="J535" s="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spans="1:40" ht="14.25" customHeight="1" x14ac:dyDescent="0.3">
      <c r="A536" s="1"/>
      <c r="B536" s="2"/>
      <c r="C536" s="2"/>
      <c r="D536" s="2"/>
      <c r="E536" s="2"/>
      <c r="F536" s="2"/>
      <c r="G536" s="2"/>
      <c r="H536" s="3"/>
      <c r="I536" s="3"/>
      <c r="J536" s="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spans="1:40" ht="14.25" customHeight="1" x14ac:dyDescent="0.3">
      <c r="A537" s="1"/>
      <c r="B537" s="2"/>
      <c r="C537" s="2"/>
      <c r="D537" s="2"/>
      <c r="E537" s="2"/>
      <c r="F537" s="2"/>
      <c r="G537" s="2"/>
      <c r="H537" s="3"/>
      <c r="I537" s="3"/>
      <c r="J537" s="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spans="1:40" ht="14.25" customHeight="1" x14ac:dyDescent="0.3">
      <c r="A538" s="1"/>
      <c r="B538" s="2"/>
      <c r="C538" s="2"/>
      <c r="D538" s="2"/>
      <c r="E538" s="2"/>
      <c r="F538" s="2"/>
      <c r="G538" s="2"/>
      <c r="H538" s="3"/>
      <c r="I538" s="3"/>
      <c r="J538" s="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spans="1:40" ht="14.25" customHeight="1" x14ac:dyDescent="0.3">
      <c r="A539" s="1"/>
      <c r="B539" s="2"/>
      <c r="C539" s="2"/>
      <c r="D539" s="2"/>
      <c r="E539" s="2"/>
      <c r="F539" s="2"/>
      <c r="G539" s="2"/>
      <c r="H539" s="3"/>
      <c r="I539" s="3"/>
      <c r="J539" s="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spans="1:40" ht="14.25" customHeight="1" x14ac:dyDescent="0.3">
      <c r="A540" s="1"/>
      <c r="B540" s="2"/>
      <c r="C540" s="2"/>
      <c r="D540" s="2"/>
      <c r="E540" s="2"/>
      <c r="F540" s="2"/>
      <c r="G540" s="2"/>
      <c r="H540" s="3"/>
      <c r="I540" s="3"/>
      <c r="J540" s="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spans="1:40" ht="14.25" customHeight="1" x14ac:dyDescent="0.3">
      <c r="A541" s="1"/>
      <c r="B541" s="2"/>
      <c r="C541" s="2"/>
      <c r="D541" s="2"/>
      <c r="E541" s="2"/>
      <c r="F541" s="2"/>
      <c r="G541" s="2"/>
      <c r="H541" s="3"/>
      <c r="I541" s="3"/>
      <c r="J541" s="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spans="1:40" ht="14.25" customHeight="1" x14ac:dyDescent="0.3">
      <c r="A542" s="1"/>
      <c r="B542" s="2"/>
      <c r="C542" s="2"/>
      <c r="D542" s="2"/>
      <c r="E542" s="2"/>
      <c r="F542" s="2"/>
      <c r="G542" s="2"/>
      <c r="H542" s="3"/>
      <c r="I542" s="3"/>
      <c r="J542" s="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spans="1:40" ht="14.25" customHeight="1" x14ac:dyDescent="0.3">
      <c r="A543" s="1"/>
      <c r="B543" s="2"/>
      <c r="C543" s="2"/>
      <c r="D543" s="2"/>
      <c r="E543" s="2"/>
      <c r="F543" s="2"/>
      <c r="G543" s="2"/>
      <c r="H543" s="3"/>
      <c r="I543" s="3"/>
      <c r="J543" s="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spans="1:40" ht="14.25" customHeight="1" x14ac:dyDescent="0.3">
      <c r="A544" s="1"/>
      <c r="B544" s="2"/>
      <c r="C544" s="2"/>
      <c r="D544" s="2"/>
      <c r="E544" s="2"/>
      <c r="F544" s="2"/>
      <c r="G544" s="2"/>
      <c r="H544" s="3"/>
      <c r="I544" s="3"/>
      <c r="J544" s="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spans="1:40" ht="14.25" customHeight="1" x14ac:dyDescent="0.3">
      <c r="A545" s="1"/>
      <c r="B545" s="2"/>
      <c r="C545" s="2"/>
      <c r="D545" s="2"/>
      <c r="E545" s="2"/>
      <c r="F545" s="2"/>
      <c r="G545" s="2"/>
      <c r="H545" s="3"/>
      <c r="I545" s="3"/>
      <c r="J545" s="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spans="1:40" ht="14.25" customHeight="1" x14ac:dyDescent="0.3">
      <c r="A546" s="1"/>
      <c r="B546" s="2"/>
      <c r="C546" s="2"/>
      <c r="D546" s="2"/>
      <c r="E546" s="2"/>
      <c r="F546" s="2"/>
      <c r="G546" s="2"/>
      <c r="H546" s="3"/>
      <c r="I546" s="3"/>
      <c r="J546" s="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spans="1:40" ht="14.25" customHeight="1" x14ac:dyDescent="0.3">
      <c r="A547" s="1"/>
      <c r="B547" s="2"/>
      <c r="C547" s="2"/>
      <c r="D547" s="2"/>
      <c r="E547" s="2"/>
      <c r="F547" s="2"/>
      <c r="G547" s="2"/>
      <c r="H547" s="3"/>
      <c r="I547" s="3"/>
      <c r="J547" s="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spans="1:40" ht="14.25" customHeight="1" x14ac:dyDescent="0.3">
      <c r="A548" s="1"/>
      <c r="B548" s="2"/>
      <c r="C548" s="2"/>
      <c r="D548" s="2"/>
      <c r="E548" s="2"/>
      <c r="F548" s="2"/>
      <c r="G548" s="2"/>
      <c r="H548" s="3"/>
      <c r="I548" s="3"/>
      <c r="J548" s="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spans="1:40" ht="14.25" customHeight="1" x14ac:dyDescent="0.3">
      <c r="A549" s="1"/>
      <c r="B549" s="2"/>
      <c r="C549" s="2"/>
      <c r="D549" s="2"/>
      <c r="E549" s="2"/>
      <c r="F549" s="2"/>
      <c r="G549" s="2"/>
      <c r="H549" s="3"/>
      <c r="I549" s="3"/>
      <c r="J549" s="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spans="1:40" ht="14.25" customHeight="1" x14ac:dyDescent="0.3">
      <c r="A550" s="1"/>
      <c r="B550" s="2"/>
      <c r="C550" s="2"/>
      <c r="D550" s="2"/>
      <c r="E550" s="2"/>
      <c r="F550" s="2"/>
      <c r="G550" s="2"/>
      <c r="H550" s="3"/>
      <c r="I550" s="3"/>
      <c r="J550" s="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spans="1:40" ht="14.25" customHeight="1" x14ac:dyDescent="0.3">
      <c r="A551" s="1"/>
      <c r="B551" s="2"/>
      <c r="C551" s="2"/>
      <c r="D551" s="2"/>
      <c r="E551" s="2"/>
      <c r="F551" s="2"/>
      <c r="G551" s="2"/>
      <c r="H551" s="3"/>
      <c r="I551" s="3"/>
      <c r="J551" s="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spans="1:40" ht="14.25" customHeight="1" x14ac:dyDescent="0.3">
      <c r="A552" s="1"/>
      <c r="B552" s="2"/>
      <c r="C552" s="2"/>
      <c r="D552" s="2"/>
      <c r="E552" s="2"/>
      <c r="F552" s="2"/>
      <c r="G552" s="2"/>
      <c r="H552" s="3"/>
      <c r="I552" s="3"/>
      <c r="J552" s="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spans="1:40" ht="14.25" customHeight="1" x14ac:dyDescent="0.3">
      <c r="A553" s="1"/>
      <c r="B553" s="2"/>
      <c r="C553" s="2"/>
      <c r="D553" s="2"/>
      <c r="E553" s="2"/>
      <c r="F553" s="2"/>
      <c r="G553" s="2"/>
      <c r="H553" s="3"/>
      <c r="I553" s="3"/>
      <c r="J553" s="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spans="1:40" ht="14.25" customHeight="1" x14ac:dyDescent="0.3">
      <c r="A554" s="1"/>
      <c r="B554" s="2"/>
      <c r="C554" s="2"/>
      <c r="D554" s="2"/>
      <c r="E554" s="2"/>
      <c r="F554" s="2"/>
      <c r="G554" s="2"/>
      <c r="H554" s="3"/>
      <c r="I554" s="3"/>
      <c r="J554" s="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spans="1:40" ht="14.25" customHeight="1" x14ac:dyDescent="0.3">
      <c r="A555" s="1"/>
      <c r="B555" s="2"/>
      <c r="C555" s="2"/>
      <c r="D555" s="2"/>
      <c r="E555" s="2"/>
      <c r="F555" s="2"/>
      <c r="G555" s="2"/>
      <c r="H555" s="3"/>
      <c r="I555" s="3"/>
      <c r="J555" s="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spans="1:40" ht="14.25" customHeight="1" x14ac:dyDescent="0.3">
      <c r="A556" s="1"/>
      <c r="B556" s="2"/>
      <c r="C556" s="2"/>
      <c r="D556" s="2"/>
      <c r="E556" s="2"/>
      <c r="F556" s="2"/>
      <c r="G556" s="2"/>
      <c r="H556" s="3"/>
      <c r="I556" s="3"/>
      <c r="J556" s="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spans="1:40" ht="14.25" customHeight="1" x14ac:dyDescent="0.3">
      <c r="A557" s="1"/>
      <c r="B557" s="2"/>
      <c r="C557" s="2"/>
      <c r="D557" s="2"/>
      <c r="E557" s="2"/>
      <c r="F557" s="2"/>
      <c r="G557" s="2"/>
      <c r="H557" s="3"/>
      <c r="I557" s="3"/>
      <c r="J557" s="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spans="1:40" ht="14.25" customHeight="1" x14ac:dyDescent="0.3">
      <c r="A558" s="1"/>
      <c r="B558" s="2"/>
      <c r="C558" s="2"/>
      <c r="D558" s="2"/>
      <c r="E558" s="2"/>
      <c r="F558" s="2"/>
      <c r="G558" s="2"/>
      <c r="H558" s="3"/>
      <c r="I558" s="3"/>
      <c r="J558" s="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spans="1:40" ht="14.25" customHeight="1" x14ac:dyDescent="0.3">
      <c r="A559" s="1"/>
      <c r="B559" s="2"/>
      <c r="C559" s="2"/>
      <c r="D559" s="2"/>
      <c r="E559" s="2"/>
      <c r="F559" s="2"/>
      <c r="G559" s="2"/>
      <c r="H559" s="3"/>
      <c r="I559" s="3"/>
      <c r="J559" s="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spans="1:40" ht="14.25" customHeight="1" x14ac:dyDescent="0.3">
      <c r="A560" s="1"/>
      <c r="B560" s="2"/>
      <c r="C560" s="2"/>
      <c r="D560" s="2"/>
      <c r="E560" s="2"/>
      <c r="F560" s="2"/>
      <c r="G560" s="2"/>
      <c r="H560" s="3"/>
      <c r="I560" s="3"/>
      <c r="J560" s="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spans="1:40" ht="14.25" customHeight="1" x14ac:dyDescent="0.3">
      <c r="A561" s="1"/>
      <c r="B561" s="2"/>
      <c r="C561" s="2"/>
      <c r="D561" s="2"/>
      <c r="E561" s="2"/>
      <c r="F561" s="2"/>
      <c r="G561" s="2"/>
      <c r="H561" s="3"/>
      <c r="I561" s="3"/>
      <c r="J561" s="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spans="1:40" ht="14.25" customHeight="1" x14ac:dyDescent="0.3">
      <c r="A562" s="1"/>
      <c r="B562" s="2"/>
      <c r="C562" s="2"/>
      <c r="D562" s="2"/>
      <c r="E562" s="2"/>
      <c r="F562" s="2"/>
      <c r="G562" s="2"/>
      <c r="H562" s="3"/>
      <c r="I562" s="3"/>
      <c r="J562" s="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spans="1:40" ht="14.25" customHeight="1" x14ac:dyDescent="0.3">
      <c r="A563" s="1"/>
      <c r="B563" s="2"/>
      <c r="C563" s="2"/>
      <c r="D563" s="2"/>
      <c r="E563" s="2"/>
      <c r="F563" s="2"/>
      <c r="G563" s="2"/>
      <c r="H563" s="3"/>
      <c r="I563" s="3"/>
      <c r="J563" s="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spans="1:40" ht="14.25" customHeight="1" x14ac:dyDescent="0.3">
      <c r="A564" s="1"/>
      <c r="B564" s="2"/>
      <c r="C564" s="2"/>
      <c r="D564" s="2"/>
      <c r="E564" s="2"/>
      <c r="F564" s="2"/>
      <c r="G564" s="2"/>
      <c r="H564" s="3"/>
      <c r="I564" s="3"/>
      <c r="J564" s="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spans="1:40" ht="14.25" customHeight="1" x14ac:dyDescent="0.3">
      <c r="A565" s="1"/>
      <c r="B565" s="2"/>
      <c r="C565" s="2"/>
      <c r="D565" s="2"/>
      <c r="E565" s="2"/>
      <c r="F565" s="2"/>
      <c r="G565" s="2"/>
      <c r="H565" s="3"/>
      <c r="I565" s="3"/>
      <c r="J565" s="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spans="1:40" ht="14.25" customHeight="1" x14ac:dyDescent="0.3">
      <c r="A566" s="1"/>
      <c r="B566" s="2"/>
      <c r="C566" s="2"/>
      <c r="D566" s="2"/>
      <c r="E566" s="2"/>
      <c r="F566" s="2"/>
      <c r="G566" s="2"/>
      <c r="H566" s="3"/>
      <c r="I566" s="3"/>
      <c r="J566" s="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spans="1:40" ht="14.25" customHeight="1" x14ac:dyDescent="0.3">
      <c r="A567" s="1"/>
      <c r="B567" s="2"/>
      <c r="C567" s="2"/>
      <c r="D567" s="2"/>
      <c r="E567" s="2"/>
      <c r="F567" s="2"/>
      <c r="G567" s="2"/>
      <c r="H567" s="3"/>
      <c r="I567" s="3"/>
      <c r="J567" s="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spans="1:40" ht="14.25" customHeight="1" x14ac:dyDescent="0.3">
      <c r="A568" s="1"/>
      <c r="B568" s="2"/>
      <c r="C568" s="2"/>
      <c r="D568" s="2"/>
      <c r="E568" s="2"/>
      <c r="F568" s="2"/>
      <c r="G568" s="2"/>
      <c r="H568" s="3"/>
      <c r="I568" s="3"/>
      <c r="J568" s="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spans="1:40" ht="14.25" customHeight="1" x14ac:dyDescent="0.3">
      <c r="A569" s="1"/>
      <c r="B569" s="2"/>
      <c r="C569" s="2"/>
      <c r="D569" s="2"/>
      <c r="E569" s="2"/>
      <c r="F569" s="2"/>
      <c r="G569" s="2"/>
      <c r="H569" s="3"/>
      <c r="I569" s="3"/>
      <c r="J569" s="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spans="1:40" ht="14.25" customHeight="1" x14ac:dyDescent="0.3">
      <c r="A570" s="1"/>
      <c r="B570" s="2"/>
      <c r="C570" s="2"/>
      <c r="D570" s="2"/>
      <c r="E570" s="2"/>
      <c r="F570" s="2"/>
      <c r="G570" s="2"/>
      <c r="H570" s="3"/>
      <c r="I570" s="3"/>
      <c r="J570" s="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spans="1:40" ht="14.25" customHeight="1" x14ac:dyDescent="0.3">
      <c r="A571" s="1"/>
      <c r="B571" s="2"/>
      <c r="C571" s="2"/>
      <c r="D571" s="2"/>
      <c r="E571" s="2"/>
      <c r="F571" s="2"/>
      <c r="G571" s="2"/>
      <c r="H571" s="3"/>
      <c r="I571" s="3"/>
      <c r="J571" s="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spans="1:40" ht="14.25" customHeight="1" x14ac:dyDescent="0.3">
      <c r="A572" s="1"/>
      <c r="B572" s="2"/>
      <c r="C572" s="2"/>
      <c r="D572" s="2"/>
      <c r="E572" s="2"/>
      <c r="F572" s="2"/>
      <c r="G572" s="2"/>
      <c r="H572" s="3"/>
      <c r="I572" s="3"/>
      <c r="J572" s="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spans="1:40" ht="14.25" customHeight="1" x14ac:dyDescent="0.3">
      <c r="A573" s="1"/>
      <c r="B573" s="2"/>
      <c r="C573" s="2"/>
      <c r="D573" s="2"/>
      <c r="E573" s="2"/>
      <c r="F573" s="2"/>
      <c r="G573" s="2"/>
      <c r="H573" s="3"/>
      <c r="I573" s="3"/>
      <c r="J573" s="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spans="1:40" ht="14.25" customHeight="1" x14ac:dyDescent="0.3">
      <c r="A574" s="1"/>
      <c r="B574" s="2"/>
      <c r="C574" s="2"/>
      <c r="D574" s="2"/>
      <c r="E574" s="2"/>
      <c r="F574" s="2"/>
      <c r="G574" s="2"/>
      <c r="H574" s="3"/>
      <c r="I574" s="3"/>
      <c r="J574" s="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spans="1:40" ht="14.25" customHeight="1" x14ac:dyDescent="0.3">
      <c r="A575" s="1"/>
      <c r="B575" s="2"/>
      <c r="C575" s="2"/>
      <c r="D575" s="2"/>
      <c r="E575" s="2"/>
      <c r="F575" s="2"/>
      <c r="G575" s="2"/>
      <c r="H575" s="3"/>
      <c r="I575" s="3"/>
      <c r="J575" s="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spans="1:40" ht="14.25" customHeight="1" x14ac:dyDescent="0.3">
      <c r="A576" s="1"/>
      <c r="B576" s="2"/>
      <c r="C576" s="2"/>
      <c r="D576" s="2"/>
      <c r="E576" s="2"/>
      <c r="F576" s="2"/>
      <c r="G576" s="2"/>
      <c r="H576" s="3"/>
      <c r="I576" s="3"/>
      <c r="J576" s="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spans="1:40" ht="14.25" customHeight="1" x14ac:dyDescent="0.3">
      <c r="A577" s="1"/>
      <c r="B577" s="2"/>
      <c r="C577" s="2"/>
      <c r="D577" s="2"/>
      <c r="E577" s="2"/>
      <c r="F577" s="2"/>
      <c r="G577" s="2"/>
      <c r="H577" s="3"/>
      <c r="I577" s="3"/>
      <c r="J577" s="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spans="1:40" ht="14.25" customHeight="1" x14ac:dyDescent="0.3">
      <c r="A578" s="1"/>
      <c r="B578" s="2"/>
      <c r="C578" s="2"/>
      <c r="D578" s="2"/>
      <c r="E578" s="2"/>
      <c r="F578" s="2"/>
      <c r="G578" s="2"/>
      <c r="H578" s="3"/>
      <c r="I578" s="3"/>
      <c r="J578" s="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spans="1:40" ht="14.25" customHeight="1" x14ac:dyDescent="0.3">
      <c r="A579" s="1"/>
      <c r="B579" s="2"/>
      <c r="C579" s="2"/>
      <c r="D579" s="2"/>
      <c r="E579" s="2"/>
      <c r="F579" s="2"/>
      <c r="G579" s="2"/>
      <c r="H579" s="3"/>
      <c r="I579" s="3"/>
      <c r="J579" s="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spans="1:40" ht="14.25" customHeight="1" x14ac:dyDescent="0.3">
      <c r="A580" s="1"/>
      <c r="B580" s="2"/>
      <c r="C580" s="2"/>
      <c r="D580" s="2"/>
      <c r="E580" s="2"/>
      <c r="F580" s="2"/>
      <c r="G580" s="2"/>
      <c r="H580" s="3"/>
      <c r="I580" s="3"/>
      <c r="J580" s="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spans="1:40" ht="14.25" customHeight="1" x14ac:dyDescent="0.3">
      <c r="A581" s="1"/>
      <c r="B581" s="2"/>
      <c r="C581" s="2"/>
      <c r="D581" s="2"/>
      <c r="E581" s="2"/>
      <c r="F581" s="2"/>
      <c r="G581" s="2"/>
      <c r="H581" s="3"/>
      <c r="I581" s="3"/>
      <c r="J581" s="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spans="1:40" ht="14.25" customHeight="1" x14ac:dyDescent="0.3">
      <c r="A582" s="1"/>
      <c r="B582" s="2"/>
      <c r="C582" s="2"/>
      <c r="D582" s="2"/>
      <c r="E582" s="2"/>
      <c r="F582" s="2"/>
      <c r="G582" s="2"/>
      <c r="H582" s="3"/>
      <c r="I582" s="3"/>
      <c r="J582" s="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spans="1:40" ht="14.25" customHeight="1" x14ac:dyDescent="0.3">
      <c r="A583" s="1"/>
      <c r="B583" s="2"/>
      <c r="C583" s="2"/>
      <c r="D583" s="2"/>
      <c r="E583" s="2"/>
      <c r="F583" s="2"/>
      <c r="G583" s="2"/>
      <c r="H583" s="3"/>
      <c r="I583" s="3"/>
      <c r="J583" s="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spans="1:40" ht="14.25" customHeight="1" x14ac:dyDescent="0.3">
      <c r="A584" s="1"/>
      <c r="B584" s="2"/>
      <c r="C584" s="2"/>
      <c r="D584" s="2"/>
      <c r="E584" s="2"/>
      <c r="F584" s="2"/>
      <c r="G584" s="2"/>
      <c r="H584" s="3"/>
      <c r="I584" s="3"/>
      <c r="J584" s="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spans="1:40" ht="14.25" customHeight="1" x14ac:dyDescent="0.3">
      <c r="A585" s="1"/>
      <c r="B585" s="2"/>
      <c r="C585" s="2"/>
      <c r="D585" s="2"/>
      <c r="E585" s="2"/>
      <c r="F585" s="2"/>
      <c r="G585" s="2"/>
      <c r="H585" s="3"/>
      <c r="I585" s="3"/>
      <c r="J585" s="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spans="1:40" ht="14.25" customHeight="1" x14ac:dyDescent="0.3">
      <c r="A586" s="1"/>
      <c r="B586" s="2"/>
      <c r="C586" s="2"/>
      <c r="D586" s="2"/>
      <c r="E586" s="2"/>
      <c r="F586" s="2"/>
      <c r="G586" s="2"/>
      <c r="H586" s="3"/>
      <c r="I586" s="3"/>
      <c r="J586" s="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spans="1:40" ht="14.25" customHeight="1" x14ac:dyDescent="0.3">
      <c r="A587" s="1"/>
      <c r="B587" s="2"/>
      <c r="C587" s="2"/>
      <c r="D587" s="2"/>
      <c r="E587" s="2"/>
      <c r="F587" s="2"/>
      <c r="G587" s="2"/>
      <c r="H587" s="3"/>
      <c r="I587" s="3"/>
      <c r="J587" s="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spans="1:40" ht="14.25" customHeight="1" x14ac:dyDescent="0.3">
      <c r="A588" s="1"/>
      <c r="B588" s="2"/>
      <c r="C588" s="2"/>
      <c r="D588" s="2"/>
      <c r="E588" s="2"/>
      <c r="F588" s="2"/>
      <c r="G588" s="2"/>
      <c r="H588" s="3"/>
      <c r="I588" s="3"/>
      <c r="J588" s="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spans="1:40" ht="14.25" customHeight="1" x14ac:dyDescent="0.3">
      <c r="A589" s="1"/>
      <c r="B589" s="2"/>
      <c r="C589" s="2"/>
      <c r="D589" s="2"/>
      <c r="E589" s="2"/>
      <c r="F589" s="2"/>
      <c r="G589" s="2"/>
      <c r="H589" s="3"/>
      <c r="I589" s="3"/>
      <c r="J589" s="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spans="1:40" ht="14.25" customHeight="1" x14ac:dyDescent="0.3">
      <c r="A590" s="1"/>
      <c r="B590" s="2"/>
      <c r="C590" s="2"/>
      <c r="D590" s="2"/>
      <c r="E590" s="2"/>
      <c r="F590" s="2"/>
      <c r="G590" s="2"/>
      <c r="H590" s="3"/>
      <c r="I590" s="3"/>
      <c r="J590" s="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spans="1:40" ht="14.25" customHeight="1" x14ac:dyDescent="0.3">
      <c r="A591" s="1"/>
      <c r="B591" s="2"/>
      <c r="C591" s="2"/>
      <c r="D591" s="2"/>
      <c r="E591" s="2"/>
      <c r="F591" s="2"/>
      <c r="G591" s="2"/>
      <c r="H591" s="3"/>
      <c r="I591" s="3"/>
      <c r="J591" s="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spans="1:40" ht="14.25" customHeight="1" x14ac:dyDescent="0.3">
      <c r="A592" s="1"/>
      <c r="B592" s="2"/>
      <c r="C592" s="2"/>
      <c r="D592" s="2"/>
      <c r="E592" s="2"/>
      <c r="F592" s="2"/>
      <c r="G592" s="2"/>
      <c r="H592" s="3"/>
      <c r="I592" s="3"/>
      <c r="J592" s="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spans="1:40" ht="14.25" customHeight="1" x14ac:dyDescent="0.3">
      <c r="A593" s="1"/>
      <c r="B593" s="2"/>
      <c r="C593" s="2"/>
      <c r="D593" s="2"/>
      <c r="E593" s="2"/>
      <c r="F593" s="2"/>
      <c r="G593" s="2"/>
      <c r="H593" s="3"/>
      <c r="I593" s="3"/>
      <c r="J593" s="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spans="1:40" ht="14.25" customHeight="1" x14ac:dyDescent="0.3">
      <c r="A594" s="1"/>
      <c r="B594" s="2"/>
      <c r="C594" s="2"/>
      <c r="D594" s="2"/>
      <c r="E594" s="2"/>
      <c r="F594" s="2"/>
      <c r="G594" s="2"/>
      <c r="H594" s="3"/>
      <c r="I594" s="3"/>
      <c r="J594" s="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spans="1:40" ht="14.25" customHeight="1" x14ac:dyDescent="0.3">
      <c r="A595" s="1"/>
      <c r="B595" s="2"/>
      <c r="C595" s="2"/>
      <c r="D595" s="2"/>
      <c r="E595" s="2"/>
      <c r="F595" s="2"/>
      <c r="G595" s="2"/>
      <c r="H595" s="3"/>
      <c r="I595" s="3"/>
      <c r="J595" s="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spans="1:40" ht="14.25" customHeight="1" x14ac:dyDescent="0.3">
      <c r="A596" s="1"/>
      <c r="B596" s="2"/>
      <c r="C596" s="2"/>
      <c r="D596" s="2"/>
      <c r="E596" s="2"/>
      <c r="F596" s="2"/>
      <c r="G596" s="2"/>
      <c r="H596" s="3"/>
      <c r="I596" s="3"/>
      <c r="J596" s="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spans="1:40" ht="14.25" customHeight="1" x14ac:dyDescent="0.3">
      <c r="A597" s="1"/>
      <c r="B597" s="2"/>
      <c r="C597" s="2"/>
      <c r="D597" s="2"/>
      <c r="E597" s="2"/>
      <c r="F597" s="2"/>
      <c r="G597" s="2"/>
      <c r="H597" s="3"/>
      <c r="I597" s="3"/>
      <c r="J597" s="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spans="1:40" ht="14.25" customHeight="1" x14ac:dyDescent="0.3">
      <c r="A598" s="1"/>
      <c r="B598" s="2"/>
      <c r="C598" s="2"/>
      <c r="D598" s="2"/>
      <c r="E598" s="2"/>
      <c r="F598" s="2"/>
      <c r="G598" s="2"/>
      <c r="H598" s="3"/>
      <c r="I598" s="3"/>
      <c r="J598" s="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spans="1:40" ht="14.25" customHeight="1" x14ac:dyDescent="0.3">
      <c r="A599" s="1"/>
      <c r="B599" s="2"/>
      <c r="C599" s="2"/>
      <c r="D599" s="2"/>
      <c r="E599" s="2"/>
      <c r="F599" s="2"/>
      <c r="G599" s="2"/>
      <c r="H599" s="3"/>
      <c r="I599" s="3"/>
      <c r="J599" s="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spans="1:40" ht="14.25" customHeight="1" x14ac:dyDescent="0.3">
      <c r="A600" s="1"/>
      <c r="B600" s="2"/>
      <c r="C600" s="2"/>
      <c r="D600" s="2"/>
      <c r="E600" s="2"/>
      <c r="F600" s="2"/>
      <c r="G600" s="2"/>
      <c r="H600" s="3"/>
      <c r="I600" s="3"/>
      <c r="J600" s="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spans="1:40" ht="14.25" customHeight="1" x14ac:dyDescent="0.3">
      <c r="A601" s="1"/>
      <c r="B601" s="2"/>
      <c r="C601" s="2"/>
      <c r="D601" s="2"/>
      <c r="E601" s="2"/>
      <c r="F601" s="2"/>
      <c r="G601" s="2"/>
      <c r="H601" s="3"/>
      <c r="I601" s="3"/>
      <c r="J601" s="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spans="1:40" ht="14.25" customHeight="1" x14ac:dyDescent="0.3">
      <c r="A602" s="1"/>
      <c r="B602" s="2"/>
      <c r="C602" s="2"/>
      <c r="D602" s="2"/>
      <c r="E602" s="2"/>
      <c r="F602" s="2"/>
      <c r="G602" s="2"/>
      <c r="H602" s="3"/>
      <c r="I602" s="3"/>
      <c r="J602" s="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spans="1:40" ht="14.25" customHeight="1" x14ac:dyDescent="0.3">
      <c r="A603" s="1"/>
      <c r="B603" s="2"/>
      <c r="C603" s="2"/>
      <c r="D603" s="2"/>
      <c r="E603" s="2"/>
      <c r="F603" s="2"/>
      <c r="G603" s="2"/>
      <c r="H603" s="3"/>
      <c r="I603" s="3"/>
      <c r="J603" s="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spans="1:40" ht="14.25" customHeight="1" x14ac:dyDescent="0.3">
      <c r="A604" s="1"/>
      <c r="B604" s="2"/>
      <c r="C604" s="2"/>
      <c r="D604" s="2"/>
      <c r="E604" s="2"/>
      <c r="F604" s="2"/>
      <c r="G604" s="2"/>
      <c r="H604" s="3"/>
      <c r="I604" s="3"/>
      <c r="J604" s="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spans="1:40" ht="14.25" customHeight="1" x14ac:dyDescent="0.3">
      <c r="A605" s="1"/>
      <c r="B605" s="2"/>
      <c r="C605" s="2"/>
      <c r="D605" s="2"/>
      <c r="E605" s="2"/>
      <c r="F605" s="2"/>
      <c r="G605" s="2"/>
      <c r="H605" s="3"/>
      <c r="I605" s="3"/>
      <c r="J605" s="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spans="1:40" ht="14.25" customHeight="1" x14ac:dyDescent="0.3">
      <c r="A606" s="1"/>
      <c r="B606" s="2"/>
      <c r="C606" s="2"/>
      <c r="D606" s="2"/>
      <c r="E606" s="2"/>
      <c r="F606" s="2"/>
      <c r="G606" s="2"/>
      <c r="H606" s="3"/>
      <c r="I606" s="3"/>
      <c r="J606" s="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spans="1:40" ht="14.25" customHeight="1" x14ac:dyDescent="0.3">
      <c r="A607" s="1"/>
      <c r="B607" s="2"/>
      <c r="C607" s="2"/>
      <c r="D607" s="2"/>
      <c r="E607" s="2"/>
      <c r="F607" s="2"/>
      <c r="G607" s="2"/>
      <c r="H607" s="3"/>
      <c r="I607" s="3"/>
      <c r="J607" s="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spans="1:40" ht="14.25" customHeight="1" x14ac:dyDescent="0.3">
      <c r="A608" s="1"/>
      <c r="B608" s="2"/>
      <c r="C608" s="2"/>
      <c r="D608" s="2"/>
      <c r="E608" s="2"/>
      <c r="F608" s="2"/>
      <c r="G608" s="2"/>
      <c r="H608" s="3"/>
      <c r="I608" s="3"/>
      <c r="J608" s="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spans="1:40" ht="14.25" customHeight="1" x14ac:dyDescent="0.3">
      <c r="A609" s="1"/>
      <c r="B609" s="2"/>
      <c r="C609" s="2"/>
      <c r="D609" s="2"/>
      <c r="E609" s="2"/>
      <c r="F609" s="2"/>
      <c r="G609" s="2"/>
      <c r="H609" s="3"/>
      <c r="I609" s="3"/>
      <c r="J609" s="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spans="1:40" ht="14.25" customHeight="1" x14ac:dyDescent="0.3">
      <c r="A610" s="1"/>
      <c r="B610" s="2"/>
      <c r="C610" s="2"/>
      <c r="D610" s="2"/>
      <c r="E610" s="2"/>
      <c r="F610" s="2"/>
      <c r="G610" s="2"/>
      <c r="H610" s="3"/>
      <c r="I610" s="3"/>
      <c r="J610" s="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spans="1:40" ht="14.25" customHeight="1" x14ac:dyDescent="0.3">
      <c r="A611" s="1"/>
      <c r="B611" s="2"/>
      <c r="C611" s="2"/>
      <c r="D611" s="2"/>
      <c r="E611" s="2"/>
      <c r="F611" s="2"/>
      <c r="G611" s="2"/>
      <c r="H611" s="3"/>
      <c r="I611" s="3"/>
      <c r="J611" s="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spans="1:40" ht="14.25" customHeight="1" x14ac:dyDescent="0.3">
      <c r="A612" s="1"/>
      <c r="B612" s="2"/>
      <c r="C612" s="2"/>
      <c r="D612" s="2"/>
      <c r="E612" s="2"/>
      <c r="F612" s="2"/>
      <c r="G612" s="2"/>
      <c r="H612" s="3"/>
      <c r="I612" s="3"/>
      <c r="J612" s="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spans="1:40" ht="14.25" customHeight="1" x14ac:dyDescent="0.3">
      <c r="A613" s="1"/>
      <c r="B613" s="2"/>
      <c r="C613" s="2"/>
      <c r="D613" s="2"/>
      <c r="E613" s="2"/>
      <c r="F613" s="2"/>
      <c r="G613" s="2"/>
      <c r="H613" s="3"/>
      <c r="I613" s="3"/>
      <c r="J613" s="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spans="1:40" ht="14.25" customHeight="1" x14ac:dyDescent="0.3">
      <c r="A614" s="1"/>
      <c r="B614" s="2"/>
      <c r="C614" s="2"/>
      <c r="D614" s="2"/>
      <c r="E614" s="2"/>
      <c r="F614" s="2"/>
      <c r="G614" s="2"/>
      <c r="H614" s="3"/>
      <c r="I614" s="3"/>
      <c r="J614" s="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spans="1:40" ht="14.25" customHeight="1" x14ac:dyDescent="0.3">
      <c r="A615" s="1"/>
      <c r="B615" s="2"/>
      <c r="C615" s="2"/>
      <c r="D615" s="2"/>
      <c r="E615" s="2"/>
      <c r="F615" s="2"/>
      <c r="G615" s="2"/>
      <c r="H615" s="3"/>
      <c r="I615" s="3"/>
      <c r="J615" s="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spans="1:40" ht="14.25" customHeight="1" x14ac:dyDescent="0.3">
      <c r="A616" s="1"/>
      <c r="B616" s="2"/>
      <c r="C616" s="2"/>
      <c r="D616" s="2"/>
      <c r="E616" s="2"/>
      <c r="F616" s="2"/>
      <c r="G616" s="2"/>
      <c r="H616" s="3"/>
      <c r="I616" s="3"/>
      <c r="J616" s="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spans="1:40" ht="14.25" customHeight="1" x14ac:dyDescent="0.3">
      <c r="A617" s="1"/>
      <c r="B617" s="2"/>
      <c r="C617" s="2"/>
      <c r="D617" s="2"/>
      <c r="E617" s="2"/>
      <c r="F617" s="2"/>
      <c r="G617" s="2"/>
      <c r="H617" s="3"/>
      <c r="I617" s="3"/>
      <c r="J617" s="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spans="1:40" ht="14.25" customHeight="1" x14ac:dyDescent="0.3">
      <c r="A618" s="1"/>
      <c r="B618" s="2"/>
      <c r="C618" s="2"/>
      <c r="D618" s="2"/>
      <c r="E618" s="2"/>
      <c r="F618" s="2"/>
      <c r="G618" s="2"/>
      <c r="H618" s="3"/>
      <c r="I618" s="3"/>
      <c r="J618" s="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spans="1:40" ht="14.25" customHeight="1" x14ac:dyDescent="0.3">
      <c r="A619" s="1"/>
      <c r="B619" s="2"/>
      <c r="C619" s="2"/>
      <c r="D619" s="2"/>
      <c r="E619" s="2"/>
      <c r="F619" s="2"/>
      <c r="G619" s="2"/>
      <c r="H619" s="3"/>
      <c r="I619" s="3"/>
      <c r="J619" s="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spans="1:40" ht="14.25" customHeight="1" x14ac:dyDescent="0.3">
      <c r="A620" s="1"/>
      <c r="B620" s="2"/>
      <c r="C620" s="2"/>
      <c r="D620" s="2"/>
      <c r="E620" s="2"/>
      <c r="F620" s="2"/>
      <c r="G620" s="2"/>
      <c r="H620" s="3"/>
      <c r="I620" s="3"/>
      <c r="J620" s="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spans="1:40" ht="14.25" customHeight="1" x14ac:dyDescent="0.3">
      <c r="A621" s="1"/>
      <c r="B621" s="2"/>
      <c r="C621" s="2"/>
      <c r="D621" s="2"/>
      <c r="E621" s="2"/>
      <c r="F621" s="2"/>
      <c r="G621" s="2"/>
      <c r="H621" s="3"/>
      <c r="I621" s="3"/>
      <c r="J621" s="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spans="1:40" ht="14.25" customHeight="1" x14ac:dyDescent="0.3">
      <c r="A622" s="1"/>
      <c r="B622" s="2"/>
      <c r="C622" s="2"/>
      <c r="D622" s="2"/>
      <c r="E622" s="2"/>
      <c r="F622" s="2"/>
      <c r="G622" s="2"/>
      <c r="H622" s="3"/>
      <c r="I622" s="3"/>
      <c r="J622" s="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spans="1:40" ht="14.25" customHeight="1" x14ac:dyDescent="0.3">
      <c r="A623" s="1"/>
      <c r="B623" s="2"/>
      <c r="C623" s="2"/>
      <c r="D623" s="2"/>
      <c r="E623" s="2"/>
      <c r="F623" s="2"/>
      <c r="G623" s="2"/>
      <c r="H623" s="3"/>
      <c r="I623" s="3"/>
      <c r="J623" s="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spans="1:40" ht="14.25" customHeight="1" x14ac:dyDescent="0.3">
      <c r="A624" s="1"/>
      <c r="B624" s="2"/>
      <c r="C624" s="2"/>
      <c r="D624" s="2"/>
      <c r="E624" s="2"/>
      <c r="F624" s="2"/>
      <c r="G624" s="2"/>
      <c r="H624" s="3"/>
      <c r="I624" s="3"/>
      <c r="J624" s="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spans="1:40" ht="14.25" customHeight="1" x14ac:dyDescent="0.3">
      <c r="A625" s="1"/>
      <c r="B625" s="2"/>
      <c r="C625" s="2"/>
      <c r="D625" s="2"/>
      <c r="E625" s="2"/>
      <c r="F625" s="2"/>
      <c r="G625" s="2"/>
      <c r="H625" s="3"/>
      <c r="I625" s="3"/>
      <c r="J625" s="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spans="1:40" ht="14.25" customHeight="1" x14ac:dyDescent="0.3">
      <c r="A626" s="1"/>
      <c r="B626" s="2"/>
      <c r="C626" s="2"/>
      <c r="D626" s="2"/>
      <c r="E626" s="2"/>
      <c r="F626" s="2"/>
      <c r="G626" s="2"/>
      <c r="H626" s="3"/>
      <c r="I626" s="3"/>
      <c r="J626" s="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spans="1:40" ht="14.25" customHeight="1" x14ac:dyDescent="0.3">
      <c r="A627" s="1"/>
      <c r="B627" s="2"/>
      <c r="C627" s="2"/>
      <c r="D627" s="2"/>
      <c r="E627" s="2"/>
      <c r="F627" s="2"/>
      <c r="G627" s="2"/>
      <c r="H627" s="3"/>
      <c r="I627" s="3"/>
      <c r="J627" s="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spans="1:40" ht="14.25" customHeight="1" x14ac:dyDescent="0.3">
      <c r="A628" s="1"/>
      <c r="B628" s="2"/>
      <c r="C628" s="2"/>
      <c r="D628" s="2"/>
      <c r="E628" s="2"/>
      <c r="F628" s="2"/>
      <c r="G628" s="2"/>
      <c r="H628" s="3"/>
      <c r="I628" s="3"/>
      <c r="J628" s="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spans="1:40" ht="14.25" customHeight="1" x14ac:dyDescent="0.3">
      <c r="A629" s="1"/>
      <c r="B629" s="2"/>
      <c r="C629" s="2"/>
      <c r="D629" s="2"/>
      <c r="E629" s="2"/>
      <c r="F629" s="2"/>
      <c r="G629" s="2"/>
      <c r="H629" s="3"/>
      <c r="I629" s="3"/>
      <c r="J629" s="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spans="1:40" ht="14.25" customHeight="1" x14ac:dyDescent="0.3">
      <c r="A630" s="1"/>
      <c r="B630" s="2"/>
      <c r="C630" s="2"/>
      <c r="D630" s="2"/>
      <c r="E630" s="2"/>
      <c r="F630" s="2"/>
      <c r="G630" s="2"/>
      <c r="H630" s="3"/>
      <c r="I630" s="3"/>
      <c r="J630" s="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spans="1:40" ht="14.25" customHeight="1" x14ac:dyDescent="0.3">
      <c r="A631" s="1"/>
      <c r="B631" s="2"/>
      <c r="C631" s="2"/>
      <c r="D631" s="2"/>
      <c r="E631" s="2"/>
      <c r="F631" s="2"/>
      <c r="G631" s="2"/>
      <c r="H631" s="3"/>
      <c r="I631" s="3"/>
      <c r="J631" s="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spans="1:40" ht="14.25" customHeight="1" x14ac:dyDescent="0.3">
      <c r="A632" s="1"/>
      <c r="B632" s="2"/>
      <c r="C632" s="2"/>
      <c r="D632" s="2"/>
      <c r="E632" s="2"/>
      <c r="F632" s="2"/>
      <c r="G632" s="2"/>
      <c r="H632" s="3"/>
      <c r="I632" s="3"/>
      <c r="J632" s="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spans="1:40" ht="14.25" customHeight="1" x14ac:dyDescent="0.3">
      <c r="A633" s="1"/>
      <c r="B633" s="2"/>
      <c r="C633" s="2"/>
      <c r="D633" s="2"/>
      <c r="E633" s="2"/>
      <c r="F633" s="2"/>
      <c r="G633" s="2"/>
      <c r="H633" s="3"/>
      <c r="I633" s="3"/>
      <c r="J633" s="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spans="1:40" ht="14.25" customHeight="1" x14ac:dyDescent="0.3">
      <c r="A634" s="1"/>
      <c r="B634" s="2"/>
      <c r="C634" s="2"/>
      <c r="D634" s="2"/>
      <c r="E634" s="2"/>
      <c r="F634" s="2"/>
      <c r="G634" s="2"/>
      <c r="H634" s="3"/>
      <c r="I634" s="3"/>
      <c r="J634" s="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spans="1:40" ht="14.25" customHeight="1" x14ac:dyDescent="0.3">
      <c r="A635" s="1"/>
      <c r="B635" s="2"/>
      <c r="C635" s="2"/>
      <c r="D635" s="2"/>
      <c r="E635" s="2"/>
      <c r="F635" s="2"/>
      <c r="G635" s="2"/>
      <c r="H635" s="3"/>
      <c r="I635" s="3"/>
      <c r="J635" s="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spans="1:40" ht="14.25" customHeight="1" x14ac:dyDescent="0.3">
      <c r="A636" s="1"/>
      <c r="B636" s="2"/>
      <c r="C636" s="2"/>
      <c r="D636" s="2"/>
      <c r="E636" s="2"/>
      <c r="F636" s="2"/>
      <c r="G636" s="2"/>
      <c r="H636" s="3"/>
      <c r="I636" s="3"/>
      <c r="J636" s="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spans="1:40" ht="14.25" customHeight="1" x14ac:dyDescent="0.3">
      <c r="A637" s="1"/>
      <c r="B637" s="2"/>
      <c r="C637" s="2"/>
      <c r="D637" s="2"/>
      <c r="E637" s="2"/>
      <c r="F637" s="2"/>
      <c r="G637" s="2"/>
      <c r="H637" s="3"/>
      <c r="I637" s="3"/>
      <c r="J637" s="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spans="1:40" ht="14.25" customHeight="1" x14ac:dyDescent="0.3">
      <c r="A638" s="1"/>
      <c r="B638" s="2"/>
      <c r="C638" s="2"/>
      <c r="D638" s="2"/>
      <c r="E638" s="2"/>
      <c r="F638" s="2"/>
      <c r="G638" s="2"/>
      <c r="H638" s="3"/>
      <c r="I638" s="3"/>
      <c r="J638" s="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spans="1:40" ht="14.25" customHeight="1" x14ac:dyDescent="0.3">
      <c r="A639" s="1"/>
      <c r="B639" s="2"/>
      <c r="C639" s="2"/>
      <c r="D639" s="2"/>
      <c r="E639" s="2"/>
      <c r="F639" s="2"/>
      <c r="G639" s="2"/>
      <c r="H639" s="3"/>
      <c r="I639" s="3"/>
      <c r="J639" s="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spans="1:40" ht="14.25" customHeight="1" x14ac:dyDescent="0.3">
      <c r="A640" s="1"/>
      <c r="B640" s="2"/>
      <c r="C640" s="2"/>
      <c r="D640" s="2"/>
      <c r="E640" s="2"/>
      <c r="F640" s="2"/>
      <c r="G640" s="2"/>
      <c r="H640" s="3"/>
      <c r="I640" s="3"/>
      <c r="J640" s="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spans="1:40" ht="14.25" customHeight="1" x14ac:dyDescent="0.3">
      <c r="A641" s="1"/>
      <c r="B641" s="2"/>
      <c r="C641" s="2"/>
      <c r="D641" s="2"/>
      <c r="E641" s="2"/>
      <c r="F641" s="2"/>
      <c r="G641" s="2"/>
      <c r="H641" s="3"/>
      <c r="I641" s="3"/>
      <c r="J641" s="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spans="1:40" ht="14.25" customHeight="1" x14ac:dyDescent="0.3">
      <c r="A642" s="1"/>
      <c r="B642" s="2"/>
      <c r="C642" s="2"/>
      <c r="D642" s="2"/>
      <c r="E642" s="2"/>
      <c r="F642" s="2"/>
      <c r="G642" s="2"/>
      <c r="H642" s="3"/>
      <c r="I642" s="3"/>
      <c r="J642" s="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spans="1:40" ht="14.25" customHeight="1" x14ac:dyDescent="0.3">
      <c r="A643" s="1"/>
      <c r="B643" s="2"/>
      <c r="C643" s="2"/>
      <c r="D643" s="2"/>
      <c r="E643" s="2"/>
      <c r="F643" s="2"/>
      <c r="G643" s="2"/>
      <c r="H643" s="3"/>
      <c r="I643" s="3"/>
      <c r="J643" s="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spans="1:40" ht="14.25" customHeight="1" x14ac:dyDescent="0.3">
      <c r="A644" s="1"/>
      <c r="B644" s="2"/>
      <c r="C644" s="2"/>
      <c r="D644" s="2"/>
      <c r="E644" s="2"/>
      <c r="F644" s="2"/>
      <c r="G644" s="2"/>
      <c r="H644" s="3"/>
      <c r="I644" s="3"/>
      <c r="J644" s="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spans="1:40" ht="14.25" customHeight="1" x14ac:dyDescent="0.3">
      <c r="A645" s="1"/>
      <c r="B645" s="2"/>
      <c r="C645" s="2"/>
      <c r="D645" s="2"/>
      <c r="E645" s="2"/>
      <c r="F645" s="2"/>
      <c r="G645" s="2"/>
      <c r="H645" s="3"/>
      <c r="I645" s="3"/>
      <c r="J645" s="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spans="1:40" ht="14.25" customHeight="1" x14ac:dyDescent="0.3">
      <c r="A646" s="1"/>
      <c r="B646" s="2"/>
      <c r="C646" s="2"/>
      <c r="D646" s="2"/>
      <c r="E646" s="2"/>
      <c r="F646" s="2"/>
      <c r="G646" s="2"/>
      <c r="H646" s="3"/>
      <c r="I646" s="3"/>
      <c r="J646" s="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spans="1:40" ht="14.25" customHeight="1" x14ac:dyDescent="0.3">
      <c r="A647" s="1"/>
      <c r="B647" s="2"/>
      <c r="C647" s="2"/>
      <c r="D647" s="2"/>
      <c r="E647" s="2"/>
      <c r="F647" s="2"/>
      <c r="G647" s="2"/>
      <c r="H647" s="3"/>
      <c r="I647" s="3"/>
      <c r="J647" s="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spans="1:40" ht="14.25" customHeight="1" x14ac:dyDescent="0.3">
      <c r="A648" s="1"/>
      <c r="B648" s="2"/>
      <c r="C648" s="2"/>
      <c r="D648" s="2"/>
      <c r="E648" s="2"/>
      <c r="F648" s="2"/>
      <c r="G648" s="2"/>
      <c r="H648" s="3"/>
      <c r="I648" s="3"/>
      <c r="J648" s="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spans="1:40" ht="14.25" customHeight="1" x14ac:dyDescent="0.3">
      <c r="A649" s="1"/>
      <c r="B649" s="2"/>
      <c r="C649" s="2"/>
      <c r="D649" s="2"/>
      <c r="E649" s="2"/>
      <c r="F649" s="2"/>
      <c r="G649" s="2"/>
      <c r="H649" s="3"/>
      <c r="I649" s="3"/>
      <c r="J649" s="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spans="1:40" ht="14.25" customHeight="1" x14ac:dyDescent="0.3">
      <c r="A650" s="1"/>
      <c r="B650" s="2"/>
      <c r="C650" s="2"/>
      <c r="D650" s="2"/>
      <c r="E650" s="2"/>
      <c r="F650" s="2"/>
      <c r="G650" s="2"/>
      <c r="H650" s="3"/>
      <c r="I650" s="3"/>
      <c r="J650" s="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spans="1:40" ht="14.25" customHeight="1" x14ac:dyDescent="0.3">
      <c r="A651" s="1"/>
      <c r="B651" s="2"/>
      <c r="C651" s="2"/>
      <c r="D651" s="2"/>
      <c r="E651" s="2"/>
      <c r="F651" s="2"/>
      <c r="G651" s="2"/>
      <c r="H651" s="3"/>
      <c r="I651" s="3"/>
      <c r="J651" s="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spans="1:40" ht="14.25" customHeight="1" x14ac:dyDescent="0.3">
      <c r="A652" s="1"/>
      <c r="B652" s="2"/>
      <c r="C652" s="2"/>
      <c r="D652" s="2"/>
      <c r="E652" s="2"/>
      <c r="F652" s="2"/>
      <c r="G652" s="2"/>
      <c r="H652" s="3"/>
      <c r="I652" s="3"/>
      <c r="J652" s="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spans="1:40" ht="14.25" customHeight="1" x14ac:dyDescent="0.3">
      <c r="A653" s="1"/>
      <c r="B653" s="2"/>
      <c r="C653" s="2"/>
      <c r="D653" s="2"/>
      <c r="E653" s="2"/>
      <c r="F653" s="2"/>
      <c r="G653" s="2"/>
      <c r="H653" s="3"/>
      <c r="I653" s="3"/>
      <c r="J653" s="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spans="1:40" ht="14.25" customHeight="1" x14ac:dyDescent="0.3">
      <c r="A654" s="1"/>
      <c r="B654" s="2"/>
      <c r="C654" s="2"/>
      <c r="D654" s="2"/>
      <c r="E654" s="2"/>
      <c r="F654" s="2"/>
      <c r="G654" s="2"/>
      <c r="H654" s="3"/>
      <c r="I654" s="3"/>
      <c r="J654" s="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spans="1:40" ht="14.25" customHeight="1" x14ac:dyDescent="0.3">
      <c r="A655" s="1"/>
      <c r="B655" s="2"/>
      <c r="C655" s="2"/>
      <c r="D655" s="2"/>
      <c r="E655" s="2"/>
      <c r="F655" s="2"/>
      <c r="G655" s="2"/>
      <c r="H655" s="3"/>
      <c r="I655" s="3"/>
      <c r="J655" s="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spans="1:40" ht="14.25" customHeight="1" x14ac:dyDescent="0.3">
      <c r="A656" s="1"/>
      <c r="B656" s="2"/>
      <c r="C656" s="2"/>
      <c r="D656" s="2"/>
      <c r="E656" s="2"/>
      <c r="F656" s="2"/>
      <c r="G656" s="2"/>
      <c r="H656" s="3"/>
      <c r="I656" s="3"/>
      <c r="J656" s="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spans="1:40" ht="14.25" customHeight="1" x14ac:dyDescent="0.3">
      <c r="A657" s="1"/>
      <c r="B657" s="2"/>
      <c r="C657" s="2"/>
      <c r="D657" s="2"/>
      <c r="E657" s="2"/>
      <c r="F657" s="2"/>
      <c r="G657" s="2"/>
      <c r="H657" s="3"/>
      <c r="I657" s="3"/>
      <c r="J657" s="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spans="1:40" ht="14.25" customHeight="1" x14ac:dyDescent="0.3">
      <c r="A658" s="1"/>
      <c r="B658" s="2"/>
      <c r="C658" s="2"/>
      <c r="D658" s="2"/>
      <c r="E658" s="2"/>
      <c r="F658" s="2"/>
      <c r="G658" s="2"/>
      <c r="H658" s="3"/>
      <c r="I658" s="3"/>
      <c r="J658" s="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spans="1:40" ht="14.25" customHeight="1" x14ac:dyDescent="0.3">
      <c r="A659" s="1"/>
      <c r="B659" s="2"/>
      <c r="C659" s="2"/>
      <c r="D659" s="2"/>
      <c r="E659" s="2"/>
      <c r="F659" s="2"/>
      <c r="G659" s="2"/>
      <c r="H659" s="3"/>
      <c r="I659" s="3"/>
      <c r="J659" s="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spans="1:40" ht="14.25" customHeight="1" x14ac:dyDescent="0.3">
      <c r="A660" s="1"/>
      <c r="B660" s="2"/>
      <c r="C660" s="2"/>
      <c r="D660" s="2"/>
      <c r="E660" s="2"/>
      <c r="F660" s="2"/>
      <c r="G660" s="2"/>
      <c r="H660" s="3"/>
      <c r="I660" s="3"/>
      <c r="J660" s="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spans="1:40" ht="14.25" customHeight="1" x14ac:dyDescent="0.3">
      <c r="A661" s="1"/>
      <c r="B661" s="2"/>
      <c r="C661" s="2"/>
      <c r="D661" s="2"/>
      <c r="E661" s="2"/>
      <c r="F661" s="2"/>
      <c r="G661" s="2"/>
      <c r="H661" s="3"/>
      <c r="I661" s="3"/>
      <c r="J661" s="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spans="1:40" ht="14.25" customHeight="1" x14ac:dyDescent="0.3">
      <c r="A662" s="1"/>
      <c r="B662" s="2"/>
      <c r="C662" s="2"/>
      <c r="D662" s="2"/>
      <c r="E662" s="2"/>
      <c r="F662" s="2"/>
      <c r="G662" s="2"/>
      <c r="H662" s="3"/>
      <c r="I662" s="3"/>
      <c r="J662" s="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spans="1:40" ht="14.25" customHeight="1" x14ac:dyDescent="0.3">
      <c r="A663" s="1"/>
      <c r="B663" s="2"/>
      <c r="C663" s="2"/>
      <c r="D663" s="2"/>
      <c r="E663" s="2"/>
      <c r="F663" s="2"/>
      <c r="G663" s="2"/>
      <c r="H663" s="3"/>
      <c r="I663" s="3"/>
      <c r="J663" s="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spans="1:40" ht="14.25" customHeight="1" x14ac:dyDescent="0.3">
      <c r="A664" s="1"/>
      <c r="B664" s="2"/>
      <c r="C664" s="2"/>
      <c r="D664" s="2"/>
      <c r="E664" s="2"/>
      <c r="F664" s="2"/>
      <c r="G664" s="2"/>
      <c r="H664" s="3"/>
      <c r="I664" s="3"/>
      <c r="J664" s="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spans="1:40" ht="14.25" customHeight="1" x14ac:dyDescent="0.3">
      <c r="A665" s="1"/>
      <c r="B665" s="2"/>
      <c r="C665" s="2"/>
      <c r="D665" s="2"/>
      <c r="E665" s="2"/>
      <c r="F665" s="2"/>
      <c r="G665" s="2"/>
      <c r="H665" s="3"/>
      <c r="I665" s="3"/>
      <c r="J665" s="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spans="1:40" ht="14.25" customHeight="1" x14ac:dyDescent="0.3">
      <c r="A666" s="1"/>
      <c r="B666" s="2"/>
      <c r="C666" s="2"/>
      <c r="D666" s="2"/>
      <c r="E666" s="2"/>
      <c r="F666" s="2"/>
      <c r="G666" s="2"/>
      <c r="H666" s="3"/>
      <c r="I666" s="3"/>
      <c r="J666" s="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spans="1:40" ht="14.25" customHeight="1" x14ac:dyDescent="0.3">
      <c r="A667" s="1"/>
      <c r="B667" s="2"/>
      <c r="C667" s="2"/>
      <c r="D667" s="2"/>
      <c r="E667" s="2"/>
      <c r="F667" s="2"/>
      <c r="G667" s="2"/>
      <c r="H667" s="3"/>
      <c r="I667" s="3"/>
      <c r="J667" s="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spans="1:40" ht="14.25" customHeight="1" x14ac:dyDescent="0.3">
      <c r="A668" s="1"/>
      <c r="B668" s="2"/>
      <c r="C668" s="2"/>
      <c r="D668" s="2"/>
      <c r="E668" s="2"/>
      <c r="F668" s="2"/>
      <c r="G668" s="2"/>
      <c r="H668" s="3"/>
      <c r="I668" s="3"/>
      <c r="J668" s="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spans="1:40" ht="14.25" customHeight="1" x14ac:dyDescent="0.3">
      <c r="A669" s="1"/>
      <c r="B669" s="2"/>
      <c r="C669" s="2"/>
      <c r="D669" s="2"/>
      <c r="E669" s="2"/>
      <c r="F669" s="2"/>
      <c r="G669" s="2"/>
      <c r="H669" s="3"/>
      <c r="I669" s="3"/>
      <c r="J669" s="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spans="1:40" ht="14.25" customHeight="1" x14ac:dyDescent="0.3">
      <c r="A670" s="1"/>
      <c r="B670" s="2"/>
      <c r="C670" s="2"/>
      <c r="D670" s="2"/>
      <c r="E670" s="2"/>
      <c r="F670" s="2"/>
      <c r="G670" s="2"/>
      <c r="H670" s="3"/>
      <c r="I670" s="3"/>
      <c r="J670" s="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spans="1:40" ht="14.25" customHeight="1" x14ac:dyDescent="0.3">
      <c r="A671" s="1"/>
      <c r="B671" s="2"/>
      <c r="C671" s="2"/>
      <c r="D671" s="2"/>
      <c r="E671" s="2"/>
      <c r="F671" s="2"/>
      <c r="G671" s="2"/>
      <c r="H671" s="3"/>
      <c r="I671" s="3"/>
      <c r="J671" s="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spans="1:40" ht="14.25" customHeight="1" x14ac:dyDescent="0.3">
      <c r="A672" s="1"/>
      <c r="B672" s="2"/>
      <c r="C672" s="2"/>
      <c r="D672" s="2"/>
      <c r="E672" s="2"/>
      <c r="F672" s="2"/>
      <c r="G672" s="2"/>
      <c r="H672" s="3"/>
      <c r="I672" s="3"/>
      <c r="J672" s="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spans="1:40" ht="14.25" customHeight="1" x14ac:dyDescent="0.3">
      <c r="A673" s="1"/>
      <c r="B673" s="2"/>
      <c r="C673" s="2"/>
      <c r="D673" s="2"/>
      <c r="E673" s="2"/>
      <c r="F673" s="2"/>
      <c r="G673" s="2"/>
      <c r="H673" s="3"/>
      <c r="I673" s="3"/>
      <c r="J673" s="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spans="1:40" ht="14.25" customHeight="1" x14ac:dyDescent="0.3">
      <c r="A674" s="1"/>
      <c r="B674" s="2"/>
      <c r="C674" s="2"/>
      <c r="D674" s="2"/>
      <c r="E674" s="2"/>
      <c r="F674" s="2"/>
      <c r="G674" s="2"/>
      <c r="H674" s="3"/>
      <c r="I674" s="3"/>
      <c r="J674" s="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spans="1:40" ht="14.25" customHeight="1" x14ac:dyDescent="0.3">
      <c r="A675" s="1"/>
      <c r="B675" s="2"/>
      <c r="C675" s="2"/>
      <c r="D675" s="2"/>
      <c r="E675" s="2"/>
      <c r="F675" s="2"/>
      <c r="G675" s="2"/>
      <c r="H675" s="3"/>
      <c r="I675" s="3"/>
      <c r="J675" s="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spans="1:40" ht="14.25" customHeight="1" x14ac:dyDescent="0.3">
      <c r="A676" s="1"/>
      <c r="B676" s="2"/>
      <c r="C676" s="2"/>
      <c r="D676" s="2"/>
      <c r="E676" s="2"/>
      <c r="F676" s="2"/>
      <c r="G676" s="2"/>
      <c r="H676" s="3"/>
      <c r="I676" s="3"/>
      <c r="J676" s="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spans="1:40" ht="14.25" customHeight="1" x14ac:dyDescent="0.3">
      <c r="A677" s="1"/>
      <c r="B677" s="2"/>
      <c r="C677" s="2"/>
      <c r="D677" s="2"/>
      <c r="E677" s="2"/>
      <c r="F677" s="2"/>
      <c r="G677" s="2"/>
      <c r="H677" s="3"/>
      <c r="I677" s="3"/>
      <c r="J677" s="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spans="1:40" ht="14.25" customHeight="1" x14ac:dyDescent="0.3">
      <c r="A678" s="1"/>
      <c r="B678" s="2"/>
      <c r="C678" s="2"/>
      <c r="D678" s="2"/>
      <c r="E678" s="2"/>
      <c r="F678" s="2"/>
      <c r="G678" s="2"/>
      <c r="H678" s="3"/>
      <c r="I678" s="3"/>
      <c r="J678" s="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spans="1:40" ht="14.25" customHeight="1" x14ac:dyDescent="0.3">
      <c r="A679" s="1"/>
      <c r="B679" s="2"/>
      <c r="C679" s="2"/>
      <c r="D679" s="2"/>
      <c r="E679" s="2"/>
      <c r="F679" s="2"/>
      <c r="G679" s="2"/>
      <c r="H679" s="3"/>
      <c r="I679" s="3"/>
      <c r="J679" s="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spans="1:40" ht="14.25" customHeight="1" x14ac:dyDescent="0.3">
      <c r="A680" s="1"/>
      <c r="B680" s="2"/>
      <c r="C680" s="2"/>
      <c r="D680" s="2"/>
      <c r="E680" s="2"/>
      <c r="F680" s="2"/>
      <c r="G680" s="2"/>
      <c r="H680" s="3"/>
      <c r="I680" s="3"/>
      <c r="J680" s="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spans="1:40" ht="14.25" customHeight="1" x14ac:dyDescent="0.3">
      <c r="A681" s="1"/>
      <c r="B681" s="2"/>
      <c r="C681" s="2"/>
      <c r="D681" s="2"/>
      <c r="E681" s="2"/>
      <c r="F681" s="2"/>
      <c r="G681" s="2"/>
      <c r="H681" s="3"/>
      <c r="I681" s="3"/>
      <c r="J681" s="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spans="1:40" ht="14.25" customHeight="1" x14ac:dyDescent="0.3">
      <c r="A682" s="1"/>
      <c r="B682" s="2"/>
      <c r="C682" s="2"/>
      <c r="D682" s="2"/>
      <c r="E682" s="2"/>
      <c r="F682" s="2"/>
      <c r="G682" s="2"/>
      <c r="H682" s="3"/>
      <c r="I682" s="3"/>
      <c r="J682" s="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spans="1:40" ht="14.25" customHeight="1" x14ac:dyDescent="0.3">
      <c r="A683" s="1"/>
      <c r="B683" s="2"/>
      <c r="C683" s="2"/>
      <c r="D683" s="2"/>
      <c r="E683" s="2"/>
      <c r="F683" s="2"/>
      <c r="G683" s="2"/>
      <c r="H683" s="3"/>
      <c r="I683" s="3"/>
      <c r="J683" s="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spans="1:40" ht="14.25" customHeight="1" x14ac:dyDescent="0.3">
      <c r="A684" s="1"/>
      <c r="B684" s="2"/>
      <c r="C684" s="2"/>
      <c r="D684" s="2"/>
      <c r="E684" s="2"/>
      <c r="F684" s="2"/>
      <c r="G684" s="2"/>
      <c r="H684" s="3"/>
      <c r="I684" s="3"/>
      <c r="J684" s="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spans="1:40" ht="14.25" customHeight="1" x14ac:dyDescent="0.3">
      <c r="A685" s="1"/>
      <c r="B685" s="2"/>
      <c r="C685" s="2"/>
      <c r="D685" s="2"/>
      <c r="E685" s="2"/>
      <c r="F685" s="2"/>
      <c r="G685" s="2"/>
      <c r="H685" s="3"/>
      <c r="I685" s="3"/>
      <c r="J685" s="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spans="1:40" ht="14.25" customHeight="1" x14ac:dyDescent="0.3">
      <c r="A686" s="1"/>
      <c r="B686" s="2"/>
      <c r="C686" s="2"/>
      <c r="D686" s="2"/>
      <c r="E686" s="2"/>
      <c r="F686" s="2"/>
      <c r="G686" s="2"/>
      <c r="H686" s="3"/>
      <c r="I686" s="3"/>
      <c r="J686" s="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spans="1:40" ht="14.25" customHeight="1" x14ac:dyDescent="0.3">
      <c r="A687" s="1"/>
      <c r="B687" s="2"/>
      <c r="C687" s="2"/>
      <c r="D687" s="2"/>
      <c r="E687" s="2"/>
      <c r="F687" s="2"/>
      <c r="G687" s="2"/>
      <c r="H687" s="3"/>
      <c r="I687" s="3"/>
      <c r="J687" s="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spans="1:40" ht="14.25" customHeight="1" x14ac:dyDescent="0.3">
      <c r="A688" s="1"/>
      <c r="B688" s="2"/>
      <c r="C688" s="2"/>
      <c r="D688" s="2"/>
      <c r="E688" s="2"/>
      <c r="F688" s="2"/>
      <c r="G688" s="2"/>
      <c r="H688" s="3"/>
      <c r="I688" s="3"/>
      <c r="J688" s="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spans="1:40" ht="14.25" customHeight="1" x14ac:dyDescent="0.3">
      <c r="A689" s="1"/>
      <c r="B689" s="2"/>
      <c r="C689" s="2"/>
      <c r="D689" s="2"/>
      <c r="E689" s="2"/>
      <c r="F689" s="2"/>
      <c r="G689" s="2"/>
      <c r="H689" s="3"/>
      <c r="I689" s="3"/>
      <c r="J689" s="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spans="1:40" ht="14.25" customHeight="1" x14ac:dyDescent="0.3">
      <c r="A690" s="1"/>
      <c r="B690" s="2"/>
      <c r="C690" s="2"/>
      <c r="D690" s="2"/>
      <c r="E690" s="2"/>
      <c r="F690" s="2"/>
      <c r="G690" s="2"/>
      <c r="H690" s="3"/>
      <c r="I690" s="3"/>
      <c r="J690" s="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spans="1:40" ht="14.25" customHeight="1" x14ac:dyDescent="0.3">
      <c r="A691" s="1"/>
      <c r="B691" s="2"/>
      <c r="C691" s="2"/>
      <c r="D691" s="2"/>
      <c r="E691" s="2"/>
      <c r="F691" s="2"/>
      <c r="G691" s="2"/>
      <c r="H691" s="3"/>
      <c r="I691" s="3"/>
      <c r="J691" s="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spans="1:40" ht="14.25" customHeight="1" x14ac:dyDescent="0.3">
      <c r="A692" s="1"/>
      <c r="B692" s="2"/>
      <c r="C692" s="2"/>
      <c r="D692" s="2"/>
      <c r="E692" s="2"/>
      <c r="F692" s="2"/>
      <c r="G692" s="2"/>
      <c r="H692" s="3"/>
      <c r="I692" s="3"/>
      <c r="J692" s="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spans="1:40" ht="14.25" customHeight="1" x14ac:dyDescent="0.3">
      <c r="A693" s="1"/>
      <c r="B693" s="2"/>
      <c r="C693" s="2"/>
      <c r="D693" s="2"/>
      <c r="E693" s="2"/>
      <c r="F693" s="2"/>
      <c r="G693" s="2"/>
      <c r="H693" s="3"/>
      <c r="I693" s="3"/>
      <c r="J693" s="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spans="1:40" ht="14.25" customHeight="1" x14ac:dyDescent="0.3">
      <c r="A694" s="1"/>
      <c r="B694" s="2"/>
      <c r="C694" s="2"/>
      <c r="D694" s="2"/>
      <c r="E694" s="2"/>
      <c r="F694" s="2"/>
      <c r="G694" s="2"/>
      <c r="H694" s="3"/>
      <c r="I694" s="3"/>
      <c r="J694" s="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spans="1:40" ht="14.25" customHeight="1" x14ac:dyDescent="0.3">
      <c r="A695" s="1"/>
      <c r="B695" s="2"/>
      <c r="C695" s="2"/>
      <c r="D695" s="2"/>
      <c r="E695" s="2"/>
      <c r="F695" s="2"/>
      <c r="G695" s="2"/>
      <c r="H695" s="3"/>
      <c r="I695" s="3"/>
      <c r="J695" s="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spans="1:40" ht="14.25" customHeight="1" x14ac:dyDescent="0.3">
      <c r="A696" s="1"/>
      <c r="B696" s="2"/>
      <c r="C696" s="2"/>
      <c r="D696" s="2"/>
      <c r="E696" s="2"/>
      <c r="F696" s="2"/>
      <c r="G696" s="2"/>
      <c r="H696" s="3"/>
      <c r="I696" s="3"/>
      <c r="J696" s="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spans="1:40" ht="14.25" customHeight="1" x14ac:dyDescent="0.3">
      <c r="A697" s="1"/>
      <c r="B697" s="2"/>
      <c r="C697" s="2"/>
      <c r="D697" s="2"/>
      <c r="E697" s="2"/>
      <c r="F697" s="2"/>
      <c r="G697" s="2"/>
      <c r="H697" s="3"/>
      <c r="I697" s="3"/>
      <c r="J697" s="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spans="1:40" ht="14.25" customHeight="1" x14ac:dyDescent="0.3">
      <c r="A698" s="1"/>
      <c r="B698" s="2"/>
      <c r="C698" s="2"/>
      <c r="D698" s="2"/>
      <c r="E698" s="2"/>
      <c r="F698" s="2"/>
      <c r="G698" s="2"/>
      <c r="H698" s="3"/>
      <c r="I698" s="3"/>
      <c r="J698" s="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spans="1:40" ht="14.25" customHeight="1" x14ac:dyDescent="0.3">
      <c r="A699" s="1"/>
      <c r="B699" s="2"/>
      <c r="C699" s="2"/>
      <c r="D699" s="2"/>
      <c r="E699" s="2"/>
      <c r="F699" s="2"/>
      <c r="G699" s="2"/>
      <c r="H699" s="3"/>
      <c r="I699" s="3"/>
      <c r="J699" s="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spans="1:40" ht="14.25" customHeight="1" x14ac:dyDescent="0.3">
      <c r="A700" s="1"/>
      <c r="B700" s="2"/>
      <c r="C700" s="2"/>
      <c r="D700" s="2"/>
      <c r="E700" s="2"/>
      <c r="F700" s="2"/>
      <c r="G700" s="2"/>
      <c r="H700" s="3"/>
      <c r="I700" s="3"/>
      <c r="J700" s="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spans="1:40" ht="14.25" customHeight="1" x14ac:dyDescent="0.3">
      <c r="A701" s="1"/>
      <c r="B701" s="2"/>
      <c r="C701" s="2"/>
      <c r="D701" s="2"/>
      <c r="E701" s="2"/>
      <c r="F701" s="2"/>
      <c r="G701" s="2"/>
      <c r="H701" s="3"/>
      <c r="I701" s="3"/>
      <c r="J701" s="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spans="1:40" ht="14.25" customHeight="1" x14ac:dyDescent="0.3">
      <c r="A702" s="1"/>
      <c r="B702" s="2"/>
      <c r="C702" s="2"/>
      <c r="D702" s="2"/>
      <c r="E702" s="2"/>
      <c r="F702" s="2"/>
      <c r="G702" s="2"/>
      <c r="H702" s="3"/>
      <c r="I702" s="3"/>
      <c r="J702" s="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spans="1:40" ht="14.25" customHeight="1" x14ac:dyDescent="0.3">
      <c r="A703" s="1"/>
      <c r="B703" s="2"/>
      <c r="C703" s="2"/>
      <c r="D703" s="2"/>
      <c r="E703" s="2"/>
      <c r="F703" s="2"/>
      <c r="G703" s="2"/>
      <c r="H703" s="3"/>
      <c r="I703" s="3"/>
      <c r="J703" s="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spans="1:40" ht="14.25" customHeight="1" x14ac:dyDescent="0.3">
      <c r="A704" s="1"/>
      <c r="B704" s="2"/>
      <c r="C704" s="2"/>
      <c r="D704" s="2"/>
      <c r="E704" s="2"/>
      <c r="F704" s="2"/>
      <c r="G704" s="2"/>
      <c r="H704" s="3"/>
      <c r="I704" s="3"/>
      <c r="J704" s="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spans="1:40" ht="14.25" customHeight="1" x14ac:dyDescent="0.3">
      <c r="A705" s="1"/>
      <c r="B705" s="2"/>
      <c r="C705" s="2"/>
      <c r="D705" s="2"/>
      <c r="E705" s="2"/>
      <c r="F705" s="2"/>
      <c r="G705" s="2"/>
      <c r="H705" s="3"/>
      <c r="I705" s="3"/>
      <c r="J705" s="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spans="1:40" ht="14.25" customHeight="1" x14ac:dyDescent="0.3">
      <c r="A706" s="1"/>
      <c r="B706" s="2"/>
      <c r="C706" s="2"/>
      <c r="D706" s="2"/>
      <c r="E706" s="2"/>
      <c r="F706" s="2"/>
      <c r="G706" s="2"/>
      <c r="H706" s="3"/>
      <c r="I706" s="3"/>
      <c r="J706" s="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spans="1:40" ht="14.25" customHeight="1" x14ac:dyDescent="0.3">
      <c r="A707" s="1"/>
      <c r="B707" s="2"/>
      <c r="C707" s="2"/>
      <c r="D707" s="2"/>
      <c r="E707" s="2"/>
      <c r="F707" s="2"/>
      <c r="G707" s="2"/>
      <c r="H707" s="3"/>
      <c r="I707" s="3"/>
      <c r="J707" s="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spans="1:40" ht="14.25" customHeight="1" x14ac:dyDescent="0.3">
      <c r="A708" s="1"/>
      <c r="B708" s="2"/>
      <c r="C708" s="2"/>
      <c r="D708" s="2"/>
      <c r="E708" s="2"/>
      <c r="F708" s="2"/>
      <c r="G708" s="2"/>
      <c r="H708" s="3"/>
      <c r="I708" s="3"/>
      <c r="J708" s="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spans="1:40" ht="14.25" customHeight="1" x14ac:dyDescent="0.3">
      <c r="A709" s="1"/>
      <c r="B709" s="2"/>
      <c r="C709" s="2"/>
      <c r="D709" s="2"/>
      <c r="E709" s="2"/>
      <c r="F709" s="2"/>
      <c r="G709" s="2"/>
      <c r="H709" s="3"/>
      <c r="I709" s="3"/>
      <c r="J709" s="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spans="1:40" ht="14.25" customHeight="1" x14ac:dyDescent="0.3">
      <c r="A710" s="1"/>
      <c r="B710" s="2"/>
      <c r="C710" s="2"/>
      <c r="D710" s="2"/>
      <c r="E710" s="2"/>
      <c r="F710" s="2"/>
      <c r="G710" s="2"/>
      <c r="H710" s="3"/>
      <c r="I710" s="3"/>
      <c r="J710" s="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spans="1:40" ht="14.25" customHeight="1" x14ac:dyDescent="0.3">
      <c r="A711" s="1"/>
      <c r="B711" s="2"/>
      <c r="C711" s="2"/>
      <c r="D711" s="2"/>
      <c r="E711" s="2"/>
      <c r="F711" s="2"/>
      <c r="G711" s="2"/>
      <c r="H711" s="3"/>
      <c r="I711" s="3"/>
      <c r="J711" s="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spans="1:40" ht="14.25" customHeight="1" x14ac:dyDescent="0.3">
      <c r="A712" s="1"/>
      <c r="B712" s="2"/>
      <c r="C712" s="2"/>
      <c r="D712" s="2"/>
      <c r="E712" s="2"/>
      <c r="F712" s="2"/>
      <c r="G712" s="2"/>
      <c r="H712" s="3"/>
      <c r="I712" s="3"/>
      <c r="J712" s="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spans="1:40" ht="14.25" customHeight="1" x14ac:dyDescent="0.3">
      <c r="A713" s="1"/>
      <c r="B713" s="2"/>
      <c r="C713" s="2"/>
      <c r="D713" s="2"/>
      <c r="E713" s="2"/>
      <c r="F713" s="2"/>
      <c r="G713" s="2"/>
      <c r="H713" s="3"/>
      <c r="I713" s="3"/>
      <c r="J713" s="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spans="1:40" ht="14.25" customHeight="1" x14ac:dyDescent="0.3">
      <c r="A714" s="1"/>
      <c r="B714" s="2"/>
      <c r="C714" s="2"/>
      <c r="D714" s="2"/>
      <c r="E714" s="2"/>
      <c r="F714" s="2"/>
      <c r="G714" s="2"/>
      <c r="H714" s="3"/>
      <c r="I714" s="3"/>
      <c r="J714" s="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spans="1:40" ht="14.25" customHeight="1" x14ac:dyDescent="0.3">
      <c r="A715" s="1"/>
      <c r="B715" s="2"/>
      <c r="C715" s="2"/>
      <c r="D715" s="2"/>
      <c r="E715" s="2"/>
      <c r="F715" s="2"/>
      <c r="G715" s="2"/>
      <c r="H715" s="3"/>
      <c r="I715" s="3"/>
      <c r="J715" s="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spans="1:40" ht="14.25" customHeight="1" x14ac:dyDescent="0.3">
      <c r="A716" s="1"/>
      <c r="B716" s="2"/>
      <c r="C716" s="2"/>
      <c r="D716" s="2"/>
      <c r="E716" s="2"/>
      <c r="F716" s="2"/>
      <c r="G716" s="2"/>
      <c r="H716" s="3"/>
      <c r="I716" s="3"/>
      <c r="J716" s="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spans="1:40" ht="14.25" customHeight="1" x14ac:dyDescent="0.3">
      <c r="A717" s="1"/>
      <c r="B717" s="2"/>
      <c r="C717" s="2"/>
      <c r="D717" s="2"/>
      <c r="E717" s="2"/>
      <c r="F717" s="2"/>
      <c r="G717" s="2"/>
      <c r="H717" s="3"/>
      <c r="I717" s="3"/>
      <c r="J717" s="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spans="1:40" ht="14.25" customHeight="1" x14ac:dyDescent="0.3">
      <c r="A718" s="1"/>
      <c r="B718" s="2"/>
      <c r="C718" s="2"/>
      <c r="D718" s="2"/>
      <c r="E718" s="2"/>
      <c r="F718" s="2"/>
      <c r="G718" s="2"/>
      <c r="H718" s="3"/>
      <c r="I718" s="3"/>
      <c r="J718" s="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spans="1:40" ht="14.25" customHeight="1" x14ac:dyDescent="0.3">
      <c r="A719" s="1"/>
      <c r="B719" s="2"/>
      <c r="C719" s="2"/>
      <c r="D719" s="2"/>
      <c r="E719" s="2"/>
      <c r="F719" s="2"/>
      <c r="G719" s="2"/>
      <c r="H719" s="3"/>
      <c r="I719" s="3"/>
      <c r="J719" s="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spans="1:40" ht="14.25" customHeight="1" x14ac:dyDescent="0.3">
      <c r="A720" s="1"/>
      <c r="B720" s="2"/>
      <c r="C720" s="2"/>
      <c r="D720" s="2"/>
      <c r="E720" s="2"/>
      <c r="F720" s="2"/>
      <c r="G720" s="2"/>
      <c r="H720" s="3"/>
      <c r="I720" s="3"/>
      <c r="J720" s="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spans="1:40" ht="14.25" customHeight="1" x14ac:dyDescent="0.3">
      <c r="A721" s="1"/>
      <c r="B721" s="2"/>
      <c r="C721" s="2"/>
      <c r="D721" s="2"/>
      <c r="E721" s="2"/>
      <c r="F721" s="2"/>
      <c r="G721" s="2"/>
      <c r="H721" s="3"/>
      <c r="I721" s="3"/>
      <c r="J721" s="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spans="1:40" ht="14.25" customHeight="1" x14ac:dyDescent="0.3">
      <c r="A722" s="1"/>
      <c r="B722" s="2"/>
      <c r="C722" s="2"/>
      <c r="D722" s="2"/>
      <c r="E722" s="2"/>
      <c r="F722" s="2"/>
      <c r="G722" s="2"/>
      <c r="H722" s="3"/>
      <c r="I722" s="3"/>
      <c r="J722" s="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spans="1:40" ht="14.25" customHeight="1" x14ac:dyDescent="0.3">
      <c r="A723" s="1"/>
      <c r="B723" s="2"/>
      <c r="C723" s="2"/>
      <c r="D723" s="2"/>
      <c r="E723" s="2"/>
      <c r="F723" s="2"/>
      <c r="G723" s="2"/>
      <c r="H723" s="3"/>
      <c r="I723" s="3"/>
      <c r="J723" s="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spans="1:40" ht="14.25" customHeight="1" x14ac:dyDescent="0.3">
      <c r="A724" s="1"/>
      <c r="B724" s="2"/>
      <c r="C724" s="2"/>
      <c r="D724" s="2"/>
      <c r="E724" s="2"/>
      <c r="F724" s="2"/>
      <c r="G724" s="2"/>
      <c r="H724" s="3"/>
      <c r="I724" s="3"/>
      <c r="J724" s="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spans="1:40" ht="14.25" customHeight="1" x14ac:dyDescent="0.3">
      <c r="A725" s="1"/>
      <c r="B725" s="2"/>
      <c r="C725" s="2"/>
      <c r="D725" s="2"/>
      <c r="E725" s="2"/>
      <c r="F725" s="2"/>
      <c r="G725" s="2"/>
      <c r="H725" s="3"/>
      <c r="I725" s="3"/>
      <c r="J725" s="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spans="1:40" ht="14.25" customHeight="1" x14ac:dyDescent="0.3">
      <c r="A726" s="1"/>
      <c r="B726" s="2"/>
      <c r="C726" s="2"/>
      <c r="D726" s="2"/>
      <c r="E726" s="2"/>
      <c r="F726" s="2"/>
      <c r="G726" s="2"/>
      <c r="H726" s="3"/>
      <c r="I726" s="3"/>
      <c r="J726" s="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spans="1:40" ht="14.25" customHeight="1" x14ac:dyDescent="0.3">
      <c r="A727" s="1"/>
      <c r="B727" s="2"/>
      <c r="C727" s="2"/>
      <c r="D727" s="2"/>
      <c r="E727" s="2"/>
      <c r="F727" s="2"/>
      <c r="G727" s="2"/>
      <c r="H727" s="3"/>
      <c r="I727" s="3"/>
      <c r="J727" s="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spans="1:40" ht="14.25" customHeight="1" x14ac:dyDescent="0.3">
      <c r="A728" s="1"/>
      <c r="B728" s="2"/>
      <c r="C728" s="2"/>
      <c r="D728" s="2"/>
      <c r="E728" s="2"/>
      <c r="F728" s="2"/>
      <c r="G728" s="2"/>
      <c r="H728" s="3"/>
      <c r="I728" s="3"/>
      <c r="J728" s="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spans="1:40" ht="14.25" customHeight="1" x14ac:dyDescent="0.3">
      <c r="A729" s="1"/>
      <c r="B729" s="2"/>
      <c r="C729" s="2"/>
      <c r="D729" s="2"/>
      <c r="E729" s="2"/>
      <c r="F729" s="2"/>
      <c r="G729" s="2"/>
      <c r="H729" s="3"/>
      <c r="I729" s="3"/>
      <c r="J729" s="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spans="1:40" ht="14.25" customHeight="1" x14ac:dyDescent="0.3">
      <c r="A730" s="1"/>
      <c r="B730" s="2"/>
      <c r="C730" s="2"/>
      <c r="D730" s="2"/>
      <c r="E730" s="2"/>
      <c r="F730" s="2"/>
      <c r="G730" s="2"/>
      <c r="H730" s="3"/>
      <c r="I730" s="3"/>
      <c r="J730" s="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spans="1:40" ht="14.25" customHeight="1" x14ac:dyDescent="0.3">
      <c r="A731" s="1"/>
      <c r="B731" s="2"/>
      <c r="C731" s="2"/>
      <c r="D731" s="2"/>
      <c r="E731" s="2"/>
      <c r="F731" s="2"/>
      <c r="G731" s="2"/>
      <c r="H731" s="3"/>
      <c r="I731" s="3"/>
      <c r="J731" s="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spans="1:40" ht="14.25" customHeight="1" x14ac:dyDescent="0.3">
      <c r="A732" s="1"/>
      <c r="B732" s="2"/>
      <c r="C732" s="2"/>
      <c r="D732" s="2"/>
      <c r="E732" s="2"/>
      <c r="F732" s="2"/>
      <c r="G732" s="2"/>
      <c r="H732" s="3"/>
      <c r="I732" s="3"/>
      <c r="J732" s="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spans="1:40" ht="14.25" customHeight="1" x14ac:dyDescent="0.3">
      <c r="A733" s="1"/>
      <c r="B733" s="2"/>
      <c r="C733" s="2"/>
      <c r="D733" s="2"/>
      <c r="E733" s="2"/>
      <c r="F733" s="2"/>
      <c r="G733" s="2"/>
      <c r="H733" s="3"/>
      <c r="I733" s="3"/>
      <c r="J733" s="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spans="1:40" ht="14.25" customHeight="1" x14ac:dyDescent="0.3">
      <c r="A734" s="1"/>
      <c r="B734" s="2"/>
      <c r="C734" s="2"/>
      <c r="D734" s="2"/>
      <c r="E734" s="2"/>
      <c r="F734" s="2"/>
      <c r="G734" s="2"/>
      <c r="H734" s="3"/>
      <c r="I734" s="3"/>
      <c r="J734" s="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spans="1:40" ht="14.25" customHeight="1" x14ac:dyDescent="0.3">
      <c r="A735" s="1"/>
      <c r="B735" s="2"/>
      <c r="C735" s="2"/>
      <c r="D735" s="2"/>
      <c r="E735" s="2"/>
      <c r="F735" s="2"/>
      <c r="G735" s="2"/>
      <c r="H735" s="3"/>
      <c r="I735" s="3"/>
      <c r="J735" s="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spans="1:40" ht="14.25" customHeight="1" x14ac:dyDescent="0.3">
      <c r="A736" s="1"/>
      <c r="B736" s="2"/>
      <c r="C736" s="2"/>
      <c r="D736" s="2"/>
      <c r="E736" s="2"/>
      <c r="F736" s="2"/>
      <c r="G736" s="2"/>
      <c r="H736" s="3"/>
      <c r="I736" s="3"/>
      <c r="J736" s="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spans="1:40" ht="14.25" customHeight="1" x14ac:dyDescent="0.3">
      <c r="A737" s="1"/>
      <c r="B737" s="2"/>
      <c r="C737" s="2"/>
      <c r="D737" s="2"/>
      <c r="E737" s="2"/>
      <c r="F737" s="2"/>
      <c r="G737" s="2"/>
      <c r="H737" s="3"/>
      <c r="I737" s="3"/>
      <c r="J737" s="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spans="1:40" ht="14.25" customHeight="1" x14ac:dyDescent="0.3">
      <c r="A738" s="1"/>
      <c r="B738" s="2"/>
      <c r="C738" s="2"/>
      <c r="D738" s="2"/>
      <c r="E738" s="2"/>
      <c r="F738" s="2"/>
      <c r="G738" s="2"/>
      <c r="H738" s="3"/>
      <c r="I738" s="3"/>
      <c r="J738" s="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spans="1:40" ht="14.25" customHeight="1" x14ac:dyDescent="0.3">
      <c r="A739" s="1"/>
      <c r="B739" s="2"/>
      <c r="C739" s="2"/>
      <c r="D739" s="2"/>
      <c r="E739" s="2"/>
      <c r="F739" s="2"/>
      <c r="G739" s="2"/>
      <c r="H739" s="3"/>
      <c r="I739" s="3"/>
      <c r="J739" s="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spans="1:40" ht="14.25" customHeight="1" x14ac:dyDescent="0.3">
      <c r="A740" s="1"/>
      <c r="B740" s="2"/>
      <c r="C740" s="2"/>
      <c r="D740" s="2"/>
      <c r="E740" s="2"/>
      <c r="F740" s="2"/>
      <c r="G740" s="2"/>
      <c r="H740" s="3"/>
      <c r="I740" s="3"/>
      <c r="J740" s="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spans="1:40" ht="14.25" customHeight="1" x14ac:dyDescent="0.3">
      <c r="A741" s="1"/>
      <c r="B741" s="2"/>
      <c r="C741" s="2"/>
      <c r="D741" s="2"/>
      <c r="E741" s="2"/>
      <c r="F741" s="2"/>
      <c r="G741" s="2"/>
      <c r="H741" s="3"/>
      <c r="I741" s="3"/>
      <c r="J741" s="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spans="1:40" ht="14.25" customHeight="1" x14ac:dyDescent="0.3">
      <c r="A742" s="1"/>
      <c r="B742" s="2"/>
      <c r="C742" s="2"/>
      <c r="D742" s="2"/>
      <c r="E742" s="2"/>
      <c r="F742" s="2"/>
      <c r="G742" s="2"/>
      <c r="H742" s="3"/>
      <c r="I742" s="3"/>
      <c r="J742" s="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spans="1:40" ht="14.25" customHeight="1" x14ac:dyDescent="0.3">
      <c r="A743" s="1"/>
      <c r="B743" s="2"/>
      <c r="C743" s="2"/>
      <c r="D743" s="2"/>
      <c r="E743" s="2"/>
      <c r="F743" s="2"/>
      <c r="G743" s="2"/>
      <c r="H743" s="3"/>
      <c r="I743" s="3"/>
      <c r="J743" s="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spans="1:40" ht="14.25" customHeight="1" x14ac:dyDescent="0.3">
      <c r="A744" s="1"/>
      <c r="B744" s="2"/>
      <c r="C744" s="2"/>
      <c r="D744" s="2"/>
      <c r="E744" s="2"/>
      <c r="F744" s="2"/>
      <c r="G744" s="2"/>
      <c r="H744" s="3"/>
      <c r="I744" s="3"/>
      <c r="J744" s="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spans="1:40" ht="14.25" customHeight="1" x14ac:dyDescent="0.3">
      <c r="A745" s="1"/>
      <c r="B745" s="2"/>
      <c r="C745" s="2"/>
      <c r="D745" s="2"/>
      <c r="E745" s="2"/>
      <c r="F745" s="2"/>
      <c r="G745" s="2"/>
      <c r="H745" s="3"/>
      <c r="I745" s="3"/>
      <c r="J745" s="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spans="1:40" ht="14.25" customHeight="1" x14ac:dyDescent="0.3">
      <c r="A746" s="1"/>
      <c r="B746" s="2"/>
      <c r="C746" s="2"/>
      <c r="D746" s="2"/>
      <c r="E746" s="2"/>
      <c r="F746" s="2"/>
      <c r="G746" s="2"/>
      <c r="H746" s="3"/>
      <c r="I746" s="3"/>
      <c r="J746" s="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spans="1:40" ht="14.25" customHeight="1" x14ac:dyDescent="0.3">
      <c r="A747" s="1"/>
      <c r="B747" s="2"/>
      <c r="C747" s="2"/>
      <c r="D747" s="2"/>
      <c r="E747" s="2"/>
      <c r="F747" s="2"/>
      <c r="G747" s="2"/>
      <c r="H747" s="3"/>
      <c r="I747" s="3"/>
      <c r="J747" s="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spans="1:40" ht="14.25" customHeight="1" x14ac:dyDescent="0.3">
      <c r="A748" s="1"/>
      <c r="B748" s="2"/>
      <c r="C748" s="2"/>
      <c r="D748" s="2"/>
      <c r="E748" s="2"/>
      <c r="F748" s="2"/>
      <c r="G748" s="2"/>
      <c r="H748" s="3"/>
      <c r="I748" s="3"/>
      <c r="J748" s="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spans="1:40" ht="14.25" customHeight="1" x14ac:dyDescent="0.3">
      <c r="A749" s="1"/>
      <c r="B749" s="2"/>
      <c r="C749" s="2"/>
      <c r="D749" s="2"/>
      <c r="E749" s="2"/>
      <c r="F749" s="2"/>
      <c r="G749" s="2"/>
      <c r="H749" s="3"/>
      <c r="I749" s="3"/>
      <c r="J749" s="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spans="1:40" ht="14.25" customHeight="1" x14ac:dyDescent="0.3">
      <c r="A750" s="1"/>
      <c r="B750" s="2"/>
      <c r="C750" s="2"/>
      <c r="D750" s="2"/>
      <c r="E750" s="2"/>
      <c r="F750" s="2"/>
      <c r="G750" s="2"/>
      <c r="H750" s="3"/>
      <c r="I750" s="3"/>
      <c r="J750" s="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spans="1:40" ht="14.25" customHeight="1" x14ac:dyDescent="0.3">
      <c r="A751" s="1"/>
      <c r="B751" s="2"/>
      <c r="C751" s="2"/>
      <c r="D751" s="2"/>
      <c r="E751" s="2"/>
      <c r="F751" s="2"/>
      <c r="G751" s="2"/>
      <c r="H751" s="3"/>
      <c r="I751" s="3"/>
      <c r="J751" s="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spans="1:40" ht="14.25" customHeight="1" x14ac:dyDescent="0.3">
      <c r="A752" s="1"/>
      <c r="B752" s="2"/>
      <c r="C752" s="2"/>
      <c r="D752" s="2"/>
      <c r="E752" s="2"/>
      <c r="F752" s="2"/>
      <c r="G752" s="2"/>
      <c r="H752" s="3"/>
      <c r="I752" s="3"/>
      <c r="J752" s="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spans="1:40" ht="14.25" customHeight="1" x14ac:dyDescent="0.3">
      <c r="A753" s="1"/>
      <c r="B753" s="2"/>
      <c r="C753" s="2"/>
      <c r="D753" s="2"/>
      <c r="E753" s="2"/>
      <c r="F753" s="2"/>
      <c r="G753" s="2"/>
      <c r="H753" s="3"/>
      <c r="I753" s="3"/>
      <c r="J753" s="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spans="1:40" ht="14.25" customHeight="1" x14ac:dyDescent="0.3">
      <c r="A754" s="1"/>
      <c r="B754" s="2"/>
      <c r="C754" s="2"/>
      <c r="D754" s="2"/>
      <c r="E754" s="2"/>
      <c r="F754" s="2"/>
      <c r="G754" s="2"/>
      <c r="H754" s="3"/>
      <c r="I754" s="3"/>
      <c r="J754" s="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spans="1:40" ht="14.25" customHeight="1" x14ac:dyDescent="0.3">
      <c r="A755" s="1"/>
      <c r="B755" s="2"/>
      <c r="C755" s="2"/>
      <c r="D755" s="2"/>
      <c r="E755" s="2"/>
      <c r="F755" s="2"/>
      <c r="G755" s="2"/>
      <c r="H755" s="3"/>
      <c r="I755" s="3"/>
      <c r="J755" s="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spans="1:40" ht="14.25" customHeight="1" x14ac:dyDescent="0.3">
      <c r="A756" s="1"/>
      <c r="B756" s="2"/>
      <c r="C756" s="2"/>
      <c r="D756" s="2"/>
      <c r="E756" s="2"/>
      <c r="F756" s="2"/>
      <c r="G756" s="2"/>
      <c r="H756" s="3"/>
      <c r="I756" s="3"/>
      <c r="J756" s="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spans="1:40" ht="14.25" customHeight="1" x14ac:dyDescent="0.3">
      <c r="A757" s="1"/>
      <c r="B757" s="2"/>
      <c r="C757" s="2"/>
      <c r="D757" s="2"/>
      <c r="E757" s="2"/>
      <c r="F757" s="2"/>
      <c r="G757" s="2"/>
      <c r="H757" s="3"/>
      <c r="I757" s="3"/>
      <c r="J757" s="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spans="1:40" ht="14.25" customHeight="1" x14ac:dyDescent="0.3">
      <c r="A758" s="1"/>
      <c r="B758" s="2"/>
      <c r="C758" s="2"/>
      <c r="D758" s="2"/>
      <c r="E758" s="2"/>
      <c r="F758" s="2"/>
      <c r="G758" s="2"/>
      <c r="H758" s="3"/>
      <c r="I758" s="3"/>
      <c r="J758" s="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spans="1:40" ht="14.25" customHeight="1" x14ac:dyDescent="0.3">
      <c r="A759" s="1"/>
      <c r="B759" s="2"/>
      <c r="C759" s="2"/>
      <c r="D759" s="2"/>
      <c r="E759" s="2"/>
      <c r="F759" s="2"/>
      <c r="G759" s="2"/>
      <c r="H759" s="3"/>
      <c r="I759" s="3"/>
      <c r="J759" s="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spans="1:40" ht="14.25" customHeight="1" x14ac:dyDescent="0.3">
      <c r="A760" s="1"/>
      <c r="B760" s="2"/>
      <c r="C760" s="2"/>
      <c r="D760" s="2"/>
      <c r="E760" s="2"/>
      <c r="F760" s="2"/>
      <c r="G760" s="2"/>
      <c r="H760" s="3"/>
      <c r="I760" s="3"/>
      <c r="J760" s="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spans="1:40" ht="14.25" customHeight="1" x14ac:dyDescent="0.3">
      <c r="A761" s="1"/>
      <c r="B761" s="2"/>
      <c r="C761" s="2"/>
      <c r="D761" s="2"/>
      <c r="E761" s="2"/>
      <c r="F761" s="2"/>
      <c r="G761" s="2"/>
      <c r="H761" s="3"/>
      <c r="I761" s="3"/>
      <c r="J761" s="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spans="1:40" ht="14.25" customHeight="1" x14ac:dyDescent="0.3">
      <c r="A762" s="1"/>
      <c r="B762" s="2"/>
      <c r="C762" s="2"/>
      <c r="D762" s="2"/>
      <c r="E762" s="2"/>
      <c r="F762" s="2"/>
      <c r="G762" s="2"/>
      <c r="H762" s="3"/>
      <c r="I762" s="3"/>
      <c r="J762" s="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spans="1:40" ht="14.25" customHeight="1" x14ac:dyDescent="0.3">
      <c r="A763" s="1"/>
      <c r="B763" s="2"/>
      <c r="C763" s="2"/>
      <c r="D763" s="2"/>
      <c r="E763" s="2"/>
      <c r="F763" s="2"/>
      <c r="G763" s="2"/>
      <c r="H763" s="3"/>
      <c r="I763" s="3"/>
      <c r="J763" s="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spans="1:40" ht="14.25" customHeight="1" x14ac:dyDescent="0.3">
      <c r="A764" s="1"/>
      <c r="B764" s="2"/>
      <c r="C764" s="2"/>
      <c r="D764" s="2"/>
      <c r="E764" s="2"/>
      <c r="F764" s="2"/>
      <c r="G764" s="2"/>
      <c r="H764" s="3"/>
      <c r="I764" s="3"/>
      <c r="J764" s="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spans="1:40" ht="14.25" customHeight="1" x14ac:dyDescent="0.3">
      <c r="A765" s="1"/>
      <c r="B765" s="2"/>
      <c r="C765" s="2"/>
      <c r="D765" s="2"/>
      <c r="E765" s="2"/>
      <c r="F765" s="2"/>
      <c r="G765" s="2"/>
      <c r="H765" s="3"/>
      <c r="I765" s="3"/>
      <c r="J765" s="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spans="1:40" ht="14.25" customHeight="1" x14ac:dyDescent="0.3">
      <c r="A766" s="1"/>
      <c r="B766" s="2"/>
      <c r="C766" s="2"/>
      <c r="D766" s="2"/>
      <c r="E766" s="2"/>
      <c r="F766" s="2"/>
      <c r="G766" s="2"/>
      <c r="H766" s="3"/>
      <c r="I766" s="3"/>
      <c r="J766" s="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spans="1:40" ht="14.25" customHeight="1" x14ac:dyDescent="0.3">
      <c r="A767" s="1"/>
      <c r="B767" s="2"/>
      <c r="C767" s="2"/>
      <c r="D767" s="2"/>
      <c r="E767" s="2"/>
      <c r="F767" s="2"/>
      <c r="G767" s="2"/>
      <c r="H767" s="3"/>
      <c r="I767" s="3"/>
      <c r="J767" s="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spans="1:40" ht="14.25" customHeight="1" x14ac:dyDescent="0.3">
      <c r="A768" s="1"/>
      <c r="B768" s="2"/>
      <c r="C768" s="2"/>
      <c r="D768" s="2"/>
      <c r="E768" s="2"/>
      <c r="F768" s="2"/>
      <c r="G768" s="2"/>
      <c r="H768" s="3"/>
      <c r="I768" s="3"/>
      <c r="J768" s="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spans="1:40" ht="14.25" customHeight="1" x14ac:dyDescent="0.3">
      <c r="A769" s="1"/>
      <c r="B769" s="2"/>
      <c r="C769" s="2"/>
      <c r="D769" s="2"/>
      <c r="E769" s="2"/>
      <c r="F769" s="2"/>
      <c r="G769" s="2"/>
      <c r="H769" s="3"/>
      <c r="I769" s="3"/>
      <c r="J769" s="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spans="1:40" ht="14.25" customHeight="1" x14ac:dyDescent="0.3">
      <c r="A770" s="1"/>
      <c r="B770" s="2"/>
      <c r="C770" s="2"/>
      <c r="D770" s="2"/>
      <c r="E770" s="2"/>
      <c r="F770" s="2"/>
      <c r="G770" s="2"/>
      <c r="H770" s="3"/>
      <c r="I770" s="3"/>
      <c r="J770" s="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spans="1:40" ht="14.25" customHeight="1" x14ac:dyDescent="0.3">
      <c r="A771" s="1"/>
      <c r="B771" s="2"/>
      <c r="C771" s="2"/>
      <c r="D771" s="2"/>
      <c r="E771" s="2"/>
      <c r="F771" s="2"/>
      <c r="G771" s="2"/>
      <c r="H771" s="3"/>
      <c r="I771" s="3"/>
      <c r="J771" s="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spans="1:40" ht="14.25" customHeight="1" x14ac:dyDescent="0.3">
      <c r="A772" s="1"/>
      <c r="B772" s="2"/>
      <c r="C772" s="2"/>
      <c r="D772" s="2"/>
      <c r="E772" s="2"/>
      <c r="F772" s="2"/>
      <c r="G772" s="2"/>
      <c r="H772" s="3"/>
      <c r="I772" s="3"/>
      <c r="J772" s="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spans="1:40" ht="14.25" customHeight="1" x14ac:dyDescent="0.3">
      <c r="A773" s="1"/>
      <c r="B773" s="2"/>
      <c r="C773" s="2"/>
      <c r="D773" s="2"/>
      <c r="E773" s="2"/>
      <c r="F773" s="2"/>
      <c r="G773" s="2"/>
      <c r="H773" s="3"/>
      <c r="I773" s="3"/>
      <c r="J773" s="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spans="1:40" ht="14.25" customHeight="1" x14ac:dyDescent="0.3">
      <c r="A774" s="1"/>
      <c r="B774" s="2"/>
      <c r="C774" s="2"/>
      <c r="D774" s="2"/>
      <c r="E774" s="2"/>
      <c r="F774" s="2"/>
      <c r="G774" s="2"/>
      <c r="H774" s="3"/>
      <c r="I774" s="3"/>
      <c r="J774" s="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spans="1:40" ht="14.25" customHeight="1" x14ac:dyDescent="0.3">
      <c r="A775" s="1"/>
      <c r="B775" s="2"/>
      <c r="C775" s="2"/>
      <c r="D775" s="2"/>
      <c r="E775" s="2"/>
      <c r="F775" s="2"/>
      <c r="G775" s="2"/>
      <c r="H775" s="3"/>
      <c r="I775" s="3"/>
      <c r="J775" s="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spans="1:40" ht="14.25" customHeight="1" x14ac:dyDescent="0.3">
      <c r="A776" s="1"/>
      <c r="B776" s="2"/>
      <c r="C776" s="2"/>
      <c r="D776" s="2"/>
      <c r="E776" s="2"/>
      <c r="F776" s="2"/>
      <c r="G776" s="2"/>
      <c r="H776" s="3"/>
      <c r="I776" s="3"/>
      <c r="J776" s="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spans="1:40" ht="14.25" customHeight="1" x14ac:dyDescent="0.3">
      <c r="A777" s="1"/>
      <c r="B777" s="2"/>
      <c r="C777" s="2"/>
      <c r="D777" s="2"/>
      <c r="E777" s="2"/>
      <c r="F777" s="2"/>
      <c r="G777" s="2"/>
      <c r="H777" s="3"/>
      <c r="I777" s="3"/>
      <c r="J777" s="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spans="1:40" ht="14.25" customHeight="1" x14ac:dyDescent="0.3">
      <c r="A778" s="1"/>
      <c r="B778" s="2"/>
      <c r="C778" s="2"/>
      <c r="D778" s="2"/>
      <c r="E778" s="2"/>
      <c r="F778" s="2"/>
      <c r="G778" s="2"/>
      <c r="H778" s="3"/>
      <c r="I778" s="3"/>
      <c r="J778" s="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spans="1:40" ht="14.25" customHeight="1" x14ac:dyDescent="0.3">
      <c r="A779" s="1"/>
      <c r="B779" s="2"/>
      <c r="C779" s="2"/>
      <c r="D779" s="2"/>
      <c r="E779" s="2"/>
      <c r="F779" s="2"/>
      <c r="G779" s="2"/>
      <c r="H779" s="3"/>
      <c r="I779" s="3"/>
      <c r="J779" s="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spans="1:40" ht="14.25" customHeight="1" x14ac:dyDescent="0.3">
      <c r="A780" s="1"/>
      <c r="B780" s="2"/>
      <c r="C780" s="2"/>
      <c r="D780" s="2"/>
      <c r="E780" s="2"/>
      <c r="F780" s="2"/>
      <c r="G780" s="2"/>
      <c r="H780" s="3"/>
      <c r="I780" s="3"/>
      <c r="J780" s="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spans="1:40" ht="14.25" customHeight="1" x14ac:dyDescent="0.3">
      <c r="A781" s="1"/>
      <c r="B781" s="2"/>
      <c r="C781" s="2"/>
      <c r="D781" s="2"/>
      <c r="E781" s="2"/>
      <c r="F781" s="2"/>
      <c r="G781" s="2"/>
      <c r="H781" s="3"/>
      <c r="I781" s="3"/>
      <c r="J781" s="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spans="1:40" ht="14.25" customHeight="1" x14ac:dyDescent="0.3">
      <c r="A782" s="1"/>
      <c r="B782" s="2"/>
      <c r="C782" s="2"/>
      <c r="D782" s="2"/>
      <c r="E782" s="2"/>
      <c r="F782" s="2"/>
      <c r="G782" s="2"/>
      <c r="H782" s="3"/>
      <c r="I782" s="3"/>
      <c r="J782" s="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spans="1:40" ht="14.25" customHeight="1" x14ac:dyDescent="0.3">
      <c r="A783" s="1"/>
      <c r="B783" s="2"/>
      <c r="C783" s="2"/>
      <c r="D783" s="2"/>
      <c r="E783" s="2"/>
      <c r="F783" s="2"/>
      <c r="G783" s="2"/>
      <c r="H783" s="3"/>
      <c r="I783" s="3"/>
      <c r="J783" s="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spans="1:40" ht="14.25" customHeight="1" x14ac:dyDescent="0.3">
      <c r="A784" s="1"/>
      <c r="B784" s="2"/>
      <c r="C784" s="2"/>
      <c r="D784" s="2"/>
      <c r="E784" s="2"/>
      <c r="F784" s="2"/>
      <c r="G784" s="2"/>
      <c r="H784" s="3"/>
      <c r="I784" s="3"/>
      <c r="J784" s="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spans="1:40" ht="14.25" customHeight="1" x14ac:dyDescent="0.3">
      <c r="A785" s="1"/>
      <c r="B785" s="2"/>
      <c r="C785" s="2"/>
      <c r="D785" s="2"/>
      <c r="E785" s="2"/>
      <c r="F785" s="2"/>
      <c r="G785" s="2"/>
      <c r="H785" s="3"/>
      <c r="I785" s="3"/>
      <c r="J785" s="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spans="1:40" ht="14.25" customHeight="1" x14ac:dyDescent="0.3">
      <c r="A786" s="1"/>
      <c r="B786" s="2"/>
      <c r="C786" s="2"/>
      <c r="D786" s="2"/>
      <c r="E786" s="2"/>
      <c r="F786" s="2"/>
      <c r="G786" s="2"/>
      <c r="H786" s="3"/>
      <c r="I786" s="3"/>
      <c r="J786" s="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spans="1:40" ht="14.25" customHeight="1" x14ac:dyDescent="0.3">
      <c r="A787" s="1"/>
      <c r="B787" s="2"/>
      <c r="C787" s="2"/>
      <c r="D787" s="2"/>
      <c r="E787" s="2"/>
      <c r="F787" s="2"/>
      <c r="G787" s="2"/>
      <c r="H787" s="3"/>
      <c r="I787" s="3"/>
      <c r="J787" s="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spans="1:40" ht="14.25" customHeight="1" x14ac:dyDescent="0.3">
      <c r="A788" s="1"/>
      <c r="B788" s="2"/>
      <c r="C788" s="2"/>
      <c r="D788" s="2"/>
      <c r="E788" s="2"/>
      <c r="F788" s="2"/>
      <c r="G788" s="2"/>
      <c r="H788" s="3"/>
      <c r="I788" s="3"/>
      <c r="J788" s="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spans="1:40" ht="14.25" customHeight="1" x14ac:dyDescent="0.3">
      <c r="A789" s="1"/>
      <c r="B789" s="2"/>
      <c r="C789" s="2"/>
      <c r="D789" s="2"/>
      <c r="E789" s="2"/>
      <c r="F789" s="2"/>
      <c r="G789" s="2"/>
      <c r="H789" s="3"/>
      <c r="I789" s="3"/>
      <c r="J789" s="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spans="1:40" ht="14.25" customHeight="1" x14ac:dyDescent="0.3">
      <c r="A790" s="1"/>
      <c r="B790" s="2"/>
      <c r="C790" s="2"/>
      <c r="D790" s="2"/>
      <c r="E790" s="2"/>
      <c r="F790" s="2"/>
      <c r="G790" s="2"/>
      <c r="H790" s="3"/>
      <c r="I790" s="3"/>
      <c r="J790" s="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spans="1:40" ht="14.25" customHeight="1" x14ac:dyDescent="0.3">
      <c r="A791" s="1"/>
      <c r="B791" s="2"/>
      <c r="C791" s="2"/>
      <c r="D791" s="2"/>
      <c r="E791" s="2"/>
      <c r="F791" s="2"/>
      <c r="G791" s="2"/>
      <c r="H791" s="3"/>
      <c r="I791" s="3"/>
      <c r="J791" s="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spans="1:40" ht="14.25" customHeight="1" x14ac:dyDescent="0.3">
      <c r="A792" s="1"/>
      <c r="B792" s="2"/>
      <c r="C792" s="2"/>
      <c r="D792" s="2"/>
      <c r="E792" s="2"/>
      <c r="F792" s="2"/>
      <c r="G792" s="2"/>
      <c r="H792" s="3"/>
      <c r="I792" s="3"/>
      <c r="J792" s="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spans="1:40" ht="14.25" customHeight="1" x14ac:dyDescent="0.3">
      <c r="A793" s="1"/>
      <c r="B793" s="2"/>
      <c r="C793" s="2"/>
      <c r="D793" s="2"/>
      <c r="E793" s="2"/>
      <c r="F793" s="2"/>
      <c r="G793" s="2"/>
      <c r="H793" s="3"/>
      <c r="I793" s="3"/>
      <c r="J793" s="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spans="1:40" ht="14.25" customHeight="1" x14ac:dyDescent="0.3">
      <c r="A794" s="1"/>
      <c r="B794" s="2"/>
      <c r="C794" s="2"/>
      <c r="D794" s="2"/>
      <c r="E794" s="2"/>
      <c r="F794" s="2"/>
      <c r="G794" s="2"/>
      <c r="H794" s="3"/>
      <c r="I794" s="3"/>
      <c r="J794" s="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spans="1:40" ht="14.25" customHeight="1" x14ac:dyDescent="0.3">
      <c r="A795" s="1"/>
      <c r="B795" s="2"/>
      <c r="C795" s="2"/>
      <c r="D795" s="2"/>
      <c r="E795" s="2"/>
      <c r="F795" s="2"/>
      <c r="G795" s="2"/>
      <c r="H795" s="3"/>
      <c r="I795" s="3"/>
      <c r="J795" s="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spans="1:40" ht="14.25" customHeight="1" x14ac:dyDescent="0.3">
      <c r="A796" s="1"/>
      <c r="B796" s="2"/>
      <c r="C796" s="2"/>
      <c r="D796" s="2"/>
      <c r="E796" s="2"/>
      <c r="F796" s="2"/>
      <c r="G796" s="2"/>
      <c r="H796" s="3"/>
      <c r="I796" s="3"/>
      <c r="J796" s="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spans="1:40" ht="14.25" customHeight="1" x14ac:dyDescent="0.3">
      <c r="A797" s="1"/>
      <c r="B797" s="2"/>
      <c r="C797" s="2"/>
      <c r="D797" s="2"/>
      <c r="E797" s="2"/>
      <c r="F797" s="2"/>
      <c r="G797" s="2"/>
      <c r="H797" s="3"/>
      <c r="I797" s="3"/>
      <c r="J797" s="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spans="1:40" ht="14.25" customHeight="1" x14ac:dyDescent="0.3">
      <c r="A798" s="1"/>
      <c r="B798" s="2"/>
      <c r="C798" s="2"/>
      <c r="D798" s="2"/>
      <c r="E798" s="2"/>
      <c r="F798" s="2"/>
      <c r="G798" s="2"/>
      <c r="H798" s="3"/>
      <c r="I798" s="3"/>
      <c r="J798" s="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spans="1:40" ht="14.25" customHeight="1" x14ac:dyDescent="0.3">
      <c r="A799" s="1"/>
      <c r="B799" s="2"/>
      <c r="C799" s="2"/>
      <c r="D799" s="2"/>
      <c r="E799" s="2"/>
      <c r="F799" s="2"/>
      <c r="G799" s="2"/>
      <c r="H799" s="3"/>
      <c r="I799" s="3"/>
      <c r="J799" s="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spans="1:40" ht="14.25" customHeight="1" x14ac:dyDescent="0.3">
      <c r="A800" s="1"/>
      <c r="B800" s="2"/>
      <c r="C800" s="2"/>
      <c r="D800" s="2"/>
      <c r="E800" s="2"/>
      <c r="F800" s="2"/>
      <c r="G800" s="2"/>
      <c r="H800" s="3"/>
      <c r="I800" s="3"/>
      <c r="J800" s="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spans="1:40" ht="14.25" customHeight="1" x14ac:dyDescent="0.3">
      <c r="A801" s="1"/>
      <c r="B801" s="2"/>
      <c r="C801" s="2"/>
      <c r="D801" s="2"/>
      <c r="E801" s="2"/>
      <c r="F801" s="2"/>
      <c r="G801" s="2"/>
      <c r="H801" s="3"/>
      <c r="I801" s="3"/>
      <c r="J801" s="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spans="1:40" ht="14.25" customHeight="1" x14ac:dyDescent="0.3">
      <c r="A802" s="1"/>
      <c r="B802" s="2"/>
      <c r="C802" s="2"/>
      <c r="D802" s="2"/>
      <c r="E802" s="2"/>
      <c r="F802" s="2"/>
      <c r="G802" s="2"/>
      <c r="H802" s="3"/>
      <c r="I802" s="3"/>
      <c r="J802" s="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spans="1:40" ht="14.25" customHeight="1" x14ac:dyDescent="0.3">
      <c r="A803" s="1"/>
      <c r="B803" s="2"/>
      <c r="C803" s="2"/>
      <c r="D803" s="2"/>
      <c r="E803" s="2"/>
      <c r="F803" s="2"/>
      <c r="G803" s="2"/>
      <c r="H803" s="3"/>
      <c r="I803" s="3"/>
      <c r="J803" s="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spans="1:40" ht="14.25" customHeight="1" x14ac:dyDescent="0.3">
      <c r="A804" s="1"/>
      <c r="B804" s="2"/>
      <c r="C804" s="2"/>
      <c r="D804" s="2"/>
      <c r="E804" s="2"/>
      <c r="F804" s="2"/>
      <c r="G804" s="2"/>
      <c r="H804" s="3"/>
      <c r="I804" s="3"/>
      <c r="J804" s="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spans="1:40" ht="14.25" customHeight="1" x14ac:dyDescent="0.3">
      <c r="A805" s="1"/>
      <c r="B805" s="2"/>
      <c r="C805" s="2"/>
      <c r="D805" s="2"/>
      <c r="E805" s="2"/>
      <c r="F805" s="2"/>
      <c r="G805" s="2"/>
      <c r="H805" s="3"/>
      <c r="I805" s="3"/>
      <c r="J805" s="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spans="1:40" ht="14.25" customHeight="1" x14ac:dyDescent="0.3">
      <c r="A806" s="1"/>
      <c r="B806" s="2"/>
      <c r="C806" s="2"/>
      <c r="D806" s="2"/>
      <c r="E806" s="2"/>
      <c r="F806" s="2"/>
      <c r="G806" s="2"/>
      <c r="H806" s="3"/>
      <c r="I806" s="3"/>
      <c r="J806" s="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spans="1:40" ht="14.25" customHeight="1" x14ac:dyDescent="0.3">
      <c r="A807" s="1"/>
      <c r="B807" s="2"/>
      <c r="C807" s="2"/>
      <c r="D807" s="2"/>
      <c r="E807" s="2"/>
      <c r="F807" s="2"/>
      <c r="G807" s="2"/>
      <c r="H807" s="3"/>
      <c r="I807" s="3"/>
      <c r="J807" s="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spans="1:40" ht="14.25" customHeight="1" x14ac:dyDescent="0.3">
      <c r="A808" s="1"/>
      <c r="B808" s="2"/>
      <c r="C808" s="2"/>
      <c r="D808" s="2"/>
      <c r="E808" s="2"/>
      <c r="F808" s="2"/>
      <c r="G808" s="2"/>
      <c r="H808" s="3"/>
      <c r="I808" s="3"/>
      <c r="J808" s="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spans="1:40" ht="14.25" customHeight="1" x14ac:dyDescent="0.3">
      <c r="A809" s="1"/>
      <c r="B809" s="2"/>
      <c r="C809" s="2"/>
      <c r="D809" s="2"/>
      <c r="E809" s="2"/>
      <c r="F809" s="2"/>
      <c r="G809" s="2"/>
      <c r="H809" s="3"/>
      <c r="I809" s="3"/>
      <c r="J809" s="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spans="1:40" ht="14.25" customHeight="1" x14ac:dyDescent="0.3">
      <c r="A810" s="1"/>
      <c r="B810" s="2"/>
      <c r="C810" s="2"/>
      <c r="D810" s="2"/>
      <c r="E810" s="2"/>
      <c r="F810" s="2"/>
      <c r="G810" s="2"/>
      <c r="H810" s="3"/>
      <c r="I810" s="3"/>
      <c r="J810" s="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spans="1:40" ht="14.25" customHeight="1" x14ac:dyDescent="0.3">
      <c r="A811" s="1"/>
      <c r="B811" s="2"/>
      <c r="C811" s="2"/>
      <c r="D811" s="2"/>
      <c r="E811" s="2"/>
      <c r="F811" s="2"/>
      <c r="G811" s="2"/>
      <c r="H811" s="3"/>
      <c r="I811" s="3"/>
      <c r="J811" s="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spans="1:40" ht="14.25" customHeight="1" x14ac:dyDescent="0.3">
      <c r="A812" s="1"/>
      <c r="B812" s="2"/>
      <c r="C812" s="2"/>
      <c r="D812" s="2"/>
      <c r="E812" s="2"/>
      <c r="F812" s="2"/>
      <c r="G812" s="2"/>
      <c r="H812" s="3"/>
      <c r="I812" s="3"/>
      <c r="J812" s="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spans="1:40" ht="14.25" customHeight="1" x14ac:dyDescent="0.3">
      <c r="A813" s="1"/>
      <c r="B813" s="2"/>
      <c r="C813" s="2"/>
      <c r="D813" s="2"/>
      <c r="E813" s="2"/>
      <c r="F813" s="2"/>
      <c r="G813" s="2"/>
      <c r="H813" s="3"/>
      <c r="I813" s="3"/>
      <c r="J813" s="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spans="1:40" ht="14.25" customHeight="1" x14ac:dyDescent="0.3">
      <c r="A814" s="1"/>
      <c r="B814" s="2"/>
      <c r="C814" s="2"/>
      <c r="D814" s="2"/>
      <c r="E814" s="2"/>
      <c r="F814" s="2"/>
      <c r="G814" s="2"/>
      <c r="H814" s="3"/>
      <c r="I814" s="3"/>
      <c r="J814" s="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spans="1:40" ht="14.25" customHeight="1" x14ac:dyDescent="0.3">
      <c r="A815" s="1"/>
      <c r="B815" s="2"/>
      <c r="C815" s="2"/>
      <c r="D815" s="2"/>
      <c r="E815" s="2"/>
      <c r="F815" s="2"/>
      <c r="G815" s="2"/>
      <c r="H815" s="3"/>
      <c r="I815" s="3"/>
      <c r="J815" s="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spans="1:40" ht="14.25" customHeight="1" x14ac:dyDescent="0.3">
      <c r="A816" s="1"/>
      <c r="B816" s="2"/>
      <c r="C816" s="2"/>
      <c r="D816" s="2"/>
      <c r="E816" s="2"/>
      <c r="F816" s="2"/>
      <c r="G816" s="2"/>
      <c r="H816" s="3"/>
      <c r="I816" s="3"/>
      <c r="J816" s="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spans="1:40" ht="14.25" customHeight="1" x14ac:dyDescent="0.3">
      <c r="A817" s="1"/>
      <c r="B817" s="2"/>
      <c r="C817" s="2"/>
      <c r="D817" s="2"/>
      <c r="E817" s="2"/>
      <c r="F817" s="2"/>
      <c r="G817" s="2"/>
      <c r="H817" s="3"/>
      <c r="I817" s="3"/>
      <c r="J817" s="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spans="1:40" ht="14.25" customHeight="1" x14ac:dyDescent="0.3">
      <c r="A818" s="1"/>
      <c r="B818" s="2"/>
      <c r="C818" s="2"/>
      <c r="D818" s="2"/>
      <c r="E818" s="2"/>
      <c r="F818" s="2"/>
      <c r="G818" s="2"/>
      <c r="H818" s="3"/>
      <c r="I818" s="3"/>
      <c r="J818" s="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spans="1:40" ht="14.25" customHeight="1" x14ac:dyDescent="0.3">
      <c r="A819" s="1"/>
      <c r="B819" s="2"/>
      <c r="C819" s="2"/>
      <c r="D819" s="2"/>
      <c r="E819" s="2"/>
      <c r="F819" s="2"/>
      <c r="G819" s="2"/>
      <c r="H819" s="3"/>
      <c r="I819" s="3"/>
      <c r="J819" s="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spans="1:40" ht="14.25" customHeight="1" x14ac:dyDescent="0.3">
      <c r="A820" s="1"/>
      <c r="B820" s="2"/>
      <c r="C820" s="2"/>
      <c r="D820" s="2"/>
      <c r="E820" s="2"/>
      <c r="F820" s="2"/>
      <c r="G820" s="2"/>
      <c r="H820" s="3"/>
      <c r="I820" s="3"/>
      <c r="J820" s="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spans="1:40" ht="14.25" customHeight="1" x14ac:dyDescent="0.3">
      <c r="A821" s="1"/>
      <c r="B821" s="2"/>
      <c r="C821" s="2"/>
      <c r="D821" s="2"/>
      <c r="E821" s="2"/>
      <c r="F821" s="2"/>
      <c r="G821" s="2"/>
      <c r="H821" s="3"/>
      <c r="I821" s="3"/>
      <c r="J821" s="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spans="1:40" ht="14.25" customHeight="1" x14ac:dyDescent="0.3">
      <c r="A822" s="1"/>
      <c r="B822" s="2"/>
      <c r="C822" s="2"/>
      <c r="D822" s="2"/>
      <c r="E822" s="2"/>
      <c r="F822" s="2"/>
      <c r="G822" s="2"/>
      <c r="H822" s="3"/>
      <c r="I822" s="3"/>
      <c r="J822" s="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spans="1:40" ht="14.25" customHeight="1" x14ac:dyDescent="0.3">
      <c r="A823" s="1"/>
      <c r="B823" s="2"/>
      <c r="C823" s="2"/>
      <c r="D823" s="2"/>
      <c r="E823" s="2"/>
      <c r="F823" s="2"/>
      <c r="G823" s="2"/>
      <c r="H823" s="3"/>
      <c r="I823" s="3"/>
      <c r="J823" s="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spans="1:40" ht="14.25" customHeight="1" x14ac:dyDescent="0.3">
      <c r="A824" s="1"/>
      <c r="B824" s="2"/>
      <c r="C824" s="2"/>
      <c r="D824" s="2"/>
      <c r="E824" s="2"/>
      <c r="F824" s="2"/>
      <c r="G824" s="2"/>
      <c r="H824" s="3"/>
      <c r="I824" s="3"/>
      <c r="J824" s="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spans="1:40" ht="14.25" customHeight="1" x14ac:dyDescent="0.3">
      <c r="A825" s="1"/>
      <c r="B825" s="2"/>
      <c r="C825" s="2"/>
      <c r="D825" s="2"/>
      <c r="E825" s="2"/>
      <c r="F825" s="2"/>
      <c r="G825" s="2"/>
      <c r="H825" s="3"/>
      <c r="I825" s="3"/>
      <c r="J825" s="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spans="1:40" ht="14.25" customHeight="1" x14ac:dyDescent="0.3">
      <c r="A826" s="1"/>
      <c r="B826" s="2"/>
      <c r="C826" s="2"/>
      <c r="D826" s="2"/>
      <c r="E826" s="2"/>
      <c r="F826" s="2"/>
      <c r="G826" s="2"/>
      <c r="H826" s="3"/>
      <c r="I826" s="3"/>
      <c r="J826" s="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spans="1:40" ht="14.25" customHeight="1" x14ac:dyDescent="0.3">
      <c r="A827" s="1"/>
      <c r="B827" s="2"/>
      <c r="C827" s="2"/>
      <c r="D827" s="2"/>
      <c r="E827" s="2"/>
      <c r="F827" s="2"/>
      <c r="G827" s="2"/>
      <c r="H827" s="3"/>
      <c r="I827" s="3"/>
      <c r="J827" s="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spans="1:40" ht="14.25" customHeight="1" x14ac:dyDescent="0.3">
      <c r="A828" s="1"/>
      <c r="B828" s="2"/>
      <c r="C828" s="2"/>
      <c r="D828" s="2"/>
      <c r="E828" s="2"/>
      <c r="F828" s="2"/>
      <c r="G828" s="2"/>
      <c r="H828" s="3"/>
      <c r="I828" s="3"/>
      <c r="J828" s="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spans="1:40" ht="14.25" customHeight="1" x14ac:dyDescent="0.3">
      <c r="A829" s="1"/>
      <c r="B829" s="2"/>
      <c r="C829" s="2"/>
      <c r="D829" s="2"/>
      <c r="E829" s="2"/>
      <c r="F829" s="2"/>
      <c r="G829" s="2"/>
      <c r="H829" s="3"/>
      <c r="I829" s="3"/>
      <c r="J829" s="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spans="1:40" ht="14.25" customHeight="1" x14ac:dyDescent="0.3">
      <c r="A830" s="1"/>
      <c r="B830" s="2"/>
      <c r="C830" s="2"/>
      <c r="D830" s="2"/>
      <c r="E830" s="2"/>
      <c r="F830" s="2"/>
      <c r="G830" s="2"/>
      <c r="H830" s="3"/>
      <c r="I830" s="3"/>
      <c r="J830" s="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spans="1:40" ht="14.25" customHeight="1" x14ac:dyDescent="0.3">
      <c r="A831" s="1"/>
      <c r="B831" s="2"/>
      <c r="C831" s="2"/>
      <c r="D831" s="2"/>
      <c r="E831" s="2"/>
      <c r="F831" s="2"/>
      <c r="G831" s="2"/>
      <c r="H831" s="3"/>
      <c r="I831" s="3"/>
      <c r="J831" s="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spans="1:40" ht="14.25" customHeight="1" x14ac:dyDescent="0.3">
      <c r="A832" s="1"/>
      <c r="B832" s="2"/>
      <c r="C832" s="2"/>
      <c r="D832" s="2"/>
      <c r="E832" s="2"/>
      <c r="F832" s="2"/>
      <c r="G832" s="2"/>
      <c r="H832" s="3"/>
      <c r="I832" s="3"/>
      <c r="J832" s="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spans="1:40" ht="14.25" customHeight="1" x14ac:dyDescent="0.3">
      <c r="A833" s="1"/>
      <c r="B833" s="2"/>
      <c r="C833" s="2"/>
      <c r="D833" s="2"/>
      <c r="E833" s="2"/>
      <c r="F833" s="2"/>
      <c r="G833" s="2"/>
      <c r="H833" s="3"/>
      <c r="I833" s="3"/>
      <c r="J833" s="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spans="1:40" ht="14.25" customHeight="1" x14ac:dyDescent="0.3">
      <c r="A834" s="1"/>
      <c r="B834" s="2"/>
      <c r="C834" s="2"/>
      <c r="D834" s="2"/>
      <c r="E834" s="2"/>
      <c r="F834" s="2"/>
      <c r="G834" s="2"/>
      <c r="H834" s="3"/>
      <c r="I834" s="3"/>
      <c r="J834" s="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spans="1:40" ht="14.25" customHeight="1" x14ac:dyDescent="0.3">
      <c r="A835" s="1"/>
      <c r="B835" s="2"/>
      <c r="C835" s="2"/>
      <c r="D835" s="2"/>
      <c r="E835" s="2"/>
      <c r="F835" s="2"/>
      <c r="G835" s="2"/>
      <c r="H835" s="3"/>
      <c r="I835" s="3"/>
      <c r="J835" s="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spans="1:40" ht="14.25" customHeight="1" x14ac:dyDescent="0.3">
      <c r="A836" s="1"/>
      <c r="B836" s="2"/>
      <c r="C836" s="2"/>
      <c r="D836" s="2"/>
      <c r="E836" s="2"/>
      <c r="F836" s="2"/>
      <c r="G836" s="2"/>
      <c r="H836" s="3"/>
      <c r="I836" s="3"/>
      <c r="J836" s="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spans="1:40" ht="14.25" customHeight="1" x14ac:dyDescent="0.3">
      <c r="A837" s="1"/>
      <c r="B837" s="2"/>
      <c r="C837" s="2"/>
      <c r="D837" s="2"/>
      <c r="E837" s="2"/>
      <c r="F837" s="2"/>
      <c r="G837" s="2"/>
      <c r="H837" s="3"/>
      <c r="I837" s="3"/>
      <c r="J837" s="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spans="1:40" ht="14.25" customHeight="1" x14ac:dyDescent="0.3">
      <c r="A838" s="1"/>
      <c r="B838" s="2"/>
      <c r="C838" s="2"/>
      <c r="D838" s="2"/>
      <c r="E838" s="2"/>
      <c r="F838" s="2"/>
      <c r="G838" s="2"/>
      <c r="H838" s="3"/>
      <c r="I838" s="3"/>
      <c r="J838" s="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spans="1:40" ht="14.25" customHeight="1" x14ac:dyDescent="0.3">
      <c r="A839" s="1"/>
      <c r="B839" s="2"/>
      <c r="C839" s="2"/>
      <c r="D839" s="2"/>
      <c r="E839" s="2"/>
      <c r="F839" s="2"/>
      <c r="G839" s="2"/>
      <c r="H839" s="3"/>
      <c r="I839" s="3"/>
      <c r="J839" s="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spans="1:40" ht="14.25" customHeight="1" x14ac:dyDescent="0.3">
      <c r="A840" s="1"/>
      <c r="B840" s="2"/>
      <c r="C840" s="2"/>
      <c r="D840" s="2"/>
      <c r="E840" s="2"/>
      <c r="F840" s="2"/>
      <c r="G840" s="2"/>
      <c r="H840" s="3"/>
      <c r="I840" s="3"/>
      <c r="J840" s="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spans="1:40" ht="14.25" customHeight="1" x14ac:dyDescent="0.3">
      <c r="A841" s="1"/>
      <c r="B841" s="2"/>
      <c r="C841" s="2"/>
      <c r="D841" s="2"/>
      <c r="E841" s="2"/>
      <c r="F841" s="2"/>
      <c r="G841" s="2"/>
      <c r="H841" s="3"/>
      <c r="I841" s="3"/>
      <c r="J841" s="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spans="1:40" ht="14.25" customHeight="1" x14ac:dyDescent="0.3">
      <c r="A842" s="1"/>
      <c r="B842" s="2"/>
      <c r="C842" s="2"/>
      <c r="D842" s="2"/>
      <c r="E842" s="2"/>
      <c r="F842" s="2"/>
      <c r="G842" s="2"/>
      <c r="H842" s="3"/>
      <c r="I842" s="3"/>
      <c r="J842" s="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spans="1:40" ht="14.25" customHeight="1" x14ac:dyDescent="0.3">
      <c r="A843" s="1"/>
      <c r="B843" s="2"/>
      <c r="C843" s="2"/>
      <c r="D843" s="2"/>
      <c r="E843" s="2"/>
      <c r="F843" s="2"/>
      <c r="G843" s="2"/>
      <c r="H843" s="3"/>
      <c r="I843" s="3"/>
      <c r="J843" s="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spans="1:40" ht="14.25" customHeight="1" x14ac:dyDescent="0.3">
      <c r="A844" s="1"/>
      <c r="B844" s="2"/>
      <c r="C844" s="2"/>
      <c r="D844" s="2"/>
      <c r="E844" s="2"/>
      <c r="F844" s="2"/>
      <c r="G844" s="2"/>
      <c r="H844" s="3"/>
      <c r="I844" s="3"/>
      <c r="J844" s="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spans="1:40" ht="14.25" customHeight="1" x14ac:dyDescent="0.3">
      <c r="A845" s="1"/>
      <c r="B845" s="2"/>
      <c r="C845" s="2"/>
      <c r="D845" s="2"/>
      <c r="E845" s="2"/>
      <c r="F845" s="2"/>
      <c r="G845" s="2"/>
      <c r="H845" s="3"/>
      <c r="I845" s="3"/>
      <c r="J845" s="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spans="1:40" ht="14.25" customHeight="1" x14ac:dyDescent="0.3">
      <c r="A846" s="1"/>
      <c r="B846" s="2"/>
      <c r="C846" s="2"/>
      <c r="D846" s="2"/>
      <c r="E846" s="2"/>
      <c r="F846" s="2"/>
      <c r="G846" s="2"/>
      <c r="H846" s="3"/>
      <c r="I846" s="3"/>
      <c r="J846" s="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spans="1:40" ht="14.25" customHeight="1" x14ac:dyDescent="0.3">
      <c r="A847" s="1"/>
      <c r="B847" s="2"/>
      <c r="C847" s="2"/>
      <c r="D847" s="2"/>
      <c r="E847" s="2"/>
      <c r="F847" s="2"/>
      <c r="G847" s="2"/>
      <c r="H847" s="3"/>
      <c r="I847" s="3"/>
      <c r="J847" s="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spans="1:40" ht="14.25" customHeight="1" x14ac:dyDescent="0.3">
      <c r="A848" s="1"/>
      <c r="B848" s="2"/>
      <c r="C848" s="2"/>
      <c r="D848" s="2"/>
      <c r="E848" s="2"/>
      <c r="F848" s="2"/>
      <c r="G848" s="2"/>
      <c r="H848" s="3"/>
      <c r="I848" s="3"/>
      <c r="J848" s="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spans="1:40" ht="14.25" customHeight="1" x14ac:dyDescent="0.3">
      <c r="A849" s="1"/>
      <c r="B849" s="2"/>
      <c r="C849" s="2"/>
      <c r="D849" s="2"/>
      <c r="E849" s="2"/>
      <c r="F849" s="2"/>
      <c r="G849" s="2"/>
      <c r="H849" s="3"/>
      <c r="I849" s="3"/>
      <c r="J849" s="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spans="1:40" ht="14.25" customHeight="1" x14ac:dyDescent="0.3">
      <c r="A850" s="1"/>
      <c r="B850" s="2"/>
      <c r="C850" s="2"/>
      <c r="D850" s="2"/>
      <c r="E850" s="2"/>
      <c r="F850" s="2"/>
      <c r="G850" s="2"/>
      <c r="H850" s="3"/>
      <c r="I850" s="3"/>
      <c r="J850" s="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spans="1:40" ht="14.25" customHeight="1" x14ac:dyDescent="0.3">
      <c r="A851" s="1"/>
      <c r="B851" s="2"/>
      <c r="C851" s="2"/>
      <c r="D851" s="2"/>
      <c r="E851" s="2"/>
      <c r="F851" s="2"/>
      <c r="G851" s="2"/>
      <c r="H851" s="3"/>
      <c r="I851" s="3"/>
      <c r="J851" s="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spans="1:40" ht="14.25" customHeight="1" x14ac:dyDescent="0.3">
      <c r="A852" s="1"/>
      <c r="B852" s="2"/>
      <c r="C852" s="2"/>
      <c r="D852" s="2"/>
      <c r="E852" s="2"/>
      <c r="F852" s="2"/>
      <c r="G852" s="2"/>
      <c r="H852" s="3"/>
      <c r="I852" s="3"/>
      <c r="J852" s="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spans="1:40" ht="14.25" customHeight="1" x14ac:dyDescent="0.3">
      <c r="A853" s="1"/>
      <c r="B853" s="2"/>
      <c r="C853" s="2"/>
      <c r="D853" s="2"/>
      <c r="E853" s="2"/>
      <c r="F853" s="2"/>
      <c r="G853" s="2"/>
      <c r="H853" s="3"/>
      <c r="I853" s="3"/>
      <c r="J853" s="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spans="1:40" ht="14.25" customHeight="1" x14ac:dyDescent="0.3">
      <c r="A854" s="1"/>
      <c r="B854" s="2"/>
      <c r="C854" s="2"/>
      <c r="D854" s="2"/>
      <c r="E854" s="2"/>
      <c r="F854" s="2"/>
      <c r="G854" s="2"/>
      <c r="H854" s="3"/>
      <c r="I854" s="3"/>
      <c r="J854" s="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spans="1:40" ht="14.25" customHeight="1" x14ac:dyDescent="0.3">
      <c r="A855" s="1"/>
      <c r="B855" s="2"/>
      <c r="C855" s="2"/>
      <c r="D855" s="2"/>
      <c r="E855" s="2"/>
      <c r="F855" s="2"/>
      <c r="G855" s="2"/>
      <c r="H855" s="3"/>
      <c r="I855" s="3"/>
      <c r="J855" s="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spans="1:40" ht="14.25" customHeight="1" x14ac:dyDescent="0.3">
      <c r="A856" s="1"/>
      <c r="B856" s="2"/>
      <c r="C856" s="2"/>
      <c r="D856" s="2"/>
      <c r="E856" s="2"/>
      <c r="F856" s="2"/>
      <c r="G856" s="2"/>
      <c r="H856" s="3"/>
      <c r="I856" s="3"/>
      <c r="J856" s="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spans="1:40" ht="14.25" customHeight="1" x14ac:dyDescent="0.3">
      <c r="A857" s="1"/>
      <c r="B857" s="2"/>
      <c r="C857" s="2"/>
      <c r="D857" s="2"/>
      <c r="E857" s="2"/>
      <c r="F857" s="2"/>
      <c r="G857" s="2"/>
      <c r="H857" s="3"/>
      <c r="I857" s="3"/>
      <c r="J857" s="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spans="1:40" ht="14.25" customHeight="1" x14ac:dyDescent="0.3">
      <c r="A858" s="1"/>
      <c r="B858" s="2"/>
      <c r="C858" s="2"/>
      <c r="D858" s="2"/>
      <c r="E858" s="2"/>
      <c r="F858" s="2"/>
      <c r="G858" s="2"/>
      <c r="H858" s="3"/>
      <c r="I858" s="3"/>
      <c r="J858" s="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spans="1:40" ht="14.25" customHeight="1" x14ac:dyDescent="0.3">
      <c r="A859" s="1"/>
      <c r="B859" s="2"/>
      <c r="C859" s="2"/>
      <c r="D859" s="2"/>
      <c r="E859" s="2"/>
      <c r="F859" s="2"/>
      <c r="G859" s="2"/>
      <c r="H859" s="3"/>
      <c r="I859" s="3"/>
      <c r="J859" s="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spans="1:40" ht="14.25" customHeight="1" x14ac:dyDescent="0.3">
      <c r="A860" s="1"/>
      <c r="B860" s="2"/>
      <c r="C860" s="2"/>
      <c r="D860" s="2"/>
      <c r="E860" s="2"/>
      <c r="F860" s="2"/>
      <c r="G860" s="2"/>
      <c r="H860" s="3"/>
      <c r="I860" s="3"/>
      <c r="J860" s="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spans="1:40" ht="14.25" customHeight="1" x14ac:dyDescent="0.3">
      <c r="A861" s="1"/>
      <c r="B861" s="2"/>
      <c r="C861" s="2"/>
      <c r="D861" s="2"/>
      <c r="E861" s="2"/>
      <c r="F861" s="2"/>
      <c r="G861" s="2"/>
      <c r="H861" s="3"/>
      <c r="I861" s="3"/>
      <c r="J861" s="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spans="1:40" ht="14.25" customHeight="1" x14ac:dyDescent="0.3">
      <c r="A862" s="1"/>
      <c r="B862" s="2"/>
      <c r="C862" s="2"/>
      <c r="D862" s="2"/>
      <c r="E862" s="2"/>
      <c r="F862" s="2"/>
      <c r="G862" s="2"/>
      <c r="H862" s="3"/>
      <c r="I862" s="3"/>
      <c r="J862" s="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spans="1:40" ht="14.25" customHeight="1" x14ac:dyDescent="0.3">
      <c r="A863" s="1"/>
      <c r="B863" s="2"/>
      <c r="C863" s="2"/>
      <c r="D863" s="2"/>
      <c r="E863" s="2"/>
      <c r="F863" s="2"/>
      <c r="G863" s="2"/>
      <c r="H863" s="3"/>
      <c r="I863" s="3"/>
      <c r="J863" s="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spans="1:40" ht="14.25" customHeight="1" x14ac:dyDescent="0.3">
      <c r="A864" s="1"/>
      <c r="B864" s="2"/>
      <c r="C864" s="2"/>
      <c r="D864" s="2"/>
      <c r="E864" s="2"/>
      <c r="F864" s="2"/>
      <c r="G864" s="2"/>
      <c r="H864" s="3"/>
      <c r="I864" s="3"/>
      <c r="J864" s="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spans="1:40" ht="14.25" customHeight="1" x14ac:dyDescent="0.3">
      <c r="A865" s="1"/>
      <c r="B865" s="2"/>
      <c r="C865" s="2"/>
      <c r="D865" s="2"/>
      <c r="E865" s="2"/>
      <c r="F865" s="2"/>
      <c r="G865" s="2"/>
      <c r="H865" s="3"/>
      <c r="I865" s="3"/>
      <c r="J865" s="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spans="1:40" ht="14.25" customHeight="1" x14ac:dyDescent="0.3">
      <c r="A866" s="1"/>
      <c r="B866" s="2"/>
      <c r="C866" s="2"/>
      <c r="D866" s="2"/>
      <c r="E866" s="2"/>
      <c r="F866" s="2"/>
      <c r="G866" s="2"/>
      <c r="H866" s="3"/>
      <c r="I866" s="3"/>
      <c r="J866" s="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spans="1:40" ht="14.25" customHeight="1" x14ac:dyDescent="0.3">
      <c r="A867" s="1"/>
      <c r="B867" s="2"/>
      <c r="C867" s="2"/>
      <c r="D867" s="2"/>
      <c r="E867" s="2"/>
      <c r="F867" s="2"/>
      <c r="G867" s="2"/>
      <c r="H867" s="3"/>
      <c r="I867" s="3"/>
      <c r="J867" s="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spans="1:40" ht="14.25" customHeight="1" x14ac:dyDescent="0.3">
      <c r="A868" s="1"/>
      <c r="B868" s="2"/>
      <c r="C868" s="2"/>
      <c r="D868" s="2"/>
      <c r="E868" s="2"/>
      <c r="F868" s="2"/>
      <c r="G868" s="2"/>
      <c r="H868" s="3"/>
      <c r="I868" s="3"/>
      <c r="J868" s="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spans="1:40" ht="14.25" customHeight="1" x14ac:dyDescent="0.3">
      <c r="A869" s="1"/>
      <c r="B869" s="2"/>
      <c r="C869" s="2"/>
      <c r="D869" s="2"/>
      <c r="E869" s="2"/>
      <c r="F869" s="2"/>
      <c r="G869" s="2"/>
      <c r="H869" s="3"/>
      <c r="I869" s="3"/>
      <c r="J869" s="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spans="1:40" ht="14.25" customHeight="1" x14ac:dyDescent="0.3">
      <c r="A870" s="1"/>
      <c r="B870" s="2"/>
      <c r="C870" s="2"/>
      <c r="D870" s="2"/>
      <c r="E870" s="2"/>
      <c r="F870" s="2"/>
      <c r="G870" s="2"/>
      <c r="H870" s="3"/>
      <c r="I870" s="3"/>
      <c r="J870" s="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spans="1:40" ht="14.25" customHeight="1" x14ac:dyDescent="0.3">
      <c r="A871" s="1"/>
      <c r="B871" s="2"/>
      <c r="C871" s="2"/>
      <c r="D871" s="2"/>
      <c r="E871" s="2"/>
      <c r="F871" s="2"/>
      <c r="G871" s="2"/>
      <c r="H871" s="3"/>
      <c r="I871" s="3"/>
      <c r="J871" s="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spans="1:40" ht="14.25" customHeight="1" x14ac:dyDescent="0.3">
      <c r="A872" s="1"/>
      <c r="B872" s="2"/>
      <c r="C872" s="2"/>
      <c r="D872" s="2"/>
      <c r="E872" s="2"/>
      <c r="F872" s="2"/>
      <c r="G872" s="2"/>
      <c r="H872" s="3"/>
      <c r="I872" s="3"/>
      <c r="J872" s="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spans="1:40" ht="14.25" customHeight="1" x14ac:dyDescent="0.3">
      <c r="A873" s="1"/>
      <c r="B873" s="2"/>
      <c r="C873" s="2"/>
      <c r="D873" s="2"/>
      <c r="E873" s="2"/>
      <c r="F873" s="2"/>
      <c r="G873" s="2"/>
      <c r="H873" s="3"/>
      <c r="I873" s="3"/>
      <c r="J873" s="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spans="1:40" ht="14.25" customHeight="1" x14ac:dyDescent="0.3">
      <c r="A874" s="1"/>
      <c r="B874" s="2"/>
      <c r="C874" s="2"/>
      <c r="D874" s="2"/>
      <c r="E874" s="2"/>
      <c r="F874" s="2"/>
      <c r="G874" s="2"/>
      <c r="H874" s="3"/>
      <c r="I874" s="3"/>
      <c r="J874" s="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spans="1:40" ht="14.25" customHeight="1" x14ac:dyDescent="0.3">
      <c r="A875" s="1"/>
      <c r="B875" s="2"/>
      <c r="C875" s="2"/>
      <c r="D875" s="2"/>
      <c r="E875" s="2"/>
      <c r="F875" s="2"/>
      <c r="G875" s="2"/>
      <c r="H875" s="3"/>
      <c r="I875" s="3"/>
      <c r="J875" s="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spans="1:40" ht="14.25" customHeight="1" x14ac:dyDescent="0.3">
      <c r="A876" s="1"/>
      <c r="B876" s="2"/>
      <c r="C876" s="2"/>
      <c r="D876" s="2"/>
      <c r="E876" s="2"/>
      <c r="F876" s="2"/>
      <c r="G876" s="2"/>
      <c r="H876" s="3"/>
      <c r="I876" s="3"/>
      <c r="J876" s="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spans="1:40" ht="14.25" customHeight="1" x14ac:dyDescent="0.3">
      <c r="A877" s="1"/>
      <c r="B877" s="2"/>
      <c r="C877" s="2"/>
      <c r="D877" s="2"/>
      <c r="E877" s="2"/>
      <c r="F877" s="2"/>
      <c r="G877" s="2"/>
      <c r="H877" s="3"/>
      <c r="I877" s="3"/>
      <c r="J877" s="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spans="1:40" ht="14.25" customHeight="1" x14ac:dyDescent="0.3">
      <c r="A878" s="1"/>
      <c r="B878" s="2"/>
      <c r="C878" s="2"/>
      <c r="D878" s="2"/>
      <c r="E878" s="2"/>
      <c r="F878" s="2"/>
      <c r="G878" s="2"/>
      <c r="H878" s="3"/>
      <c r="I878" s="3"/>
      <c r="J878" s="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spans="1:40" ht="14.25" customHeight="1" x14ac:dyDescent="0.3">
      <c r="A879" s="1"/>
      <c r="B879" s="2"/>
      <c r="C879" s="2"/>
      <c r="D879" s="2"/>
      <c r="E879" s="2"/>
      <c r="F879" s="2"/>
      <c r="G879" s="2"/>
      <c r="H879" s="3"/>
      <c r="I879" s="3"/>
      <c r="J879" s="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spans="1:40" ht="14.25" customHeight="1" x14ac:dyDescent="0.3">
      <c r="A880" s="1"/>
      <c r="B880" s="2"/>
      <c r="C880" s="2"/>
      <c r="D880" s="2"/>
      <c r="E880" s="2"/>
      <c r="F880" s="2"/>
      <c r="G880" s="2"/>
      <c r="H880" s="3"/>
      <c r="I880" s="3"/>
      <c r="J880" s="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spans="1:40" ht="14.25" customHeight="1" x14ac:dyDescent="0.3">
      <c r="A881" s="1"/>
      <c r="B881" s="2"/>
      <c r="C881" s="2"/>
      <c r="D881" s="2"/>
      <c r="E881" s="2"/>
      <c r="F881" s="2"/>
      <c r="G881" s="2"/>
      <c r="H881" s="3"/>
      <c r="I881" s="3"/>
      <c r="J881" s="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spans="1:40" ht="14.25" customHeight="1" x14ac:dyDescent="0.3">
      <c r="A882" s="1"/>
      <c r="B882" s="2"/>
      <c r="C882" s="2"/>
      <c r="D882" s="2"/>
      <c r="E882" s="2"/>
      <c r="F882" s="2"/>
      <c r="G882" s="2"/>
      <c r="H882" s="3"/>
      <c r="I882" s="3"/>
      <c r="J882" s="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spans="1:40" ht="14.25" customHeight="1" x14ac:dyDescent="0.3">
      <c r="A883" s="1"/>
      <c r="B883" s="2"/>
      <c r="C883" s="2"/>
      <c r="D883" s="2"/>
      <c r="E883" s="2"/>
      <c r="F883" s="2"/>
      <c r="G883" s="2"/>
      <c r="H883" s="3"/>
      <c r="I883" s="3"/>
      <c r="J883" s="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spans="1:40" ht="14.25" customHeight="1" x14ac:dyDescent="0.3">
      <c r="A884" s="1"/>
      <c r="B884" s="2"/>
      <c r="C884" s="2"/>
      <c r="D884" s="2"/>
      <c r="E884" s="2"/>
      <c r="F884" s="2"/>
      <c r="G884" s="2"/>
      <c r="H884" s="3"/>
      <c r="I884" s="3"/>
      <c r="J884" s="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spans="1:40" ht="14.25" customHeight="1" x14ac:dyDescent="0.3">
      <c r="A885" s="1"/>
      <c r="B885" s="2"/>
      <c r="C885" s="2"/>
      <c r="D885" s="2"/>
      <c r="E885" s="2"/>
      <c r="F885" s="2"/>
      <c r="G885" s="2"/>
      <c r="H885" s="3"/>
      <c r="I885" s="3"/>
      <c r="J885" s="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spans="1:40" ht="14.25" customHeight="1" x14ac:dyDescent="0.3">
      <c r="A886" s="1"/>
      <c r="B886" s="2"/>
      <c r="C886" s="2"/>
      <c r="D886" s="2"/>
      <c r="E886" s="2"/>
      <c r="F886" s="2"/>
      <c r="G886" s="2"/>
      <c r="H886" s="3"/>
      <c r="I886" s="3"/>
      <c r="J886" s="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spans="1:40" ht="14.25" customHeight="1" x14ac:dyDescent="0.3">
      <c r="A887" s="1"/>
      <c r="B887" s="2"/>
      <c r="C887" s="2"/>
      <c r="D887" s="2"/>
      <c r="E887" s="2"/>
      <c r="F887" s="2"/>
      <c r="G887" s="2"/>
      <c r="H887" s="3"/>
      <c r="I887" s="3"/>
      <c r="J887" s="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spans="1:40" ht="14.25" customHeight="1" x14ac:dyDescent="0.3">
      <c r="A888" s="1"/>
      <c r="B888" s="2"/>
      <c r="C888" s="2"/>
      <c r="D888" s="2"/>
      <c r="E888" s="2"/>
      <c r="F888" s="2"/>
      <c r="G888" s="2"/>
      <c r="H888" s="3"/>
      <c r="I888" s="3"/>
      <c r="J888" s="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spans="1:40" ht="14.25" customHeight="1" x14ac:dyDescent="0.3">
      <c r="A889" s="1"/>
      <c r="B889" s="2"/>
      <c r="C889" s="2"/>
      <c r="D889" s="2"/>
      <c r="E889" s="2"/>
      <c r="F889" s="2"/>
      <c r="G889" s="2"/>
      <c r="H889" s="3"/>
      <c r="I889" s="3"/>
      <c r="J889" s="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spans="1:40" ht="14.25" customHeight="1" x14ac:dyDescent="0.3">
      <c r="A890" s="1"/>
      <c r="B890" s="2"/>
      <c r="C890" s="2"/>
      <c r="D890" s="2"/>
      <c r="E890" s="2"/>
      <c r="F890" s="2"/>
      <c r="G890" s="2"/>
      <c r="H890" s="3"/>
      <c r="I890" s="3"/>
      <c r="J890" s="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spans="1:40" ht="14.25" customHeight="1" x14ac:dyDescent="0.3">
      <c r="A891" s="1"/>
      <c r="B891" s="2"/>
      <c r="C891" s="2"/>
      <c r="D891" s="2"/>
      <c r="E891" s="2"/>
      <c r="F891" s="2"/>
      <c r="G891" s="2"/>
      <c r="H891" s="3"/>
      <c r="I891" s="3"/>
      <c r="J891" s="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spans="1:40" ht="14.25" customHeight="1" x14ac:dyDescent="0.3">
      <c r="A892" s="1"/>
      <c r="B892" s="2"/>
      <c r="C892" s="2"/>
      <c r="D892" s="2"/>
      <c r="E892" s="2"/>
      <c r="F892" s="2"/>
      <c r="G892" s="2"/>
      <c r="H892" s="3"/>
      <c r="I892" s="3"/>
      <c r="J892" s="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spans="1:40" ht="14.25" customHeight="1" x14ac:dyDescent="0.3">
      <c r="A893" s="1"/>
      <c r="B893" s="2"/>
      <c r="C893" s="2"/>
      <c r="D893" s="2"/>
      <c r="E893" s="2"/>
      <c r="F893" s="2"/>
      <c r="G893" s="2"/>
      <c r="H893" s="3"/>
      <c r="I893" s="3"/>
      <c r="J893" s="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spans="1:40" ht="14.25" customHeight="1" x14ac:dyDescent="0.3">
      <c r="A894" s="1"/>
      <c r="B894" s="2"/>
      <c r="C894" s="2"/>
      <c r="D894" s="2"/>
      <c r="E894" s="2"/>
      <c r="F894" s="2"/>
      <c r="G894" s="2"/>
      <c r="H894" s="3"/>
      <c r="I894" s="3"/>
      <c r="J894" s="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spans="1:40" ht="14.25" customHeight="1" x14ac:dyDescent="0.3">
      <c r="A895" s="1"/>
      <c r="B895" s="2"/>
      <c r="C895" s="2"/>
      <c r="D895" s="2"/>
      <c r="E895" s="2"/>
      <c r="F895" s="2"/>
      <c r="G895" s="2"/>
      <c r="H895" s="3"/>
      <c r="I895" s="3"/>
      <c r="J895" s="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spans="1:40" ht="14.25" customHeight="1" x14ac:dyDescent="0.3">
      <c r="A896" s="1"/>
      <c r="B896" s="2"/>
      <c r="C896" s="2"/>
      <c r="D896" s="2"/>
      <c r="E896" s="2"/>
      <c r="F896" s="2"/>
      <c r="G896" s="2"/>
      <c r="H896" s="3"/>
      <c r="I896" s="3"/>
      <c r="J896" s="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spans="1:40" ht="14.25" customHeight="1" x14ac:dyDescent="0.3">
      <c r="A897" s="1"/>
      <c r="B897" s="2"/>
      <c r="C897" s="2"/>
      <c r="D897" s="2"/>
      <c r="E897" s="2"/>
      <c r="F897" s="2"/>
      <c r="G897" s="2"/>
      <c r="H897" s="3"/>
      <c r="I897" s="3"/>
      <c r="J897" s="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spans="1:40" ht="14.25" customHeight="1" x14ac:dyDescent="0.3">
      <c r="A898" s="1"/>
      <c r="B898" s="2"/>
      <c r="C898" s="2"/>
      <c r="D898" s="2"/>
      <c r="E898" s="2"/>
      <c r="F898" s="2"/>
      <c r="G898" s="2"/>
      <c r="H898" s="3"/>
      <c r="I898" s="3"/>
      <c r="J898" s="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spans="1:40" ht="14.25" customHeight="1" x14ac:dyDescent="0.3">
      <c r="A899" s="1"/>
      <c r="B899" s="2"/>
      <c r="C899" s="2"/>
      <c r="D899" s="2"/>
      <c r="E899" s="2"/>
      <c r="F899" s="2"/>
      <c r="G899" s="2"/>
      <c r="H899" s="3"/>
      <c r="I899" s="3"/>
      <c r="J899" s="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spans="1:40" ht="14.25" customHeight="1" x14ac:dyDescent="0.3">
      <c r="A900" s="1"/>
      <c r="B900" s="2"/>
      <c r="C900" s="2"/>
      <c r="D900" s="2"/>
      <c r="E900" s="2"/>
      <c r="F900" s="2"/>
      <c r="G900" s="2"/>
      <c r="H900" s="3"/>
      <c r="I900" s="3"/>
      <c r="J900" s="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spans="1:40" ht="14.25" customHeight="1" x14ac:dyDescent="0.3">
      <c r="A901" s="1"/>
      <c r="B901" s="2"/>
      <c r="C901" s="2"/>
      <c r="D901" s="2"/>
      <c r="E901" s="2"/>
      <c r="F901" s="2"/>
      <c r="G901" s="2"/>
      <c r="H901" s="3"/>
      <c r="I901" s="3"/>
      <c r="J901" s="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spans="1:40" ht="14.25" customHeight="1" x14ac:dyDescent="0.3">
      <c r="A902" s="1"/>
      <c r="B902" s="2"/>
      <c r="C902" s="2"/>
      <c r="D902" s="2"/>
      <c r="E902" s="2"/>
      <c r="F902" s="2"/>
      <c r="G902" s="2"/>
      <c r="H902" s="3"/>
      <c r="I902" s="3"/>
      <c r="J902" s="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spans="1:40" ht="14.25" customHeight="1" x14ac:dyDescent="0.3">
      <c r="A903" s="1"/>
      <c r="B903" s="2"/>
      <c r="C903" s="2"/>
      <c r="D903" s="2"/>
      <c r="E903" s="2"/>
      <c r="F903" s="2"/>
      <c r="G903" s="2"/>
      <c r="H903" s="3"/>
      <c r="I903" s="3"/>
      <c r="J903" s="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spans="1:40" ht="14.25" customHeight="1" x14ac:dyDescent="0.3">
      <c r="A904" s="1"/>
      <c r="B904" s="2"/>
      <c r="C904" s="2"/>
      <c r="D904" s="2"/>
      <c r="E904" s="2"/>
      <c r="F904" s="2"/>
      <c r="G904" s="2"/>
      <c r="H904" s="3"/>
      <c r="I904" s="3"/>
      <c r="J904" s="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spans="1:40" ht="14.25" customHeight="1" x14ac:dyDescent="0.3">
      <c r="A905" s="1"/>
      <c r="B905" s="2"/>
      <c r="C905" s="2"/>
      <c r="D905" s="2"/>
      <c r="E905" s="2"/>
      <c r="F905" s="2"/>
      <c r="G905" s="2"/>
      <c r="H905" s="3"/>
      <c r="I905" s="3"/>
      <c r="J905" s="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spans="1:40" ht="14.25" customHeight="1" x14ac:dyDescent="0.3">
      <c r="A906" s="1"/>
      <c r="B906" s="2"/>
      <c r="C906" s="2"/>
      <c r="D906" s="2"/>
      <c r="E906" s="2"/>
      <c r="F906" s="2"/>
      <c r="G906" s="2"/>
      <c r="H906" s="3"/>
      <c r="I906" s="3"/>
      <c r="J906" s="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spans="1:40" ht="14.25" customHeight="1" x14ac:dyDescent="0.3">
      <c r="A907" s="1"/>
      <c r="B907" s="2"/>
      <c r="C907" s="2"/>
      <c r="D907" s="2"/>
      <c r="E907" s="2"/>
      <c r="F907" s="2"/>
      <c r="G907" s="2"/>
      <c r="H907" s="3"/>
      <c r="I907" s="3"/>
      <c r="J907" s="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spans="1:40" ht="14.25" customHeight="1" x14ac:dyDescent="0.3">
      <c r="A908" s="1"/>
      <c r="B908" s="2"/>
      <c r="C908" s="2"/>
      <c r="D908" s="2"/>
      <c r="E908" s="2"/>
      <c r="F908" s="2"/>
      <c r="G908" s="2"/>
      <c r="H908" s="3"/>
      <c r="I908" s="3"/>
      <c r="J908" s="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spans="1:40" ht="14.25" customHeight="1" x14ac:dyDescent="0.3">
      <c r="A909" s="1"/>
      <c r="B909" s="2"/>
      <c r="C909" s="2"/>
      <c r="D909" s="2"/>
      <c r="E909" s="2"/>
      <c r="F909" s="2"/>
      <c r="G909" s="2"/>
      <c r="H909" s="3"/>
      <c r="I909" s="3"/>
      <c r="J909" s="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spans="1:40" ht="14.25" customHeight="1" x14ac:dyDescent="0.3">
      <c r="A910" s="1"/>
      <c r="B910" s="2"/>
      <c r="C910" s="2"/>
      <c r="D910" s="2"/>
      <c r="E910" s="2"/>
      <c r="F910" s="2"/>
      <c r="G910" s="2"/>
      <c r="H910" s="3"/>
      <c r="I910" s="3"/>
      <c r="J910" s="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spans="1:40" ht="14.25" customHeight="1" x14ac:dyDescent="0.3">
      <c r="A911" s="1"/>
      <c r="B911" s="2"/>
      <c r="C911" s="2"/>
      <c r="D911" s="2"/>
      <c r="E911" s="2"/>
      <c r="F911" s="2"/>
      <c r="G911" s="2"/>
      <c r="H911" s="3"/>
      <c r="I911" s="3"/>
      <c r="J911" s="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spans="1:40" ht="14.25" customHeight="1" x14ac:dyDescent="0.3">
      <c r="A912" s="1"/>
      <c r="B912" s="2"/>
      <c r="C912" s="2"/>
      <c r="D912" s="2"/>
      <c r="E912" s="2"/>
      <c r="F912" s="2"/>
      <c r="G912" s="2"/>
      <c r="H912" s="3"/>
      <c r="I912" s="3"/>
      <c r="J912" s="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spans="1:40" ht="14.25" customHeight="1" x14ac:dyDescent="0.3">
      <c r="A913" s="1"/>
      <c r="B913" s="2"/>
      <c r="C913" s="2"/>
      <c r="D913" s="2"/>
      <c r="E913" s="2"/>
      <c r="F913" s="2"/>
      <c r="G913" s="2"/>
      <c r="H913" s="3"/>
      <c r="I913" s="3"/>
      <c r="J913" s="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spans="1:40" ht="14.25" customHeight="1" x14ac:dyDescent="0.3">
      <c r="A914" s="1"/>
      <c r="B914" s="2"/>
      <c r="C914" s="2"/>
      <c r="D914" s="2"/>
      <c r="E914" s="2"/>
      <c r="F914" s="2"/>
      <c r="G914" s="2"/>
      <c r="H914" s="3"/>
      <c r="I914" s="3"/>
      <c r="J914" s="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spans="1:40" ht="14.25" customHeight="1" x14ac:dyDescent="0.3">
      <c r="A915" s="1"/>
      <c r="B915" s="2"/>
      <c r="C915" s="2"/>
      <c r="D915" s="2"/>
      <c r="E915" s="2"/>
      <c r="F915" s="2"/>
      <c r="G915" s="2"/>
      <c r="H915" s="3"/>
      <c r="I915" s="3"/>
      <c r="J915" s="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spans="1:40" ht="14.25" customHeight="1" x14ac:dyDescent="0.3">
      <c r="A916" s="1"/>
      <c r="B916" s="2"/>
      <c r="C916" s="2"/>
      <c r="D916" s="2"/>
      <c r="E916" s="2"/>
      <c r="F916" s="2"/>
      <c r="G916" s="2"/>
      <c r="H916" s="3"/>
      <c r="I916" s="3"/>
      <c r="J916" s="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spans="1:40" ht="14.25" customHeight="1" x14ac:dyDescent="0.3">
      <c r="A917" s="1"/>
      <c r="B917" s="2"/>
      <c r="C917" s="2"/>
      <c r="D917" s="2"/>
      <c r="E917" s="2"/>
      <c r="F917" s="2"/>
      <c r="G917" s="2"/>
      <c r="H917" s="3"/>
      <c r="I917" s="3"/>
      <c r="J917" s="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spans="1:40" ht="14.25" customHeight="1" x14ac:dyDescent="0.3">
      <c r="A918" s="1"/>
      <c r="B918" s="2"/>
      <c r="C918" s="2"/>
      <c r="D918" s="2"/>
      <c r="E918" s="2"/>
      <c r="F918" s="2"/>
      <c r="G918" s="2"/>
      <c r="H918" s="3"/>
      <c r="I918" s="3"/>
      <c r="J918" s="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spans="1:40" ht="14.25" customHeight="1" x14ac:dyDescent="0.3">
      <c r="A919" s="1"/>
      <c r="B919" s="2"/>
      <c r="C919" s="2"/>
      <c r="D919" s="2"/>
      <c r="E919" s="2"/>
      <c r="F919" s="2"/>
      <c r="G919" s="2"/>
      <c r="H919" s="3"/>
      <c r="I919" s="3"/>
      <c r="J919" s="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spans="1:40" ht="14.25" customHeight="1" x14ac:dyDescent="0.3">
      <c r="A920" s="1"/>
      <c r="B920" s="2"/>
      <c r="C920" s="2"/>
      <c r="D920" s="2"/>
      <c r="E920" s="2"/>
      <c r="F920" s="2"/>
      <c r="G920" s="2"/>
      <c r="H920" s="3"/>
      <c r="I920" s="3"/>
      <c r="J920" s="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spans="1:40" ht="14.25" customHeight="1" x14ac:dyDescent="0.3">
      <c r="A921" s="1"/>
      <c r="B921" s="2"/>
      <c r="C921" s="2"/>
      <c r="D921" s="2"/>
      <c r="E921" s="2"/>
      <c r="F921" s="2"/>
      <c r="G921" s="2"/>
      <c r="H921" s="3"/>
      <c r="I921" s="3"/>
      <c r="J921" s="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spans="1:40" ht="14.25" customHeight="1" x14ac:dyDescent="0.3">
      <c r="A922" s="1"/>
      <c r="B922" s="2"/>
      <c r="C922" s="2"/>
      <c r="D922" s="2"/>
      <c r="E922" s="2"/>
      <c r="F922" s="2"/>
      <c r="G922" s="2"/>
      <c r="H922" s="3"/>
      <c r="I922" s="3"/>
      <c r="J922" s="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spans="1:40" ht="14.25" customHeight="1" x14ac:dyDescent="0.3">
      <c r="A923" s="1"/>
      <c r="B923" s="2"/>
      <c r="C923" s="2"/>
      <c r="D923" s="2"/>
      <c r="E923" s="2"/>
      <c r="F923" s="2"/>
      <c r="G923" s="2"/>
      <c r="H923" s="3"/>
      <c r="I923" s="3"/>
      <c r="J923" s="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spans="1:40" ht="14.25" customHeight="1" x14ac:dyDescent="0.3">
      <c r="A924" s="1"/>
      <c r="B924" s="2"/>
      <c r="C924" s="2"/>
      <c r="D924" s="2"/>
      <c r="E924" s="2"/>
      <c r="F924" s="2"/>
      <c r="G924" s="2"/>
      <c r="H924" s="3"/>
      <c r="I924" s="3"/>
      <c r="J924" s="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spans="1:40" ht="14.25" customHeight="1" x14ac:dyDescent="0.3">
      <c r="A925" s="1"/>
      <c r="B925" s="2"/>
      <c r="C925" s="2"/>
      <c r="D925" s="2"/>
      <c r="E925" s="2"/>
      <c r="F925" s="2"/>
      <c r="G925" s="2"/>
      <c r="H925" s="3"/>
      <c r="I925" s="3"/>
      <c r="J925" s="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spans="1:40" ht="14.25" customHeight="1" x14ac:dyDescent="0.3">
      <c r="A926" s="1"/>
      <c r="B926" s="2"/>
      <c r="C926" s="2"/>
      <c r="D926" s="2"/>
      <c r="E926" s="2"/>
      <c r="F926" s="2"/>
      <c r="G926" s="2"/>
      <c r="H926" s="3"/>
      <c r="I926" s="3"/>
      <c r="J926" s="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spans="1:40" ht="14.25" customHeight="1" x14ac:dyDescent="0.3">
      <c r="A927" s="1"/>
      <c r="B927" s="2"/>
      <c r="C927" s="2"/>
      <c r="D927" s="2"/>
      <c r="E927" s="2"/>
      <c r="F927" s="2"/>
      <c r="G927" s="2"/>
      <c r="H927" s="3"/>
      <c r="I927" s="3"/>
      <c r="J927" s="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spans="1:40" ht="14.25" customHeight="1" x14ac:dyDescent="0.3">
      <c r="A928" s="1"/>
      <c r="B928" s="2"/>
      <c r="C928" s="2"/>
      <c r="D928" s="2"/>
      <c r="E928" s="2"/>
      <c r="F928" s="2"/>
      <c r="G928" s="2"/>
      <c r="H928" s="3"/>
      <c r="I928" s="3"/>
      <c r="J928" s="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spans="1:40" ht="14.25" customHeight="1" x14ac:dyDescent="0.3">
      <c r="A929" s="1"/>
      <c r="B929" s="2"/>
      <c r="C929" s="2"/>
      <c r="D929" s="2"/>
      <c r="E929" s="2"/>
      <c r="F929" s="2"/>
      <c r="G929" s="2"/>
      <c r="H929" s="3"/>
      <c r="I929" s="3"/>
      <c r="J929" s="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spans="1:40" ht="14.25" customHeight="1" x14ac:dyDescent="0.3">
      <c r="A930" s="1"/>
      <c r="B930" s="2"/>
      <c r="C930" s="2"/>
      <c r="D930" s="2"/>
      <c r="E930" s="2"/>
      <c r="F930" s="2"/>
      <c r="G930" s="2"/>
      <c r="H930" s="3"/>
      <c r="I930" s="3"/>
      <c r="J930" s="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spans="1:40" ht="14.25" customHeight="1" x14ac:dyDescent="0.3">
      <c r="A931" s="1"/>
      <c r="B931" s="2"/>
      <c r="C931" s="2"/>
      <c r="D931" s="2"/>
      <c r="E931" s="2"/>
      <c r="F931" s="2"/>
      <c r="G931" s="2"/>
      <c r="H931" s="3"/>
      <c r="I931" s="3"/>
      <c r="J931" s="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spans="1:40" ht="14.25" customHeight="1" x14ac:dyDescent="0.3">
      <c r="A932" s="1"/>
      <c r="B932" s="2"/>
      <c r="C932" s="2"/>
      <c r="D932" s="2"/>
      <c r="E932" s="2"/>
      <c r="F932" s="2"/>
      <c r="G932" s="2"/>
      <c r="H932" s="3"/>
      <c r="I932" s="3"/>
      <c r="J932" s="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spans="1:40" ht="14.25" customHeight="1" x14ac:dyDescent="0.3">
      <c r="A933" s="1"/>
      <c r="B933" s="2"/>
      <c r="C933" s="2"/>
      <c r="D933" s="2"/>
      <c r="E933" s="2"/>
      <c r="F933" s="2"/>
      <c r="G933" s="2"/>
      <c r="H933" s="3"/>
      <c r="I933" s="3"/>
      <c r="J933" s="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spans="1:40" ht="14.25" customHeight="1" x14ac:dyDescent="0.3">
      <c r="A934" s="1"/>
      <c r="B934" s="2"/>
      <c r="C934" s="2"/>
      <c r="D934" s="2"/>
      <c r="E934" s="2"/>
      <c r="F934" s="2"/>
      <c r="G934" s="2"/>
      <c r="H934" s="3"/>
      <c r="I934" s="3"/>
      <c r="J934" s="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spans="1:40" ht="14.25" customHeight="1" x14ac:dyDescent="0.3">
      <c r="A935" s="1"/>
      <c r="B935" s="2"/>
      <c r="C935" s="2"/>
      <c r="D935" s="2"/>
      <c r="E935" s="2"/>
      <c r="F935" s="2"/>
      <c r="G935" s="2"/>
      <c r="H935" s="3"/>
      <c r="I935" s="3"/>
      <c r="J935" s="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spans="1:40" ht="14.25" customHeight="1" x14ac:dyDescent="0.3">
      <c r="A936" s="1"/>
      <c r="B936" s="2"/>
      <c r="C936" s="2"/>
      <c r="D936" s="2"/>
      <c r="E936" s="2"/>
      <c r="F936" s="2"/>
      <c r="G936" s="2"/>
      <c r="H936" s="3"/>
      <c r="I936" s="3"/>
      <c r="J936" s="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spans="1:40" ht="14.25" customHeight="1" x14ac:dyDescent="0.3">
      <c r="A937" s="1"/>
      <c r="B937" s="2"/>
      <c r="C937" s="2"/>
      <c r="D937" s="2"/>
      <c r="E937" s="2"/>
      <c r="F937" s="2"/>
      <c r="G937" s="2"/>
      <c r="H937" s="3"/>
      <c r="I937" s="3"/>
      <c r="J937" s="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spans="1:40" ht="14.25" customHeight="1" x14ac:dyDescent="0.3">
      <c r="A938" s="1"/>
      <c r="B938" s="2"/>
      <c r="C938" s="2"/>
      <c r="D938" s="2"/>
      <c r="E938" s="2"/>
      <c r="F938" s="2"/>
      <c r="G938" s="2"/>
      <c r="H938" s="3"/>
      <c r="I938" s="3"/>
      <c r="J938" s="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spans="1:40" ht="14.25" customHeight="1" x14ac:dyDescent="0.3">
      <c r="A939" s="1"/>
      <c r="B939" s="2"/>
      <c r="C939" s="2"/>
      <c r="D939" s="2"/>
      <c r="E939" s="2"/>
      <c r="F939" s="2"/>
      <c r="G939" s="2"/>
      <c r="H939" s="3"/>
      <c r="I939" s="3"/>
      <c r="J939" s="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spans="1:40" ht="14.25" customHeight="1" x14ac:dyDescent="0.3">
      <c r="A940" s="1"/>
      <c r="B940" s="2"/>
      <c r="C940" s="2"/>
      <c r="D940" s="2"/>
      <c r="E940" s="2"/>
      <c r="F940" s="2"/>
      <c r="G940" s="2"/>
      <c r="H940" s="3"/>
      <c r="I940" s="3"/>
      <c r="J940" s="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spans="1:40" ht="14.25" customHeight="1" x14ac:dyDescent="0.3">
      <c r="A941" s="1"/>
      <c r="B941" s="2"/>
      <c r="C941" s="2"/>
      <c r="D941" s="2"/>
      <c r="E941" s="2"/>
      <c r="F941" s="2"/>
      <c r="G941" s="2"/>
      <c r="H941" s="3"/>
      <c r="I941" s="3"/>
      <c r="J941" s="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spans="1:40" ht="14.25" customHeight="1" x14ac:dyDescent="0.3">
      <c r="A942" s="1"/>
      <c r="B942" s="2"/>
      <c r="C942" s="2"/>
      <c r="D942" s="2"/>
      <c r="E942" s="2"/>
      <c r="F942" s="2"/>
      <c r="G942" s="2"/>
      <c r="H942" s="3"/>
      <c r="I942" s="3"/>
      <c r="J942" s="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spans="1:40" ht="14.25" customHeight="1" x14ac:dyDescent="0.3">
      <c r="A943" s="1"/>
      <c r="B943" s="2"/>
      <c r="C943" s="2"/>
      <c r="D943" s="2"/>
      <c r="E943" s="2"/>
      <c r="F943" s="2"/>
      <c r="G943" s="2"/>
      <c r="H943" s="3"/>
      <c r="I943" s="3"/>
      <c r="J943" s="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spans="1:40" ht="14.25" customHeight="1" x14ac:dyDescent="0.3">
      <c r="A944" s="1"/>
      <c r="B944" s="2"/>
      <c r="C944" s="2"/>
      <c r="D944" s="2"/>
      <c r="E944" s="2"/>
      <c r="F944" s="2"/>
      <c r="G944" s="2"/>
      <c r="H944" s="3"/>
      <c r="I944" s="3"/>
      <c r="J944" s="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spans="1:40" ht="14.25" customHeight="1" x14ac:dyDescent="0.3">
      <c r="A945" s="1"/>
      <c r="B945" s="2"/>
      <c r="C945" s="2"/>
      <c r="D945" s="2"/>
      <c r="E945" s="2"/>
      <c r="F945" s="2"/>
      <c r="G945" s="2"/>
      <c r="H945" s="3"/>
      <c r="I945" s="3"/>
      <c r="J945" s="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spans="1:40" ht="14.25" customHeight="1" x14ac:dyDescent="0.3">
      <c r="A946" s="1"/>
      <c r="B946" s="2"/>
      <c r="C946" s="2"/>
      <c r="D946" s="2"/>
      <c r="E946" s="2"/>
      <c r="F946" s="2"/>
      <c r="G946" s="2"/>
      <c r="H946" s="3"/>
      <c r="I946" s="3"/>
      <c r="J946" s="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spans="1:40" ht="14.25" customHeight="1" x14ac:dyDescent="0.3">
      <c r="A947" s="1"/>
      <c r="B947" s="2"/>
      <c r="C947" s="2"/>
      <c r="D947" s="2"/>
      <c r="E947" s="2"/>
      <c r="F947" s="2"/>
      <c r="G947" s="2"/>
      <c r="H947" s="3"/>
      <c r="I947" s="3"/>
      <c r="J947" s="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spans="1:40" ht="14.25" customHeight="1" x14ac:dyDescent="0.3">
      <c r="A948" s="1"/>
      <c r="B948" s="2"/>
      <c r="C948" s="2"/>
      <c r="D948" s="2"/>
      <c r="E948" s="2"/>
      <c r="F948" s="2"/>
      <c r="G948" s="2"/>
      <c r="H948" s="3"/>
      <c r="I948" s="3"/>
      <c r="J948" s="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spans="1:40" ht="14.25" customHeight="1" x14ac:dyDescent="0.3">
      <c r="A949" s="1"/>
      <c r="B949" s="2"/>
      <c r="C949" s="2"/>
      <c r="D949" s="2"/>
      <c r="E949" s="2"/>
      <c r="F949" s="2"/>
      <c r="G949" s="2"/>
      <c r="H949" s="3"/>
      <c r="I949" s="3"/>
      <c r="J949" s="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spans="1:40" ht="14.25" customHeight="1" x14ac:dyDescent="0.3">
      <c r="A950" s="1"/>
      <c r="B950" s="2"/>
      <c r="C950" s="2"/>
      <c r="D950" s="2"/>
      <c r="E950" s="2"/>
      <c r="F950" s="2"/>
      <c r="G950" s="2"/>
      <c r="H950" s="3"/>
      <c r="I950" s="3"/>
      <c r="J950" s="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spans="1:40" ht="14.25" customHeight="1" x14ac:dyDescent="0.3">
      <c r="A951" s="1"/>
      <c r="B951" s="2"/>
      <c r="C951" s="2"/>
      <c r="D951" s="2"/>
      <c r="E951" s="2"/>
      <c r="F951" s="2"/>
      <c r="G951" s="2"/>
      <c r="H951" s="3"/>
      <c r="I951" s="3"/>
      <c r="J951" s="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spans="1:40" ht="14.25" customHeight="1" x14ac:dyDescent="0.3">
      <c r="A952" s="1"/>
      <c r="B952" s="2"/>
      <c r="C952" s="2"/>
      <c r="D952" s="2"/>
      <c r="E952" s="2"/>
      <c r="F952" s="2"/>
      <c r="G952" s="2"/>
      <c r="H952" s="3"/>
      <c r="I952" s="3"/>
      <c r="J952" s="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spans="1:40" ht="14.25" customHeight="1" x14ac:dyDescent="0.3">
      <c r="A953" s="1"/>
      <c r="B953" s="2"/>
      <c r="C953" s="2"/>
      <c r="D953" s="2"/>
      <c r="E953" s="2"/>
      <c r="F953" s="2"/>
      <c r="G953" s="2"/>
      <c r="H953" s="3"/>
      <c r="I953" s="3"/>
      <c r="J953" s="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spans="1:40" ht="14.25" customHeight="1" x14ac:dyDescent="0.3">
      <c r="A954" s="1"/>
      <c r="B954" s="2"/>
      <c r="C954" s="2"/>
      <c r="D954" s="2"/>
      <c r="E954" s="2"/>
      <c r="F954" s="2"/>
      <c r="G954" s="2"/>
      <c r="H954" s="3"/>
      <c r="I954" s="3"/>
      <c r="J954" s="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spans="1:40" ht="14.25" customHeight="1" x14ac:dyDescent="0.3">
      <c r="A955" s="1"/>
      <c r="B955" s="2"/>
      <c r="C955" s="2"/>
      <c r="D955" s="2"/>
      <c r="E955" s="2"/>
      <c r="F955" s="2"/>
      <c r="G955" s="2"/>
      <c r="H955" s="3"/>
      <c r="I955" s="3"/>
      <c r="J955" s="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spans="1:40" ht="14.25" customHeight="1" x14ac:dyDescent="0.3">
      <c r="A956" s="1"/>
      <c r="B956" s="2"/>
      <c r="C956" s="2"/>
      <c r="D956" s="2"/>
      <c r="E956" s="2"/>
      <c r="F956" s="2"/>
      <c r="G956" s="2"/>
      <c r="H956" s="3"/>
      <c r="I956" s="3"/>
      <c r="J956" s="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spans="1:40" ht="14.25" customHeight="1" x14ac:dyDescent="0.3">
      <c r="A957" s="1"/>
      <c r="B957" s="2"/>
      <c r="C957" s="2"/>
      <c r="D957" s="2"/>
      <c r="E957" s="2"/>
      <c r="F957" s="2"/>
      <c r="G957" s="2"/>
      <c r="H957" s="3"/>
      <c r="I957" s="3"/>
      <c r="J957" s="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spans="1:40" ht="14.25" customHeight="1" x14ac:dyDescent="0.3">
      <c r="A958" s="1"/>
      <c r="B958" s="2"/>
      <c r="C958" s="2"/>
      <c r="D958" s="2"/>
      <c r="E958" s="2"/>
      <c r="F958" s="2"/>
      <c r="G958" s="2"/>
      <c r="H958" s="3"/>
      <c r="I958" s="3"/>
      <c r="J958" s="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spans="1:40" ht="14.25" customHeight="1" x14ac:dyDescent="0.3">
      <c r="A959" s="1"/>
      <c r="B959" s="2"/>
      <c r="C959" s="2"/>
      <c r="D959" s="2"/>
      <c r="E959" s="2"/>
      <c r="F959" s="2"/>
      <c r="G959" s="2"/>
      <c r="H959" s="3"/>
      <c r="I959" s="3"/>
      <c r="J959" s="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spans="1:40" ht="14.25" customHeight="1" x14ac:dyDescent="0.3">
      <c r="A960" s="1"/>
      <c r="B960" s="2"/>
      <c r="C960" s="2"/>
      <c r="D960" s="2"/>
      <c r="E960" s="2"/>
      <c r="F960" s="2"/>
      <c r="G960" s="2"/>
      <c r="H960" s="3"/>
      <c r="I960" s="3"/>
      <c r="J960" s="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spans="1:40" ht="14.25" customHeight="1" x14ac:dyDescent="0.3">
      <c r="A961" s="1"/>
      <c r="B961" s="2"/>
      <c r="C961" s="2"/>
      <c r="D961" s="2"/>
      <c r="E961" s="2"/>
      <c r="F961" s="2"/>
      <c r="G961" s="2"/>
      <c r="H961" s="3"/>
      <c r="I961" s="3"/>
      <c r="J961" s="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spans="1:40" ht="14.25" customHeight="1" x14ac:dyDescent="0.3">
      <c r="A962" s="1"/>
      <c r="B962" s="2"/>
      <c r="C962" s="2"/>
      <c r="D962" s="2"/>
      <c r="E962" s="2"/>
      <c r="F962" s="2"/>
      <c r="G962" s="2"/>
      <c r="H962" s="3"/>
      <c r="I962" s="3"/>
      <c r="J962" s="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spans="1:40" ht="14.25" customHeight="1" x14ac:dyDescent="0.3">
      <c r="A963" s="1"/>
      <c r="B963" s="2"/>
      <c r="C963" s="2"/>
      <c r="D963" s="2"/>
      <c r="E963" s="2"/>
      <c r="F963" s="2"/>
      <c r="G963" s="2"/>
      <c r="H963" s="3"/>
      <c r="I963" s="3"/>
      <c r="J963" s="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spans="1:40" ht="14.25" customHeight="1" x14ac:dyDescent="0.3">
      <c r="A964" s="1"/>
      <c r="B964" s="2"/>
      <c r="C964" s="2"/>
      <c r="D964" s="2"/>
      <c r="E964" s="2"/>
      <c r="F964" s="2"/>
      <c r="G964" s="2"/>
      <c r="H964" s="3"/>
      <c r="I964" s="3"/>
      <c r="J964" s="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spans="1:40" ht="14.25" customHeight="1" x14ac:dyDescent="0.3">
      <c r="A965" s="1"/>
      <c r="B965" s="2"/>
      <c r="C965" s="2"/>
      <c r="D965" s="2"/>
      <c r="E965" s="2"/>
      <c r="F965" s="2"/>
      <c r="G965" s="2"/>
      <c r="H965" s="3"/>
      <c r="I965" s="3"/>
      <c r="J965" s="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spans="1:40" ht="14.25" customHeight="1" x14ac:dyDescent="0.3">
      <c r="A966" s="1"/>
      <c r="B966" s="2"/>
      <c r="C966" s="2"/>
      <c r="D966" s="2"/>
      <c r="E966" s="2"/>
      <c r="F966" s="2"/>
      <c r="G966" s="2"/>
      <c r="H966" s="3"/>
      <c r="I966" s="3"/>
      <c r="J966" s="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spans="1:40" ht="14.25" customHeight="1" x14ac:dyDescent="0.3">
      <c r="A967" s="1"/>
      <c r="B967" s="2"/>
      <c r="C967" s="2"/>
      <c r="D967" s="2"/>
      <c r="E967" s="2"/>
      <c r="F967" s="2"/>
      <c r="G967" s="2"/>
      <c r="H967" s="3"/>
      <c r="I967" s="3"/>
      <c r="J967" s="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spans="1:40" ht="14.25" customHeight="1" x14ac:dyDescent="0.3">
      <c r="A968" s="1"/>
      <c r="B968" s="2"/>
      <c r="C968" s="2"/>
      <c r="D968" s="2"/>
      <c r="E968" s="2"/>
      <c r="F968" s="2"/>
      <c r="G968" s="2"/>
      <c r="H968" s="3"/>
      <c r="I968" s="3"/>
      <c r="J968" s="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spans="1:40" ht="14.25" customHeight="1" x14ac:dyDescent="0.3">
      <c r="A969" s="1"/>
      <c r="B969" s="2"/>
      <c r="C969" s="2"/>
      <c r="D969" s="2"/>
      <c r="E969" s="2"/>
      <c r="F969" s="2"/>
      <c r="G969" s="2"/>
      <c r="H969" s="3"/>
      <c r="I969" s="3"/>
      <c r="J969" s="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spans="1:40" ht="14.25" customHeight="1" x14ac:dyDescent="0.3">
      <c r="A970" s="1"/>
      <c r="B970" s="2"/>
      <c r="C970" s="2"/>
      <c r="D970" s="2"/>
      <c r="E970" s="2"/>
      <c r="F970" s="2"/>
      <c r="G970" s="2"/>
      <c r="H970" s="3"/>
      <c r="I970" s="3"/>
      <c r="J970" s="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spans="1:40" ht="14.25" customHeight="1" x14ac:dyDescent="0.3">
      <c r="A971" s="1"/>
      <c r="B971" s="2"/>
      <c r="C971" s="2"/>
      <c r="D971" s="2"/>
      <c r="E971" s="2"/>
      <c r="F971" s="2"/>
      <c r="G971" s="2"/>
      <c r="H971" s="3"/>
      <c r="I971" s="3"/>
      <c r="J971" s="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spans="1:40" ht="14.25" customHeight="1" x14ac:dyDescent="0.3">
      <c r="A972" s="1"/>
      <c r="B972" s="2"/>
      <c r="C972" s="2"/>
      <c r="D972" s="2"/>
      <c r="E972" s="2"/>
      <c r="F972" s="2"/>
      <c r="G972" s="2"/>
      <c r="H972" s="3"/>
      <c r="I972" s="3"/>
      <c r="J972" s="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spans="1:40" ht="14.25" customHeight="1" x14ac:dyDescent="0.3">
      <c r="A973" s="1"/>
      <c r="B973" s="2"/>
      <c r="C973" s="2"/>
      <c r="D973" s="2"/>
      <c r="E973" s="2"/>
      <c r="F973" s="2"/>
      <c r="G973" s="2"/>
      <c r="H973" s="3"/>
      <c r="I973" s="3"/>
      <c r="J973" s="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spans="1:40" ht="14.25" customHeight="1" x14ac:dyDescent="0.3">
      <c r="A974" s="1"/>
      <c r="B974" s="2"/>
      <c r="C974" s="2"/>
      <c r="D974" s="2"/>
      <c r="E974" s="2"/>
      <c r="F974" s="2"/>
      <c r="G974" s="2"/>
      <c r="H974" s="3"/>
      <c r="I974" s="3"/>
      <c r="J974" s="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spans="1:40" ht="14.25" customHeight="1" x14ac:dyDescent="0.3">
      <c r="A975" s="1"/>
      <c r="B975" s="2"/>
      <c r="C975" s="2"/>
      <c r="D975" s="2"/>
      <c r="E975" s="2"/>
      <c r="F975" s="2"/>
      <c r="G975" s="2"/>
      <c r="H975" s="3"/>
      <c r="I975" s="3"/>
      <c r="J975" s="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spans="1:40" ht="14.25" customHeight="1" x14ac:dyDescent="0.3">
      <c r="A976" s="1"/>
      <c r="B976" s="2"/>
      <c r="C976" s="2"/>
      <c r="D976" s="2"/>
      <c r="E976" s="2"/>
      <c r="F976" s="2"/>
      <c r="G976" s="2"/>
      <c r="H976" s="3"/>
      <c r="I976" s="3"/>
      <c r="J976" s="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spans="1:40" ht="14.25" customHeight="1" x14ac:dyDescent="0.3">
      <c r="A977" s="1"/>
      <c r="B977" s="2"/>
      <c r="C977" s="2"/>
      <c r="D977" s="2"/>
      <c r="E977" s="2"/>
      <c r="F977" s="2"/>
      <c r="G977" s="2"/>
      <c r="H977" s="3"/>
      <c r="I977" s="3"/>
      <c r="J977" s="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spans="1:40" ht="14.25" customHeight="1" x14ac:dyDescent="0.3">
      <c r="A978" s="1"/>
      <c r="B978" s="2"/>
      <c r="C978" s="2"/>
      <c r="D978" s="2"/>
      <c r="E978" s="2"/>
      <c r="F978" s="2"/>
      <c r="G978" s="2"/>
      <c r="H978" s="3"/>
      <c r="I978" s="3"/>
      <c r="J978" s="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spans="1:40" ht="14.25" customHeight="1" x14ac:dyDescent="0.3">
      <c r="A979" s="1"/>
      <c r="B979" s="2"/>
      <c r="C979" s="2"/>
      <c r="D979" s="2"/>
      <c r="E979" s="2"/>
      <c r="F979" s="2"/>
      <c r="G979" s="2"/>
      <c r="H979" s="3"/>
      <c r="I979" s="3"/>
      <c r="J979" s="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spans="1:40" ht="14.25" customHeight="1" x14ac:dyDescent="0.3">
      <c r="A980" s="1"/>
      <c r="B980" s="2"/>
      <c r="C980" s="2"/>
      <c r="D980" s="2"/>
      <c r="E980" s="2"/>
      <c r="F980" s="2"/>
      <c r="G980" s="2"/>
      <c r="H980" s="3"/>
      <c r="I980" s="3"/>
      <c r="J980" s="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spans="1:40" ht="14.25" customHeight="1" x14ac:dyDescent="0.3">
      <c r="A981" s="1"/>
      <c r="B981" s="2"/>
      <c r="C981" s="2"/>
      <c r="D981" s="2"/>
      <c r="E981" s="2"/>
      <c r="F981" s="2"/>
      <c r="G981" s="2"/>
      <c r="H981" s="3"/>
      <c r="I981" s="3"/>
      <c r="J981" s="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spans="1:40" ht="14.25" customHeight="1" x14ac:dyDescent="0.3">
      <c r="A982" s="1"/>
      <c r="B982" s="2"/>
      <c r="C982" s="2"/>
      <c r="D982" s="2"/>
      <c r="E982" s="2"/>
      <c r="F982" s="2"/>
      <c r="G982" s="2"/>
      <c r="H982" s="3"/>
      <c r="I982" s="3"/>
      <c r="J982" s="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spans="1:40" ht="14.25" customHeight="1" x14ac:dyDescent="0.3">
      <c r="A983" s="1"/>
      <c r="B983" s="2"/>
      <c r="C983" s="2"/>
      <c r="D983" s="2"/>
      <c r="E983" s="2"/>
      <c r="F983" s="2"/>
      <c r="G983" s="2"/>
      <c r="H983" s="3"/>
      <c r="I983" s="3"/>
      <c r="J983" s="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spans="1:40" ht="14.25" customHeight="1" x14ac:dyDescent="0.3">
      <c r="A984" s="1"/>
      <c r="B984" s="2"/>
      <c r="C984" s="2"/>
      <c r="D984" s="2"/>
      <c r="E984" s="2"/>
      <c r="F984" s="2"/>
      <c r="G984" s="2"/>
      <c r="H984" s="3"/>
      <c r="I984" s="3"/>
      <c r="J984" s="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spans="1:40" ht="14.25" customHeight="1" x14ac:dyDescent="0.3">
      <c r="A985" s="1"/>
      <c r="B985" s="2"/>
      <c r="C985" s="2"/>
      <c r="D985" s="2"/>
      <c r="E985" s="2"/>
      <c r="F985" s="2"/>
      <c r="G985" s="2"/>
      <c r="H985" s="3"/>
      <c r="I985" s="3"/>
      <c r="J985" s="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spans="1:40" ht="14.25" customHeight="1" x14ac:dyDescent="0.3">
      <c r="A986" s="1"/>
      <c r="B986" s="2"/>
      <c r="C986" s="2"/>
      <c r="D986" s="2"/>
      <c r="E986" s="2"/>
      <c r="F986" s="2"/>
      <c r="G986" s="2"/>
      <c r="H986" s="3"/>
      <c r="I986" s="3"/>
      <c r="J986" s="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spans="1:40" ht="14.25" customHeight="1" x14ac:dyDescent="0.3">
      <c r="A987" s="1"/>
      <c r="B987" s="2"/>
      <c r="C987" s="2"/>
      <c r="D987" s="2"/>
      <c r="E987" s="2"/>
      <c r="F987" s="2"/>
      <c r="G987" s="2"/>
      <c r="H987" s="3"/>
      <c r="I987" s="3"/>
      <c r="J987" s="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spans="1:40" ht="14.25" customHeight="1" x14ac:dyDescent="0.3">
      <c r="A988" s="1"/>
      <c r="B988" s="2"/>
      <c r="C988" s="2"/>
      <c r="D988" s="2"/>
      <c r="E988" s="2"/>
      <c r="F988" s="2"/>
      <c r="G988" s="2"/>
      <c r="H988" s="3"/>
      <c r="I988" s="3"/>
      <c r="J988" s="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spans="1:40" ht="14.25" customHeight="1" x14ac:dyDescent="0.3">
      <c r="A989" s="1"/>
      <c r="B989" s="2"/>
      <c r="C989" s="2"/>
      <c r="D989" s="2"/>
      <c r="E989" s="2"/>
      <c r="F989" s="2"/>
      <c r="G989" s="2"/>
      <c r="H989" s="3"/>
      <c r="I989" s="3"/>
      <c r="J989" s="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spans="1:40" ht="14.25" customHeight="1" x14ac:dyDescent="0.3">
      <c r="A990" s="1"/>
      <c r="B990" s="2"/>
      <c r="C990" s="2"/>
      <c r="D990" s="2"/>
      <c r="E990" s="2"/>
      <c r="F990" s="2"/>
      <c r="G990" s="2"/>
      <c r="H990" s="3"/>
      <c r="I990" s="3"/>
      <c r="J990" s="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spans="1:40" ht="14.25" customHeight="1" x14ac:dyDescent="0.3">
      <c r="A991" s="1"/>
      <c r="B991" s="2"/>
      <c r="C991" s="2"/>
      <c r="D991" s="2"/>
      <c r="E991" s="2"/>
      <c r="F991" s="2"/>
      <c r="G991" s="2"/>
      <c r="H991" s="3"/>
      <c r="I991" s="3"/>
      <c r="J991" s="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spans="1:40" ht="14.25" customHeight="1" x14ac:dyDescent="0.3">
      <c r="A992" s="1"/>
      <c r="B992" s="2"/>
      <c r="C992" s="2"/>
      <c r="D992" s="2"/>
      <c r="E992" s="2"/>
      <c r="F992" s="2"/>
      <c r="G992" s="2"/>
      <c r="H992" s="3"/>
      <c r="I992" s="3"/>
      <c r="J992" s="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spans="1:40" ht="14.25" customHeight="1" x14ac:dyDescent="0.3">
      <c r="A993" s="1"/>
      <c r="B993" s="2"/>
      <c r="C993" s="2"/>
      <c r="D993" s="2"/>
      <c r="E993" s="2"/>
      <c r="F993" s="2"/>
      <c r="G993" s="2"/>
      <c r="H993" s="3"/>
      <c r="I993" s="3"/>
      <c r="J993" s="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spans="1:40" ht="14.25" customHeight="1" x14ac:dyDescent="0.3">
      <c r="A994" s="1"/>
      <c r="B994" s="2"/>
      <c r="C994" s="2"/>
      <c r="D994" s="2"/>
      <c r="E994" s="2"/>
      <c r="F994" s="2"/>
      <c r="G994" s="2"/>
      <c r="H994" s="3"/>
      <c r="I994" s="3"/>
      <c r="J994" s="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spans="1:40" ht="14.25" customHeight="1" x14ac:dyDescent="0.3">
      <c r="A995" s="1"/>
      <c r="B995" s="2"/>
      <c r="C995" s="2"/>
      <c r="D995" s="2"/>
      <c r="E995" s="2"/>
      <c r="F995" s="2"/>
      <c r="G995" s="2"/>
      <c r="H995" s="3"/>
      <c r="I995" s="3"/>
      <c r="J995" s="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spans="1:40" ht="14.25" customHeight="1" x14ac:dyDescent="0.3">
      <c r="A996" s="1"/>
      <c r="B996" s="2"/>
      <c r="C996" s="2"/>
      <c r="D996" s="2"/>
      <c r="E996" s="2"/>
      <c r="F996" s="2"/>
      <c r="G996" s="2"/>
      <c r="H996" s="3"/>
      <c r="I996" s="3"/>
      <c r="J996" s="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spans="1:40" ht="14.25" customHeight="1" x14ac:dyDescent="0.3">
      <c r="A997" s="1"/>
      <c r="B997" s="2"/>
      <c r="C997" s="2"/>
      <c r="D997" s="2"/>
      <c r="E997" s="2"/>
      <c r="F997" s="2"/>
      <c r="G997" s="2"/>
      <c r="H997" s="3"/>
      <c r="I997" s="3"/>
      <c r="J997" s="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spans="1:40" ht="14.25" customHeight="1" x14ac:dyDescent="0.3">
      <c r="A998" s="1"/>
      <c r="B998" s="2"/>
      <c r="C998" s="2"/>
      <c r="D998" s="2"/>
      <c r="E998" s="2"/>
      <c r="F998" s="2"/>
      <c r="G998" s="2"/>
      <c r="H998" s="3"/>
      <c r="I998" s="3"/>
      <c r="J998" s="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spans="1:40" ht="14.25" customHeight="1" x14ac:dyDescent="0.3">
      <c r="A999" s="1"/>
      <c r="B999" s="2"/>
      <c r="C999" s="2"/>
      <c r="D999" s="2"/>
      <c r="E999" s="2"/>
      <c r="F999" s="2"/>
      <c r="G999" s="2"/>
      <c r="H999" s="3"/>
      <c r="I999" s="3"/>
      <c r="J999" s="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spans="1:40" ht="14.25" customHeight="1" x14ac:dyDescent="0.3">
      <c r="A1000" s="1"/>
      <c r="B1000" s="2"/>
      <c r="C1000" s="2"/>
      <c r="D1000" s="2"/>
      <c r="E1000" s="2"/>
      <c r="F1000" s="2"/>
      <c r="G1000" s="2"/>
      <c r="H1000" s="3"/>
      <c r="I1000" s="3"/>
      <c r="J1000" s="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</sheetData>
  <mergeCells count="7">
    <mergeCell ref="B27:H27"/>
    <mergeCell ref="B29:H29"/>
    <mergeCell ref="B2:B5"/>
    <mergeCell ref="C2:AH3"/>
    <mergeCell ref="C4:AH4"/>
    <mergeCell ref="D7:AH7"/>
    <mergeCell ref="B26:H26"/>
  </mergeCells>
  <pageMargins left="0.51180555555555496" right="0.51180555555555496" top="0.78749999999999998" bottom="0.78749999999999998" header="0" footer="0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N1000"/>
  <sheetViews>
    <sheetView workbookViewId="0"/>
  </sheetViews>
  <sheetFormatPr defaultColWidth="14.44140625" defaultRowHeight="15" customHeight="1" x14ac:dyDescent="0.3"/>
  <cols>
    <col min="1" max="1" width="3" customWidth="1"/>
    <col min="2" max="2" width="27.6640625" customWidth="1"/>
    <col min="3" max="3" width="11.109375" customWidth="1"/>
    <col min="4" max="5" width="11.6640625" customWidth="1"/>
    <col min="6" max="6" width="10.109375" customWidth="1"/>
    <col min="7" max="7" width="14.33203125" customWidth="1"/>
    <col min="8" max="8" width="11.5546875" customWidth="1"/>
    <col min="9" max="9" width="10.6640625" customWidth="1"/>
    <col min="10" max="10" width="11.88671875" customWidth="1"/>
    <col min="11" max="11" width="9.109375" customWidth="1"/>
    <col min="12" max="12" width="11" customWidth="1"/>
    <col min="13" max="13" width="10" customWidth="1"/>
    <col min="14" max="14" width="10.33203125" customWidth="1"/>
    <col min="15" max="15" width="8.88671875" customWidth="1"/>
    <col min="16" max="16" width="9" customWidth="1"/>
    <col min="17" max="17" width="10.109375" customWidth="1"/>
    <col min="18" max="18" width="10.5546875" customWidth="1"/>
    <col min="19" max="19" width="9" customWidth="1"/>
    <col min="20" max="20" width="9.109375" customWidth="1"/>
    <col min="21" max="21" width="8.44140625" customWidth="1"/>
    <col min="22" max="22" width="8.5546875" customWidth="1"/>
    <col min="23" max="23" width="8.44140625" customWidth="1"/>
    <col min="24" max="24" width="8.33203125" customWidth="1"/>
    <col min="25" max="25" width="9.6640625" customWidth="1"/>
    <col min="26" max="26" width="8.44140625" customWidth="1"/>
    <col min="27" max="27" width="7.44140625" customWidth="1"/>
    <col min="28" max="28" width="9.5546875" customWidth="1"/>
    <col min="29" max="29" width="8.44140625" customWidth="1"/>
    <col min="30" max="30" width="8.109375" customWidth="1"/>
    <col min="31" max="31" width="8.88671875" customWidth="1"/>
    <col min="32" max="32" width="9.109375" customWidth="1"/>
    <col min="33" max="33" width="10.44140625" customWidth="1"/>
    <col min="34" max="34" width="11.5546875" customWidth="1"/>
    <col min="35" max="35" width="11.33203125" customWidth="1"/>
    <col min="36" max="36" width="14.44140625" customWidth="1"/>
    <col min="37" max="40" width="9.109375" customWidth="1"/>
  </cols>
  <sheetData>
    <row r="1" spans="1:40" ht="14.25" customHeight="1" x14ac:dyDescent="0.3">
      <c r="A1" s="1"/>
      <c r="B1" s="2"/>
      <c r="C1" s="2"/>
      <c r="D1" s="2"/>
      <c r="E1" s="2"/>
      <c r="F1" s="2"/>
      <c r="G1" s="2"/>
      <c r="H1" s="3"/>
      <c r="I1" s="3"/>
      <c r="J1" s="3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spans="1:40" ht="14.25" customHeight="1" x14ac:dyDescent="0.3">
      <c r="A2" s="1"/>
      <c r="B2" s="379" t="s">
        <v>290</v>
      </c>
      <c r="C2" s="372" t="s">
        <v>261</v>
      </c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  <c r="V2" s="373"/>
      <c r="W2" s="373"/>
      <c r="X2" s="373"/>
      <c r="Y2" s="373"/>
      <c r="Z2" s="373"/>
      <c r="AA2" s="373"/>
      <c r="AB2" s="373"/>
      <c r="AC2" s="373"/>
      <c r="AD2" s="373"/>
      <c r="AE2" s="373"/>
      <c r="AF2" s="373"/>
      <c r="AG2" s="373"/>
      <c r="AH2" s="374"/>
      <c r="AI2" s="2"/>
      <c r="AJ2" s="2"/>
      <c r="AK2" s="2"/>
      <c r="AL2" s="2"/>
      <c r="AM2" s="2"/>
      <c r="AN2" s="2"/>
    </row>
    <row r="3" spans="1:40" ht="14.25" customHeight="1" x14ac:dyDescent="0.3">
      <c r="A3" s="1"/>
      <c r="B3" s="380"/>
      <c r="C3" s="371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  <c r="V3" s="375"/>
      <c r="W3" s="375"/>
      <c r="X3" s="375"/>
      <c r="Y3" s="375"/>
      <c r="Z3" s="375"/>
      <c r="AA3" s="375"/>
      <c r="AB3" s="375"/>
      <c r="AC3" s="375"/>
      <c r="AD3" s="375"/>
      <c r="AE3" s="375"/>
      <c r="AF3" s="375"/>
      <c r="AG3" s="375"/>
      <c r="AH3" s="376"/>
      <c r="AI3" s="2"/>
      <c r="AJ3" s="2"/>
      <c r="AK3" s="2"/>
      <c r="AL3" s="2"/>
      <c r="AM3" s="2"/>
      <c r="AN3" s="2"/>
    </row>
    <row r="4" spans="1:40" ht="14.25" customHeight="1" x14ac:dyDescent="0.3">
      <c r="A4" s="1"/>
      <c r="B4" s="380"/>
      <c r="C4" s="377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  <c r="P4" s="363"/>
      <c r="Q4" s="363"/>
      <c r="R4" s="363"/>
      <c r="S4" s="363"/>
      <c r="T4" s="363"/>
      <c r="U4" s="363"/>
      <c r="V4" s="363"/>
      <c r="W4" s="363"/>
      <c r="X4" s="363"/>
      <c r="Y4" s="363"/>
      <c r="Z4" s="363"/>
      <c r="AA4" s="363"/>
      <c r="AB4" s="363"/>
      <c r="AC4" s="363"/>
      <c r="AD4" s="363"/>
      <c r="AE4" s="363"/>
      <c r="AF4" s="363"/>
      <c r="AG4" s="363"/>
      <c r="AH4" s="364"/>
      <c r="AI4" s="2"/>
      <c r="AJ4" s="2"/>
      <c r="AK4" s="2"/>
      <c r="AL4" s="2"/>
      <c r="AM4" s="2"/>
      <c r="AN4" s="2"/>
    </row>
    <row r="5" spans="1:40" ht="14.25" customHeight="1" x14ac:dyDescent="0.3">
      <c r="A5" s="1"/>
      <c r="B5" s="361"/>
      <c r="C5" s="164" t="s">
        <v>0</v>
      </c>
      <c r="D5" s="164"/>
      <c r="E5" s="164"/>
      <c r="F5" s="164"/>
      <c r="G5" s="164"/>
      <c r="H5" s="164"/>
      <c r="I5" s="164"/>
      <c r="J5" s="164"/>
      <c r="K5" s="165" t="s">
        <v>1</v>
      </c>
      <c r="L5" s="165"/>
      <c r="M5" s="165"/>
      <c r="N5" s="165"/>
      <c r="O5" s="166" t="s">
        <v>2</v>
      </c>
      <c r="P5" s="166"/>
      <c r="Q5" s="166"/>
      <c r="R5" s="166"/>
      <c r="S5" s="167" t="s">
        <v>3</v>
      </c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8"/>
      <c r="AI5" s="2"/>
      <c r="AJ5" s="2"/>
      <c r="AK5" s="2"/>
      <c r="AL5" s="2"/>
      <c r="AM5" s="2"/>
      <c r="AN5" s="2"/>
    </row>
    <row r="6" spans="1:40" ht="14.25" customHeight="1" x14ac:dyDescent="0.3">
      <c r="A6" s="1"/>
      <c r="B6" s="5" t="s">
        <v>4</v>
      </c>
      <c r="C6" s="124" t="s">
        <v>262</v>
      </c>
      <c r="D6" s="125" t="s">
        <v>5</v>
      </c>
      <c r="E6" s="5" t="s">
        <v>6</v>
      </c>
      <c r="F6" s="126" t="s">
        <v>7</v>
      </c>
      <c r="G6" s="127" t="s">
        <v>8</v>
      </c>
      <c r="H6" s="128" t="s">
        <v>9</v>
      </c>
      <c r="I6" s="128" t="s">
        <v>10</v>
      </c>
      <c r="J6" s="128" t="s">
        <v>11</v>
      </c>
      <c r="K6" s="11" t="s">
        <v>12</v>
      </c>
      <c r="L6" s="11" t="s">
        <v>13</v>
      </c>
      <c r="M6" s="11" t="s">
        <v>14</v>
      </c>
      <c r="N6" s="11" t="s">
        <v>15</v>
      </c>
      <c r="O6" s="129" t="s">
        <v>16</v>
      </c>
      <c r="P6" s="129" t="s">
        <v>17</v>
      </c>
      <c r="Q6" s="130" t="s">
        <v>18</v>
      </c>
      <c r="R6" s="129" t="s">
        <v>19</v>
      </c>
      <c r="S6" s="131" t="s">
        <v>20</v>
      </c>
      <c r="T6" s="131" t="s">
        <v>21</v>
      </c>
      <c r="U6" s="131" t="s">
        <v>22</v>
      </c>
      <c r="V6" s="131" t="s">
        <v>23</v>
      </c>
      <c r="W6" s="131" t="s">
        <v>24</v>
      </c>
      <c r="X6" s="131" t="s">
        <v>25</v>
      </c>
      <c r="Y6" s="131" t="s">
        <v>26</v>
      </c>
      <c r="Z6" s="131" t="s">
        <v>27</v>
      </c>
      <c r="AA6" s="131" t="s">
        <v>28</v>
      </c>
      <c r="AB6" s="131" t="s">
        <v>29</v>
      </c>
      <c r="AC6" s="131" t="s">
        <v>30</v>
      </c>
      <c r="AD6" s="131" t="s">
        <v>41</v>
      </c>
      <c r="AE6" s="131" t="s">
        <v>31</v>
      </c>
      <c r="AF6" s="132" t="s">
        <v>32</v>
      </c>
      <c r="AG6" s="131" t="s">
        <v>33</v>
      </c>
      <c r="AH6" s="133" t="s">
        <v>34</v>
      </c>
      <c r="AI6" s="2"/>
      <c r="AJ6" s="2"/>
      <c r="AK6" s="2"/>
      <c r="AL6" s="2"/>
      <c r="AM6" s="2"/>
      <c r="AN6" s="2"/>
    </row>
    <row r="7" spans="1:40" ht="14.25" customHeight="1" x14ac:dyDescent="0.3">
      <c r="A7" s="1"/>
      <c r="B7" s="125" t="s">
        <v>263</v>
      </c>
      <c r="C7" s="125"/>
      <c r="D7" s="378">
        <v>998</v>
      </c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363"/>
      <c r="P7" s="363"/>
      <c r="Q7" s="363"/>
      <c r="R7" s="363"/>
      <c r="S7" s="363"/>
      <c r="T7" s="363"/>
      <c r="U7" s="363"/>
      <c r="V7" s="363"/>
      <c r="W7" s="363"/>
      <c r="X7" s="363"/>
      <c r="Y7" s="363"/>
      <c r="Z7" s="363"/>
      <c r="AA7" s="363"/>
      <c r="AB7" s="363"/>
      <c r="AC7" s="363"/>
      <c r="AD7" s="363"/>
      <c r="AE7" s="363"/>
      <c r="AF7" s="363"/>
      <c r="AG7" s="363"/>
      <c r="AH7" s="364"/>
      <c r="AI7" s="2"/>
      <c r="AJ7" s="2"/>
      <c r="AK7" s="2"/>
      <c r="AL7" s="2"/>
      <c r="AM7" s="2"/>
      <c r="AN7" s="2"/>
    </row>
    <row r="8" spans="1:40" ht="14.25" customHeight="1" x14ac:dyDescent="0.3">
      <c r="A8" s="22"/>
      <c r="B8" s="134" t="s">
        <v>264</v>
      </c>
      <c r="C8" s="135"/>
      <c r="D8" s="136">
        <v>0</v>
      </c>
      <c r="E8" s="136">
        <v>40</v>
      </c>
      <c r="F8" s="169">
        <v>1550</v>
      </c>
      <c r="G8" s="140">
        <f t="shared" ref="G8:G17" si="0">F8*D8</f>
        <v>0</v>
      </c>
      <c r="H8" s="140"/>
      <c r="I8" s="170">
        <f t="shared" ref="I8:I9" si="1">440*D8</f>
        <v>0</v>
      </c>
      <c r="J8" s="139">
        <f t="shared" ref="J8:J17" si="2">G8+H8+I8</f>
        <v>0</v>
      </c>
      <c r="K8" s="140">
        <f t="shared" ref="K8:K17" si="3">150*D8</f>
        <v>0</v>
      </c>
      <c r="L8" s="141">
        <f t="shared" ref="L8:L17" si="4">IF((8.8*2*22*D8)&gt;(G8*6%),((8.8*2*22*D8)-(G8*6%)),0)</f>
        <v>0</v>
      </c>
      <c r="M8" s="140">
        <f t="shared" ref="M8:M17" si="5">20*22*D8</f>
        <v>0</v>
      </c>
      <c r="N8" s="142">
        <f t="shared" ref="N8:N17" si="6">K8+L8+M8</f>
        <v>0</v>
      </c>
      <c r="O8" s="140">
        <f t="shared" ref="O8:O17" si="7">J8*1%</f>
        <v>0</v>
      </c>
      <c r="P8" s="140">
        <f t="shared" ref="P8:P17" si="8">J8*8%</f>
        <v>0</v>
      </c>
      <c r="Q8" s="140">
        <f t="shared" ref="Q8:Q17" si="9">J8*27.8%</f>
        <v>0</v>
      </c>
      <c r="R8" s="143">
        <f t="shared" ref="R8:R17" si="10">O8+P8+Q8</f>
        <v>0</v>
      </c>
      <c r="S8" s="140">
        <f t="shared" ref="S8:S17" si="11">J8/12</f>
        <v>0</v>
      </c>
      <c r="T8" s="140">
        <f t="shared" ref="T8:T17" si="12">S8*33.33%</f>
        <v>0</v>
      </c>
      <c r="U8" s="140">
        <f t="shared" ref="U8:U17" si="13">(S8+T8)*8%</f>
        <v>0</v>
      </c>
      <c r="V8" s="140">
        <f t="shared" ref="V8:V17" si="14">(S8+T8)*1%</f>
        <v>0</v>
      </c>
      <c r="W8" s="140">
        <f t="shared" ref="W8:X8" si="15">S8/12</f>
        <v>0</v>
      </c>
      <c r="X8" s="140">
        <f t="shared" si="15"/>
        <v>0</v>
      </c>
      <c r="Y8" s="140">
        <f t="shared" ref="Y8:Y17" si="16">J8/12</f>
        <v>0</v>
      </c>
      <c r="Z8" s="140">
        <f t="shared" ref="Z8:Z17" si="17">Y8*8%</f>
        <v>0</v>
      </c>
      <c r="AA8" s="140">
        <f t="shared" ref="AA8:AA17" si="18">Y8*1%</f>
        <v>0</v>
      </c>
      <c r="AB8" s="140">
        <f t="shared" ref="AB8:AB17" si="19">(J8/12)</f>
        <v>0</v>
      </c>
      <c r="AC8" s="140">
        <f t="shared" ref="AC8:AC17" si="20">AB8/12</f>
        <v>0</v>
      </c>
      <c r="AD8" s="140">
        <f t="shared" ref="AD8:AD17" si="21">(AB8+AC8)*8%</f>
        <v>0</v>
      </c>
      <c r="AE8" s="140">
        <f t="shared" ref="AE8:AE17" si="22">(J8+S8+T8+Y8)*8%*40%</f>
        <v>0</v>
      </c>
      <c r="AF8" s="140">
        <f t="shared" ref="AF8:AF17" si="23">(S8+T8+Y8+AB8)*27.8%</f>
        <v>0</v>
      </c>
      <c r="AG8" s="144">
        <f t="shared" ref="AG8:AG17" si="24">S8+T8+U8+Y8+Z8+AB8+AE8+AA8+AC8+AF8</f>
        <v>0</v>
      </c>
      <c r="AH8" s="140">
        <f t="shared" ref="AH8:AH17" si="25">J8+N8+R8+AG8</f>
        <v>0</v>
      </c>
      <c r="AI8" s="2"/>
      <c r="AJ8" s="2"/>
      <c r="AK8" s="2"/>
      <c r="AL8" s="2"/>
      <c r="AM8" s="2"/>
      <c r="AN8" s="2"/>
    </row>
    <row r="9" spans="1:40" ht="14.25" customHeight="1" x14ac:dyDescent="0.3">
      <c r="A9" s="22"/>
      <c r="B9" s="134" t="s">
        <v>35</v>
      </c>
      <c r="C9" s="135"/>
      <c r="D9" s="136">
        <v>0</v>
      </c>
      <c r="E9" s="136">
        <v>40</v>
      </c>
      <c r="F9" s="169">
        <v>3500</v>
      </c>
      <c r="G9" s="140">
        <f t="shared" si="0"/>
        <v>0</v>
      </c>
      <c r="H9" s="140"/>
      <c r="I9" s="170">
        <f t="shared" si="1"/>
        <v>0</v>
      </c>
      <c r="J9" s="139">
        <f t="shared" si="2"/>
        <v>0</v>
      </c>
      <c r="K9" s="140">
        <f t="shared" si="3"/>
        <v>0</v>
      </c>
      <c r="L9" s="141">
        <f t="shared" si="4"/>
        <v>0</v>
      </c>
      <c r="M9" s="140">
        <f t="shared" si="5"/>
        <v>0</v>
      </c>
      <c r="N9" s="142">
        <f t="shared" si="6"/>
        <v>0</v>
      </c>
      <c r="O9" s="140">
        <f t="shared" si="7"/>
        <v>0</v>
      </c>
      <c r="P9" s="140">
        <f t="shared" si="8"/>
        <v>0</v>
      </c>
      <c r="Q9" s="140">
        <f t="shared" si="9"/>
        <v>0</v>
      </c>
      <c r="R9" s="143">
        <f t="shared" si="10"/>
        <v>0</v>
      </c>
      <c r="S9" s="140">
        <f t="shared" si="11"/>
        <v>0</v>
      </c>
      <c r="T9" s="140">
        <f t="shared" si="12"/>
        <v>0</v>
      </c>
      <c r="U9" s="140">
        <f t="shared" si="13"/>
        <v>0</v>
      </c>
      <c r="V9" s="140">
        <f t="shared" si="14"/>
        <v>0</v>
      </c>
      <c r="W9" s="140">
        <f t="shared" ref="W9:X9" si="26">S9/12</f>
        <v>0</v>
      </c>
      <c r="X9" s="140">
        <f t="shared" si="26"/>
        <v>0</v>
      </c>
      <c r="Y9" s="140">
        <f t="shared" si="16"/>
        <v>0</v>
      </c>
      <c r="Z9" s="140">
        <f t="shared" si="17"/>
        <v>0</v>
      </c>
      <c r="AA9" s="140">
        <f t="shared" si="18"/>
        <v>0</v>
      </c>
      <c r="AB9" s="140">
        <f t="shared" si="19"/>
        <v>0</v>
      </c>
      <c r="AC9" s="140">
        <f t="shared" si="20"/>
        <v>0</v>
      </c>
      <c r="AD9" s="140">
        <f t="shared" si="21"/>
        <v>0</v>
      </c>
      <c r="AE9" s="140">
        <f t="shared" si="22"/>
        <v>0</v>
      </c>
      <c r="AF9" s="140">
        <f t="shared" si="23"/>
        <v>0</v>
      </c>
      <c r="AG9" s="144">
        <f t="shared" si="24"/>
        <v>0</v>
      </c>
      <c r="AH9" s="140">
        <f t="shared" si="25"/>
        <v>0</v>
      </c>
      <c r="AI9" s="2"/>
      <c r="AJ9" s="2"/>
      <c r="AK9" s="2"/>
      <c r="AL9" s="2"/>
      <c r="AM9" s="2"/>
      <c r="AN9" s="2"/>
    </row>
    <row r="10" spans="1:40" ht="14.25" customHeight="1" x14ac:dyDescent="0.3">
      <c r="A10" s="22"/>
      <c r="B10" s="134" t="s">
        <v>265</v>
      </c>
      <c r="C10" s="135"/>
      <c r="D10" s="136">
        <v>2</v>
      </c>
      <c r="E10" s="136">
        <v>40</v>
      </c>
      <c r="F10" s="169">
        <v>2100</v>
      </c>
      <c r="G10" s="140">
        <f t="shared" si="0"/>
        <v>4200</v>
      </c>
      <c r="H10" s="140"/>
      <c r="I10" s="170">
        <f t="shared" ref="I10:I17" si="27">220*D10</f>
        <v>440</v>
      </c>
      <c r="J10" s="139">
        <f t="shared" si="2"/>
        <v>4640</v>
      </c>
      <c r="K10" s="140">
        <f t="shared" si="3"/>
        <v>300</v>
      </c>
      <c r="L10" s="141">
        <f t="shared" si="4"/>
        <v>522.40000000000009</v>
      </c>
      <c r="M10" s="140">
        <f t="shared" si="5"/>
        <v>880</v>
      </c>
      <c r="N10" s="142">
        <f t="shared" si="6"/>
        <v>1702.4</v>
      </c>
      <c r="O10" s="140">
        <f t="shared" si="7"/>
        <v>46.4</v>
      </c>
      <c r="P10" s="140">
        <f t="shared" si="8"/>
        <v>371.2</v>
      </c>
      <c r="Q10" s="140">
        <f t="shared" si="9"/>
        <v>1289.92</v>
      </c>
      <c r="R10" s="143">
        <f t="shared" si="10"/>
        <v>1707.52</v>
      </c>
      <c r="S10" s="140">
        <f t="shared" si="11"/>
        <v>386.66666666666669</v>
      </c>
      <c r="T10" s="140">
        <f t="shared" si="12"/>
        <v>128.876</v>
      </c>
      <c r="U10" s="140">
        <f t="shared" si="13"/>
        <v>41.243413333333336</v>
      </c>
      <c r="V10" s="140">
        <f t="shared" si="14"/>
        <v>5.155426666666667</v>
      </c>
      <c r="W10" s="140">
        <f t="shared" ref="W10:X10" si="28">S10/12</f>
        <v>32.222222222222221</v>
      </c>
      <c r="X10" s="140">
        <f t="shared" si="28"/>
        <v>10.739666666666666</v>
      </c>
      <c r="Y10" s="140">
        <f t="shared" si="16"/>
        <v>386.66666666666669</v>
      </c>
      <c r="Z10" s="140">
        <f t="shared" si="17"/>
        <v>30.933333333333337</v>
      </c>
      <c r="AA10" s="140">
        <f t="shared" si="18"/>
        <v>3.8666666666666671</v>
      </c>
      <c r="AB10" s="140">
        <f t="shared" si="19"/>
        <v>386.66666666666669</v>
      </c>
      <c r="AC10" s="140">
        <f t="shared" si="20"/>
        <v>32.222222222222221</v>
      </c>
      <c r="AD10" s="140">
        <f t="shared" si="21"/>
        <v>33.511111111111113</v>
      </c>
      <c r="AE10" s="140">
        <f t="shared" si="22"/>
        <v>177.35069866666672</v>
      </c>
      <c r="AF10" s="140">
        <f t="shared" si="23"/>
        <v>358.3075280000001</v>
      </c>
      <c r="AG10" s="144">
        <f t="shared" si="24"/>
        <v>1932.7998622222224</v>
      </c>
      <c r="AH10" s="140">
        <f t="shared" si="25"/>
        <v>9982.7198622222222</v>
      </c>
      <c r="AI10" s="2"/>
      <c r="AJ10" s="2"/>
      <c r="AK10" s="2"/>
      <c r="AL10" s="2"/>
      <c r="AM10" s="2"/>
      <c r="AN10" s="2"/>
    </row>
    <row r="11" spans="1:40" ht="14.25" customHeight="1" x14ac:dyDescent="0.3">
      <c r="A11" s="22"/>
      <c r="B11" s="134" t="s">
        <v>266</v>
      </c>
      <c r="C11" s="135"/>
      <c r="D11" s="136">
        <v>1</v>
      </c>
      <c r="E11" s="136">
        <v>40</v>
      </c>
      <c r="F11" s="169">
        <v>5000</v>
      </c>
      <c r="G11" s="140">
        <f t="shared" si="0"/>
        <v>5000</v>
      </c>
      <c r="H11" s="140"/>
      <c r="I11" s="170">
        <f t="shared" si="27"/>
        <v>220</v>
      </c>
      <c r="J11" s="139">
        <f t="shared" si="2"/>
        <v>5220</v>
      </c>
      <c r="K11" s="140">
        <f t="shared" si="3"/>
        <v>150</v>
      </c>
      <c r="L11" s="141">
        <f t="shared" si="4"/>
        <v>87.200000000000045</v>
      </c>
      <c r="M11" s="140">
        <f t="shared" si="5"/>
        <v>440</v>
      </c>
      <c r="N11" s="142">
        <f t="shared" si="6"/>
        <v>677.2</v>
      </c>
      <c r="O11" s="140">
        <f t="shared" si="7"/>
        <v>52.2</v>
      </c>
      <c r="P11" s="140">
        <f t="shared" si="8"/>
        <v>417.6</v>
      </c>
      <c r="Q11" s="140">
        <f t="shared" si="9"/>
        <v>1451.16</v>
      </c>
      <c r="R11" s="143">
        <f t="shared" si="10"/>
        <v>1920.96</v>
      </c>
      <c r="S11" s="140">
        <f t="shared" si="11"/>
        <v>435</v>
      </c>
      <c r="T11" s="140">
        <f t="shared" si="12"/>
        <v>144.9855</v>
      </c>
      <c r="U11" s="140">
        <f t="shared" si="13"/>
        <v>46.39884</v>
      </c>
      <c r="V11" s="140">
        <f t="shared" si="14"/>
        <v>5.799855</v>
      </c>
      <c r="W11" s="140">
        <f t="shared" ref="W11:X11" si="29">S11/12</f>
        <v>36.25</v>
      </c>
      <c r="X11" s="140">
        <f t="shared" si="29"/>
        <v>12.082125</v>
      </c>
      <c r="Y11" s="140">
        <f t="shared" si="16"/>
        <v>435</v>
      </c>
      <c r="Z11" s="140">
        <f t="shared" si="17"/>
        <v>34.800000000000004</v>
      </c>
      <c r="AA11" s="140">
        <f t="shared" si="18"/>
        <v>4.3500000000000005</v>
      </c>
      <c r="AB11" s="140">
        <f t="shared" si="19"/>
        <v>435</v>
      </c>
      <c r="AC11" s="140">
        <f t="shared" si="20"/>
        <v>36.25</v>
      </c>
      <c r="AD11" s="140">
        <f t="shared" si="21"/>
        <v>37.700000000000003</v>
      </c>
      <c r="AE11" s="140">
        <f t="shared" si="22"/>
        <v>199.51953600000002</v>
      </c>
      <c r="AF11" s="140">
        <f t="shared" si="23"/>
        <v>403.09596900000003</v>
      </c>
      <c r="AG11" s="144">
        <f t="shared" si="24"/>
        <v>2174.3998449999999</v>
      </c>
      <c r="AH11" s="140">
        <f t="shared" si="25"/>
        <v>9992.5598449999998</v>
      </c>
      <c r="AI11" s="2"/>
      <c r="AJ11" s="2"/>
      <c r="AK11" s="2"/>
      <c r="AL11" s="2"/>
      <c r="AM11" s="2"/>
      <c r="AN11" s="2"/>
    </row>
    <row r="12" spans="1:40" ht="14.25" customHeight="1" x14ac:dyDescent="0.3">
      <c r="A12" s="22"/>
      <c r="B12" s="134" t="s">
        <v>267</v>
      </c>
      <c r="C12" s="135"/>
      <c r="D12" s="136">
        <v>1</v>
      </c>
      <c r="E12" s="136">
        <v>40</v>
      </c>
      <c r="F12" s="169">
        <v>1502</v>
      </c>
      <c r="G12" s="140">
        <f t="shared" si="0"/>
        <v>1502</v>
      </c>
      <c r="H12" s="140"/>
      <c r="I12" s="170">
        <f t="shared" si="27"/>
        <v>220</v>
      </c>
      <c r="J12" s="139">
        <f t="shared" si="2"/>
        <v>1722</v>
      </c>
      <c r="K12" s="140">
        <f t="shared" si="3"/>
        <v>150</v>
      </c>
      <c r="L12" s="141">
        <f t="shared" si="4"/>
        <v>297.08000000000004</v>
      </c>
      <c r="M12" s="140">
        <f t="shared" si="5"/>
        <v>440</v>
      </c>
      <c r="N12" s="142">
        <f t="shared" si="6"/>
        <v>887.08</v>
      </c>
      <c r="O12" s="140">
        <f t="shared" si="7"/>
        <v>17.22</v>
      </c>
      <c r="P12" s="140">
        <f t="shared" si="8"/>
        <v>137.76</v>
      </c>
      <c r="Q12" s="140">
        <f t="shared" si="9"/>
        <v>478.71600000000007</v>
      </c>
      <c r="R12" s="143">
        <f t="shared" si="10"/>
        <v>633.69600000000003</v>
      </c>
      <c r="S12" s="140">
        <f t="shared" si="11"/>
        <v>143.5</v>
      </c>
      <c r="T12" s="140">
        <f t="shared" si="12"/>
        <v>47.82855</v>
      </c>
      <c r="U12" s="140">
        <f t="shared" si="13"/>
        <v>15.306284000000002</v>
      </c>
      <c r="V12" s="140">
        <f t="shared" si="14"/>
        <v>1.9132855000000002</v>
      </c>
      <c r="W12" s="140">
        <f t="shared" ref="W12:X12" si="30">S12/12</f>
        <v>11.958333333333334</v>
      </c>
      <c r="X12" s="140">
        <f t="shared" si="30"/>
        <v>3.9857125</v>
      </c>
      <c r="Y12" s="140">
        <f t="shared" si="16"/>
        <v>143.5</v>
      </c>
      <c r="Z12" s="140">
        <f t="shared" si="17"/>
        <v>11.48</v>
      </c>
      <c r="AA12" s="140">
        <f t="shared" si="18"/>
        <v>1.4350000000000001</v>
      </c>
      <c r="AB12" s="140">
        <f t="shared" si="19"/>
        <v>143.5</v>
      </c>
      <c r="AC12" s="140">
        <f t="shared" si="20"/>
        <v>11.958333333333334</v>
      </c>
      <c r="AD12" s="140">
        <f t="shared" si="21"/>
        <v>12.436666666666667</v>
      </c>
      <c r="AE12" s="140">
        <f t="shared" si="22"/>
        <v>65.818513600000003</v>
      </c>
      <c r="AF12" s="140">
        <f t="shared" si="23"/>
        <v>132.9753369</v>
      </c>
      <c r="AG12" s="144">
        <f t="shared" si="24"/>
        <v>717.30201783333337</v>
      </c>
      <c r="AH12" s="140">
        <f t="shared" si="25"/>
        <v>3960.0780178333334</v>
      </c>
      <c r="AI12" s="2"/>
      <c r="AJ12" s="2"/>
      <c r="AK12" s="2"/>
      <c r="AL12" s="2"/>
      <c r="AM12" s="2"/>
      <c r="AN12" s="2"/>
    </row>
    <row r="13" spans="1:40" ht="14.25" customHeight="1" x14ac:dyDescent="0.3">
      <c r="A13" s="22"/>
      <c r="B13" s="134" t="s">
        <v>268</v>
      </c>
      <c r="C13" s="135"/>
      <c r="D13" s="136">
        <v>1</v>
      </c>
      <c r="E13" s="136">
        <v>40</v>
      </c>
      <c r="F13" s="169">
        <v>3700</v>
      </c>
      <c r="G13" s="140">
        <f t="shared" si="0"/>
        <v>3700</v>
      </c>
      <c r="H13" s="140"/>
      <c r="I13" s="170">
        <f t="shared" si="27"/>
        <v>220</v>
      </c>
      <c r="J13" s="139">
        <f t="shared" si="2"/>
        <v>3920</v>
      </c>
      <c r="K13" s="140">
        <f t="shared" si="3"/>
        <v>150</v>
      </c>
      <c r="L13" s="141">
        <f t="shared" si="4"/>
        <v>165.20000000000005</v>
      </c>
      <c r="M13" s="140">
        <f t="shared" si="5"/>
        <v>440</v>
      </c>
      <c r="N13" s="142">
        <f t="shared" si="6"/>
        <v>755.2</v>
      </c>
      <c r="O13" s="140">
        <f t="shared" si="7"/>
        <v>39.200000000000003</v>
      </c>
      <c r="P13" s="140">
        <f t="shared" si="8"/>
        <v>313.60000000000002</v>
      </c>
      <c r="Q13" s="140">
        <f t="shared" si="9"/>
        <v>1089.76</v>
      </c>
      <c r="R13" s="143">
        <f t="shared" si="10"/>
        <v>1442.56</v>
      </c>
      <c r="S13" s="140">
        <f t="shared" si="11"/>
        <v>326.66666666666669</v>
      </c>
      <c r="T13" s="140">
        <f t="shared" si="12"/>
        <v>108.878</v>
      </c>
      <c r="U13" s="140">
        <f t="shared" si="13"/>
        <v>34.843573333333332</v>
      </c>
      <c r="V13" s="140">
        <f t="shared" si="14"/>
        <v>4.3554466666666665</v>
      </c>
      <c r="W13" s="140">
        <f t="shared" ref="W13:X13" si="31">S13/12</f>
        <v>27.222222222222225</v>
      </c>
      <c r="X13" s="140">
        <f t="shared" si="31"/>
        <v>9.0731666666666673</v>
      </c>
      <c r="Y13" s="140">
        <f t="shared" si="16"/>
        <v>326.66666666666669</v>
      </c>
      <c r="Z13" s="140">
        <f t="shared" si="17"/>
        <v>26.133333333333336</v>
      </c>
      <c r="AA13" s="140">
        <f t="shared" si="18"/>
        <v>3.2666666666666671</v>
      </c>
      <c r="AB13" s="140">
        <f t="shared" si="19"/>
        <v>326.66666666666669</v>
      </c>
      <c r="AC13" s="140">
        <f t="shared" si="20"/>
        <v>27.222222222222225</v>
      </c>
      <c r="AD13" s="140">
        <f t="shared" si="21"/>
        <v>28.311111111111114</v>
      </c>
      <c r="AE13" s="140">
        <f t="shared" si="22"/>
        <v>149.83076266666669</v>
      </c>
      <c r="AF13" s="140">
        <f t="shared" si="23"/>
        <v>302.7080840000001</v>
      </c>
      <c r="AG13" s="144">
        <f t="shared" si="24"/>
        <v>1632.8826422222223</v>
      </c>
      <c r="AH13" s="140">
        <f t="shared" si="25"/>
        <v>7750.642642222223</v>
      </c>
      <c r="AI13" s="2"/>
      <c r="AJ13" s="2"/>
      <c r="AK13" s="2"/>
      <c r="AL13" s="2"/>
      <c r="AM13" s="2"/>
      <c r="AN13" s="2"/>
    </row>
    <row r="14" spans="1:40" ht="14.25" customHeight="1" x14ac:dyDescent="0.3">
      <c r="A14" s="22"/>
      <c r="B14" s="134" t="s">
        <v>269</v>
      </c>
      <c r="C14" s="135"/>
      <c r="D14" s="136">
        <v>0</v>
      </c>
      <c r="E14" s="136">
        <v>40</v>
      </c>
      <c r="F14" s="169">
        <v>3100</v>
      </c>
      <c r="G14" s="140">
        <f t="shared" si="0"/>
        <v>0</v>
      </c>
      <c r="H14" s="140"/>
      <c r="I14" s="170">
        <f t="shared" si="27"/>
        <v>0</v>
      </c>
      <c r="J14" s="139">
        <f t="shared" si="2"/>
        <v>0</v>
      </c>
      <c r="K14" s="140">
        <f t="shared" si="3"/>
        <v>0</v>
      </c>
      <c r="L14" s="141">
        <f t="shared" si="4"/>
        <v>0</v>
      </c>
      <c r="M14" s="140">
        <f t="shared" si="5"/>
        <v>0</v>
      </c>
      <c r="N14" s="142">
        <f t="shared" si="6"/>
        <v>0</v>
      </c>
      <c r="O14" s="140">
        <f t="shared" si="7"/>
        <v>0</v>
      </c>
      <c r="P14" s="140">
        <f t="shared" si="8"/>
        <v>0</v>
      </c>
      <c r="Q14" s="140">
        <f t="shared" si="9"/>
        <v>0</v>
      </c>
      <c r="R14" s="143">
        <f t="shared" si="10"/>
        <v>0</v>
      </c>
      <c r="S14" s="140">
        <f t="shared" si="11"/>
        <v>0</v>
      </c>
      <c r="T14" s="140">
        <f t="shared" si="12"/>
        <v>0</v>
      </c>
      <c r="U14" s="140">
        <f t="shared" si="13"/>
        <v>0</v>
      </c>
      <c r="V14" s="140">
        <f t="shared" si="14"/>
        <v>0</v>
      </c>
      <c r="W14" s="140">
        <f t="shared" ref="W14:X14" si="32">S14/12</f>
        <v>0</v>
      </c>
      <c r="X14" s="140">
        <f t="shared" si="32"/>
        <v>0</v>
      </c>
      <c r="Y14" s="140">
        <f t="shared" si="16"/>
        <v>0</v>
      </c>
      <c r="Z14" s="140">
        <f t="shared" si="17"/>
        <v>0</v>
      </c>
      <c r="AA14" s="140">
        <f t="shared" si="18"/>
        <v>0</v>
      </c>
      <c r="AB14" s="140">
        <f t="shared" si="19"/>
        <v>0</v>
      </c>
      <c r="AC14" s="140">
        <f t="shared" si="20"/>
        <v>0</v>
      </c>
      <c r="AD14" s="140">
        <f t="shared" si="21"/>
        <v>0</v>
      </c>
      <c r="AE14" s="140">
        <f t="shared" si="22"/>
        <v>0</v>
      </c>
      <c r="AF14" s="140">
        <f t="shared" si="23"/>
        <v>0</v>
      </c>
      <c r="AG14" s="144">
        <f t="shared" si="24"/>
        <v>0</v>
      </c>
      <c r="AH14" s="140">
        <f t="shared" si="25"/>
        <v>0</v>
      </c>
      <c r="AI14" s="2"/>
      <c r="AJ14" s="2"/>
      <c r="AK14" s="2"/>
      <c r="AL14" s="2"/>
      <c r="AM14" s="2"/>
      <c r="AN14" s="2"/>
    </row>
    <row r="15" spans="1:40" ht="14.25" customHeight="1" x14ac:dyDescent="0.3">
      <c r="A15" s="22"/>
      <c r="B15" s="134" t="s">
        <v>270</v>
      </c>
      <c r="C15" s="135"/>
      <c r="D15" s="136">
        <v>0</v>
      </c>
      <c r="E15" s="136">
        <v>40</v>
      </c>
      <c r="F15" s="169">
        <v>1100</v>
      </c>
      <c r="G15" s="140">
        <f t="shared" si="0"/>
        <v>0</v>
      </c>
      <c r="H15" s="140"/>
      <c r="I15" s="170">
        <f t="shared" si="27"/>
        <v>0</v>
      </c>
      <c r="J15" s="139">
        <f t="shared" si="2"/>
        <v>0</v>
      </c>
      <c r="K15" s="140">
        <f t="shared" si="3"/>
        <v>0</v>
      </c>
      <c r="L15" s="141">
        <f t="shared" si="4"/>
        <v>0</v>
      </c>
      <c r="M15" s="140">
        <f t="shared" si="5"/>
        <v>0</v>
      </c>
      <c r="N15" s="142">
        <f t="shared" si="6"/>
        <v>0</v>
      </c>
      <c r="O15" s="140">
        <f t="shared" si="7"/>
        <v>0</v>
      </c>
      <c r="P15" s="140">
        <f t="shared" si="8"/>
        <v>0</v>
      </c>
      <c r="Q15" s="140">
        <f t="shared" si="9"/>
        <v>0</v>
      </c>
      <c r="R15" s="143">
        <f t="shared" si="10"/>
        <v>0</v>
      </c>
      <c r="S15" s="140">
        <f t="shared" si="11"/>
        <v>0</v>
      </c>
      <c r="T15" s="140">
        <f t="shared" si="12"/>
        <v>0</v>
      </c>
      <c r="U15" s="140">
        <f t="shared" si="13"/>
        <v>0</v>
      </c>
      <c r="V15" s="140">
        <f t="shared" si="14"/>
        <v>0</v>
      </c>
      <c r="W15" s="140">
        <f t="shared" ref="W15:X15" si="33">S15/12</f>
        <v>0</v>
      </c>
      <c r="X15" s="140">
        <f t="shared" si="33"/>
        <v>0</v>
      </c>
      <c r="Y15" s="140">
        <f t="shared" si="16"/>
        <v>0</v>
      </c>
      <c r="Z15" s="140">
        <f t="shared" si="17"/>
        <v>0</v>
      </c>
      <c r="AA15" s="140">
        <f t="shared" si="18"/>
        <v>0</v>
      </c>
      <c r="AB15" s="140">
        <f t="shared" si="19"/>
        <v>0</v>
      </c>
      <c r="AC15" s="140">
        <f t="shared" si="20"/>
        <v>0</v>
      </c>
      <c r="AD15" s="140">
        <f t="shared" si="21"/>
        <v>0</v>
      </c>
      <c r="AE15" s="140">
        <f t="shared" si="22"/>
        <v>0</v>
      </c>
      <c r="AF15" s="140">
        <f t="shared" si="23"/>
        <v>0</v>
      </c>
      <c r="AG15" s="144">
        <f t="shared" si="24"/>
        <v>0</v>
      </c>
      <c r="AH15" s="140">
        <f t="shared" si="25"/>
        <v>0</v>
      </c>
      <c r="AI15" s="2"/>
      <c r="AJ15" s="2"/>
      <c r="AK15" s="2"/>
      <c r="AL15" s="2"/>
      <c r="AM15" s="2"/>
      <c r="AN15" s="2"/>
    </row>
    <row r="16" spans="1:40" ht="14.25" customHeight="1" x14ac:dyDescent="0.3">
      <c r="A16" s="1"/>
      <c r="B16" s="134" t="s">
        <v>288</v>
      </c>
      <c r="C16" s="135"/>
      <c r="D16" s="136">
        <v>0</v>
      </c>
      <c r="E16" s="136">
        <v>40</v>
      </c>
      <c r="F16" s="169">
        <v>1900</v>
      </c>
      <c r="G16" s="140">
        <f t="shared" si="0"/>
        <v>0</v>
      </c>
      <c r="H16" s="140"/>
      <c r="I16" s="170">
        <f t="shared" si="27"/>
        <v>0</v>
      </c>
      <c r="J16" s="139">
        <f t="shared" si="2"/>
        <v>0</v>
      </c>
      <c r="K16" s="140">
        <f t="shared" si="3"/>
        <v>0</v>
      </c>
      <c r="L16" s="141">
        <f t="shared" si="4"/>
        <v>0</v>
      </c>
      <c r="M16" s="140">
        <f t="shared" si="5"/>
        <v>0</v>
      </c>
      <c r="N16" s="142">
        <f t="shared" si="6"/>
        <v>0</v>
      </c>
      <c r="O16" s="140">
        <f t="shared" si="7"/>
        <v>0</v>
      </c>
      <c r="P16" s="140">
        <f t="shared" si="8"/>
        <v>0</v>
      </c>
      <c r="Q16" s="140">
        <f t="shared" si="9"/>
        <v>0</v>
      </c>
      <c r="R16" s="143">
        <f t="shared" si="10"/>
        <v>0</v>
      </c>
      <c r="S16" s="140">
        <f t="shared" si="11"/>
        <v>0</v>
      </c>
      <c r="T16" s="140">
        <f t="shared" si="12"/>
        <v>0</v>
      </c>
      <c r="U16" s="140">
        <f t="shared" si="13"/>
        <v>0</v>
      </c>
      <c r="V16" s="140">
        <f t="shared" si="14"/>
        <v>0</v>
      </c>
      <c r="W16" s="140">
        <f t="shared" ref="W16:X16" si="34">S16/12</f>
        <v>0</v>
      </c>
      <c r="X16" s="140">
        <f t="shared" si="34"/>
        <v>0</v>
      </c>
      <c r="Y16" s="140">
        <f t="shared" si="16"/>
        <v>0</v>
      </c>
      <c r="Z16" s="140">
        <f t="shared" si="17"/>
        <v>0</v>
      </c>
      <c r="AA16" s="140">
        <f t="shared" si="18"/>
        <v>0</v>
      </c>
      <c r="AB16" s="140">
        <f t="shared" si="19"/>
        <v>0</v>
      </c>
      <c r="AC16" s="140">
        <f t="shared" si="20"/>
        <v>0</v>
      </c>
      <c r="AD16" s="140">
        <f t="shared" si="21"/>
        <v>0</v>
      </c>
      <c r="AE16" s="140">
        <f t="shared" si="22"/>
        <v>0</v>
      </c>
      <c r="AF16" s="140">
        <f t="shared" si="23"/>
        <v>0</v>
      </c>
      <c r="AG16" s="144">
        <f t="shared" si="24"/>
        <v>0</v>
      </c>
      <c r="AH16" s="140">
        <f t="shared" si="25"/>
        <v>0</v>
      </c>
      <c r="AI16" s="3"/>
      <c r="AJ16" s="2"/>
      <c r="AK16" s="2"/>
      <c r="AL16" s="2"/>
      <c r="AM16" s="2"/>
      <c r="AN16" s="2"/>
    </row>
    <row r="17" spans="1:40" ht="14.25" customHeight="1" x14ac:dyDescent="0.3">
      <c r="A17" s="1"/>
      <c r="B17" s="134" t="s">
        <v>289</v>
      </c>
      <c r="C17" s="135"/>
      <c r="D17" s="136">
        <v>0</v>
      </c>
      <c r="E17" s="136">
        <v>40</v>
      </c>
      <c r="F17" s="169">
        <v>3000</v>
      </c>
      <c r="G17" s="140">
        <f t="shared" si="0"/>
        <v>0</v>
      </c>
      <c r="H17" s="140"/>
      <c r="I17" s="170">
        <f t="shared" si="27"/>
        <v>0</v>
      </c>
      <c r="J17" s="139">
        <f t="shared" si="2"/>
        <v>0</v>
      </c>
      <c r="K17" s="140">
        <f t="shared" si="3"/>
        <v>0</v>
      </c>
      <c r="L17" s="141">
        <f t="shared" si="4"/>
        <v>0</v>
      </c>
      <c r="M17" s="140">
        <f t="shared" si="5"/>
        <v>0</v>
      </c>
      <c r="N17" s="142">
        <f t="shared" si="6"/>
        <v>0</v>
      </c>
      <c r="O17" s="140">
        <f t="shared" si="7"/>
        <v>0</v>
      </c>
      <c r="P17" s="140">
        <f t="shared" si="8"/>
        <v>0</v>
      </c>
      <c r="Q17" s="140">
        <f t="shared" si="9"/>
        <v>0</v>
      </c>
      <c r="R17" s="143">
        <f t="shared" si="10"/>
        <v>0</v>
      </c>
      <c r="S17" s="140">
        <f t="shared" si="11"/>
        <v>0</v>
      </c>
      <c r="T17" s="140">
        <f t="shared" si="12"/>
        <v>0</v>
      </c>
      <c r="U17" s="140">
        <f t="shared" si="13"/>
        <v>0</v>
      </c>
      <c r="V17" s="140">
        <f t="shared" si="14"/>
        <v>0</v>
      </c>
      <c r="W17" s="140">
        <f t="shared" ref="W17:X17" si="35">S17/12</f>
        <v>0</v>
      </c>
      <c r="X17" s="140">
        <f t="shared" si="35"/>
        <v>0</v>
      </c>
      <c r="Y17" s="140">
        <f t="shared" si="16"/>
        <v>0</v>
      </c>
      <c r="Z17" s="140">
        <f t="shared" si="17"/>
        <v>0</v>
      </c>
      <c r="AA17" s="140">
        <f t="shared" si="18"/>
        <v>0</v>
      </c>
      <c r="AB17" s="140">
        <f t="shared" si="19"/>
        <v>0</v>
      </c>
      <c r="AC17" s="140">
        <f t="shared" si="20"/>
        <v>0</v>
      </c>
      <c r="AD17" s="140">
        <f t="shared" si="21"/>
        <v>0</v>
      </c>
      <c r="AE17" s="140">
        <f t="shared" si="22"/>
        <v>0</v>
      </c>
      <c r="AF17" s="140">
        <f t="shared" si="23"/>
        <v>0</v>
      </c>
      <c r="AG17" s="144">
        <f t="shared" si="24"/>
        <v>0</v>
      </c>
      <c r="AH17" s="140">
        <f t="shared" si="25"/>
        <v>0</v>
      </c>
      <c r="AI17" s="2"/>
      <c r="AJ17" s="2"/>
      <c r="AK17" s="2"/>
      <c r="AL17" s="2"/>
      <c r="AM17" s="2"/>
      <c r="AN17" s="2"/>
    </row>
    <row r="18" spans="1:40" ht="14.25" customHeight="1" x14ac:dyDescent="0.3">
      <c r="A18" s="1"/>
      <c r="B18" s="39" t="s">
        <v>40</v>
      </c>
      <c r="C18" s="39"/>
      <c r="D18" s="29">
        <f>SUM(D8:D17)</f>
        <v>5</v>
      </c>
      <c r="E18" s="30"/>
      <c r="F18" s="146">
        <f t="shared" ref="F18:G18" si="36">SUM(F8:F17)</f>
        <v>26452</v>
      </c>
      <c r="G18" s="146">
        <f t="shared" si="36"/>
        <v>14402</v>
      </c>
      <c r="H18" s="146">
        <f>SUM(H8:H15)</f>
        <v>0</v>
      </c>
      <c r="I18" s="146">
        <f t="shared" ref="I18:AH18" si="37">SUM(I8:I17)</f>
        <v>1100</v>
      </c>
      <c r="J18" s="146">
        <f t="shared" si="37"/>
        <v>15502</v>
      </c>
      <c r="K18" s="147">
        <f t="shared" si="37"/>
        <v>750</v>
      </c>
      <c r="L18" s="147">
        <f t="shared" si="37"/>
        <v>1071.8800000000001</v>
      </c>
      <c r="M18" s="147">
        <f t="shared" si="37"/>
        <v>2200</v>
      </c>
      <c r="N18" s="31">
        <f t="shared" si="37"/>
        <v>4021.88</v>
      </c>
      <c r="O18" s="147">
        <f t="shared" si="37"/>
        <v>155.01999999999998</v>
      </c>
      <c r="P18" s="147">
        <f t="shared" si="37"/>
        <v>1240.1599999999999</v>
      </c>
      <c r="Q18" s="147">
        <f t="shared" si="37"/>
        <v>4309.5559999999996</v>
      </c>
      <c r="R18" s="32">
        <f t="shared" si="37"/>
        <v>5704.7360000000008</v>
      </c>
      <c r="S18" s="33">
        <f t="shared" si="37"/>
        <v>1291.8333333333335</v>
      </c>
      <c r="T18" s="33">
        <f t="shared" si="37"/>
        <v>430.56804999999997</v>
      </c>
      <c r="U18" s="33">
        <f t="shared" si="37"/>
        <v>137.79211066666667</v>
      </c>
      <c r="V18" s="33">
        <f t="shared" si="37"/>
        <v>17.224013833333334</v>
      </c>
      <c r="W18" s="33">
        <f t="shared" si="37"/>
        <v>107.65277777777779</v>
      </c>
      <c r="X18" s="33">
        <f t="shared" si="37"/>
        <v>35.880670833333333</v>
      </c>
      <c r="Y18" s="33">
        <f t="shared" si="37"/>
        <v>1291.8333333333335</v>
      </c>
      <c r="Z18" s="33">
        <f t="shared" si="37"/>
        <v>103.34666666666669</v>
      </c>
      <c r="AA18" s="33">
        <f t="shared" si="37"/>
        <v>12.918333333333337</v>
      </c>
      <c r="AB18" s="33">
        <f t="shared" si="37"/>
        <v>1291.8333333333335</v>
      </c>
      <c r="AC18" s="33">
        <f t="shared" si="37"/>
        <v>107.65277777777779</v>
      </c>
      <c r="AD18" s="33">
        <f t="shared" si="37"/>
        <v>111.95888888888889</v>
      </c>
      <c r="AE18" s="33">
        <f t="shared" si="37"/>
        <v>592.51951093333344</v>
      </c>
      <c r="AF18" s="33">
        <f t="shared" si="37"/>
        <v>1197.0869179000001</v>
      </c>
      <c r="AG18" s="33">
        <f t="shared" si="37"/>
        <v>6457.3843672777784</v>
      </c>
      <c r="AH18" s="34">
        <f t="shared" si="37"/>
        <v>31686.000367277782</v>
      </c>
      <c r="AI18" s="3"/>
      <c r="AJ18" s="2"/>
      <c r="AK18" s="2"/>
      <c r="AL18" s="2"/>
      <c r="AM18" s="2"/>
      <c r="AN18" s="2"/>
    </row>
    <row r="19" spans="1:40" ht="14.25" customHeight="1" x14ac:dyDescent="0.3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40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3"/>
      <c r="AI19" s="2"/>
      <c r="AJ19" s="149"/>
      <c r="AK19" s="150"/>
      <c r="AL19" s="151"/>
      <c r="AM19" s="152"/>
      <c r="AN19" s="152"/>
    </row>
    <row r="20" spans="1:40" ht="14.25" customHeight="1" x14ac:dyDescent="0.3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3"/>
      <c r="AI20" s="2"/>
      <c r="AJ20" s="149"/>
      <c r="AK20" s="150"/>
      <c r="AL20" s="151"/>
      <c r="AM20" s="152"/>
      <c r="AN20" s="152"/>
    </row>
    <row r="21" spans="1:40" ht="14.25" customHeight="1" x14ac:dyDescent="0.3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149"/>
      <c r="AK21" s="150"/>
      <c r="AL21" s="151"/>
      <c r="AM21" s="152"/>
      <c r="AN21" s="152"/>
    </row>
    <row r="22" spans="1:40" ht="14.25" customHeight="1" x14ac:dyDescent="0.3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spans="1:40" ht="14.25" customHeight="1" x14ac:dyDescent="0.3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spans="1:40" ht="14.25" customHeight="1" x14ac:dyDescent="0.3">
      <c r="A24" s="1"/>
      <c r="B24" s="362" t="s">
        <v>271</v>
      </c>
      <c r="C24" s="363"/>
      <c r="D24" s="363"/>
      <c r="E24" s="363"/>
      <c r="F24" s="363"/>
      <c r="G24" s="363"/>
      <c r="H24" s="364"/>
      <c r="I24" s="15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spans="1:40" ht="15.75" customHeight="1" x14ac:dyDescent="0.3">
      <c r="A25" s="1"/>
      <c r="B25" s="365" t="s">
        <v>272</v>
      </c>
      <c r="C25" s="363"/>
      <c r="D25" s="363"/>
      <c r="E25" s="363"/>
      <c r="F25" s="363"/>
      <c r="G25" s="363"/>
      <c r="H25" s="364"/>
      <c r="I25" s="154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spans="1:40" ht="51.75" customHeight="1" x14ac:dyDescent="0.3">
      <c r="A26" s="1"/>
      <c r="B26" s="155" t="s">
        <v>242</v>
      </c>
      <c r="C26" s="124" t="s">
        <v>262</v>
      </c>
      <c r="D26" s="156" t="s">
        <v>273</v>
      </c>
      <c r="E26" s="157"/>
      <c r="F26" s="157" t="s">
        <v>274</v>
      </c>
      <c r="G26" s="157" t="s">
        <v>245</v>
      </c>
      <c r="H26" s="157" t="s">
        <v>246</v>
      </c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spans="1:40" ht="15" customHeight="1" x14ac:dyDescent="0.3">
      <c r="A27" s="1"/>
      <c r="B27" s="368" t="s">
        <v>247</v>
      </c>
      <c r="C27" s="363"/>
      <c r="D27" s="363"/>
      <c r="E27" s="363"/>
      <c r="F27" s="363"/>
      <c r="G27" s="363"/>
      <c r="H27" s="364"/>
      <c r="I27" s="158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spans="1:40" ht="14.25" customHeight="1" x14ac:dyDescent="0.3">
      <c r="A28" s="1"/>
      <c r="B28" s="104" t="s">
        <v>275</v>
      </c>
      <c r="C28" s="159"/>
      <c r="D28" s="160">
        <v>1</v>
      </c>
      <c r="E28" s="160" t="s">
        <v>256</v>
      </c>
      <c r="F28" s="161">
        <v>1300</v>
      </c>
      <c r="G28" s="106">
        <f>F28*22</f>
        <v>28600</v>
      </c>
      <c r="H28" s="106">
        <f t="shared" ref="H28:H30" si="38">G28*D28</f>
        <v>28600</v>
      </c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spans="1:40" ht="14.25" customHeight="1" x14ac:dyDescent="0.3">
      <c r="A29" s="1"/>
      <c r="B29" s="104" t="s">
        <v>276</v>
      </c>
      <c r="C29" s="159"/>
      <c r="D29" s="160">
        <v>1</v>
      </c>
      <c r="E29" s="160" t="s">
        <v>256</v>
      </c>
      <c r="F29" s="161">
        <v>1300</v>
      </c>
      <c r="G29" s="106">
        <f t="shared" ref="G29:G30" si="39">F29*5</f>
        <v>6500</v>
      </c>
      <c r="H29" s="106">
        <f t="shared" si="38"/>
        <v>6500</v>
      </c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spans="1:40" ht="14.25" customHeight="1" x14ac:dyDescent="0.3">
      <c r="A30" s="1"/>
      <c r="B30" s="104" t="s">
        <v>277</v>
      </c>
      <c r="C30" s="159"/>
      <c r="D30" s="160">
        <v>1</v>
      </c>
      <c r="E30" s="160" t="s">
        <v>256</v>
      </c>
      <c r="F30" s="161">
        <v>1300</v>
      </c>
      <c r="G30" s="106">
        <f t="shared" si="39"/>
        <v>6500</v>
      </c>
      <c r="H30" s="106">
        <f t="shared" si="38"/>
        <v>6500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spans="1:40" ht="14.25" customHeight="1" x14ac:dyDescent="0.3">
      <c r="A31" s="1"/>
      <c r="B31" s="102" t="s">
        <v>257</v>
      </c>
      <c r="C31" s="162"/>
      <c r="D31" s="160"/>
      <c r="E31" s="104"/>
      <c r="F31" s="104"/>
      <c r="G31" s="106"/>
      <c r="H31" s="106">
        <f>SUM(H28:H30)</f>
        <v>41600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spans="1:40" ht="14.25" customHeight="1" x14ac:dyDescent="0.3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spans="1:40" ht="14.25" customHeight="1" x14ac:dyDescent="0.3">
      <c r="A33" s="1"/>
      <c r="B33" s="67"/>
      <c r="C33" s="67" t="s">
        <v>278</v>
      </c>
      <c r="D33" s="67" t="s">
        <v>279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spans="1:40" ht="14.25" customHeight="1" x14ac:dyDescent="0.3">
      <c r="A34" s="1"/>
      <c r="B34" s="163" t="s">
        <v>264</v>
      </c>
      <c r="C34" s="67">
        <v>1113.76</v>
      </c>
      <c r="D34" s="67">
        <v>1100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spans="1:40" ht="14.25" customHeight="1" x14ac:dyDescent="0.3">
      <c r="A35" s="1"/>
      <c r="B35" s="163" t="s">
        <v>35</v>
      </c>
      <c r="C35" s="67">
        <v>2984.58</v>
      </c>
      <c r="D35" s="67">
        <v>4102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spans="1:40" ht="14.25" customHeight="1" x14ac:dyDescent="0.3">
      <c r="A36" s="1"/>
      <c r="B36" s="163" t="s">
        <v>265</v>
      </c>
      <c r="C36" s="67">
        <v>1795.22</v>
      </c>
      <c r="D36" s="67">
        <v>1883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spans="1:40" ht="14.25" customHeight="1" x14ac:dyDescent="0.3">
      <c r="A37" s="1"/>
      <c r="B37" s="163" t="s">
        <v>266</v>
      </c>
      <c r="C37" s="67">
        <v>5307.26</v>
      </c>
      <c r="D37" s="67">
        <v>2923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spans="1:40" ht="14.25" customHeight="1" x14ac:dyDescent="0.3">
      <c r="A38" s="1"/>
      <c r="B38" s="163" t="s">
        <v>267</v>
      </c>
      <c r="C38" s="67">
        <v>1502.19</v>
      </c>
      <c r="D38" s="67">
        <v>1393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spans="1:40" ht="14.25" customHeight="1" x14ac:dyDescent="0.3">
      <c r="A39" s="1"/>
      <c r="B39" s="163" t="s">
        <v>268</v>
      </c>
      <c r="C39" s="67">
        <v>2603.73</v>
      </c>
      <c r="D39" s="67">
        <v>3456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spans="1:40" ht="14.25" customHeight="1" x14ac:dyDescent="0.3">
      <c r="A40" s="1"/>
      <c r="B40" s="163" t="s">
        <v>269</v>
      </c>
      <c r="C40" s="67">
        <v>2271.48</v>
      </c>
      <c r="D40" s="67">
        <v>3201</v>
      </c>
      <c r="E40" s="2"/>
      <c r="F40" s="2"/>
      <c r="G40" s="2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spans="1:40" ht="14.25" customHeight="1" x14ac:dyDescent="0.3">
      <c r="A41" s="1"/>
      <c r="B41" s="163" t="s">
        <v>270</v>
      </c>
      <c r="C41" s="67">
        <v>1104.3800000000001</v>
      </c>
      <c r="D41" s="67">
        <v>1100</v>
      </c>
      <c r="E41" s="2"/>
      <c r="F41" s="2"/>
      <c r="G41" s="2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spans="1:40" ht="14.25" customHeight="1" x14ac:dyDescent="0.3">
      <c r="A42" s="1"/>
      <c r="B42" s="2"/>
      <c r="C42" s="2"/>
      <c r="D42" s="2"/>
      <c r="E42" s="2"/>
      <c r="F42" s="2"/>
      <c r="G42" s="2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spans="1:40" ht="14.25" customHeight="1" x14ac:dyDescent="0.3">
      <c r="A43" s="1"/>
      <c r="B43" s="2"/>
      <c r="C43" s="2"/>
      <c r="D43" s="2"/>
      <c r="E43" s="2"/>
      <c r="F43" s="2"/>
      <c r="G43" s="2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spans="1:40" ht="14.25" customHeight="1" x14ac:dyDescent="0.3">
      <c r="A44" s="1"/>
      <c r="B44" s="2"/>
      <c r="C44" s="2"/>
      <c r="D44" s="2"/>
      <c r="E44" s="2"/>
      <c r="F44" s="2"/>
      <c r="G44" s="2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spans="1:40" ht="14.25" customHeight="1" x14ac:dyDescent="0.3">
      <c r="A45" s="1"/>
      <c r="B45" s="2"/>
      <c r="C45" s="2"/>
      <c r="D45" s="2"/>
      <c r="E45" s="2"/>
      <c r="F45" s="2"/>
      <c r="G45" s="2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spans="1:40" ht="14.25" customHeight="1" x14ac:dyDescent="0.3">
      <c r="A46" s="1"/>
      <c r="B46" s="2"/>
      <c r="C46" s="2"/>
      <c r="D46" s="2"/>
      <c r="E46" s="2"/>
      <c r="F46" s="2"/>
      <c r="G46" s="2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spans="1:40" ht="14.25" customHeight="1" x14ac:dyDescent="0.3">
      <c r="A47" s="1"/>
      <c r="B47" s="2"/>
      <c r="C47" s="2"/>
      <c r="D47" s="2"/>
      <c r="E47" s="2"/>
      <c r="F47" s="2"/>
      <c r="G47" s="2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spans="1:40" ht="14.25" customHeight="1" x14ac:dyDescent="0.3">
      <c r="A48" s="1"/>
      <c r="B48" s="2"/>
      <c r="C48" s="2"/>
      <c r="D48" s="2"/>
      <c r="E48" s="2"/>
      <c r="F48" s="2"/>
      <c r="G48" s="2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spans="1:40" ht="14.25" customHeight="1" x14ac:dyDescent="0.3">
      <c r="A49" s="1"/>
      <c r="B49" s="2"/>
      <c r="C49" s="2"/>
      <c r="D49" s="2"/>
      <c r="E49" s="2"/>
      <c r="F49" s="2"/>
      <c r="G49" s="2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spans="1:40" ht="14.25" customHeight="1" x14ac:dyDescent="0.3">
      <c r="A50" s="1"/>
      <c r="B50" s="2"/>
      <c r="C50" s="2"/>
      <c r="D50" s="2"/>
      <c r="E50" s="2"/>
      <c r="F50" s="2"/>
      <c r="G50" s="2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spans="1:40" ht="14.25" customHeight="1" x14ac:dyDescent="0.3">
      <c r="A51" s="1"/>
      <c r="B51" s="2"/>
      <c r="C51" s="2"/>
      <c r="D51" s="2"/>
      <c r="E51" s="2"/>
      <c r="F51" s="2"/>
      <c r="G51" s="2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spans="1:40" ht="14.25" customHeight="1" x14ac:dyDescent="0.3">
      <c r="A52" s="1"/>
      <c r="B52" s="2"/>
      <c r="C52" s="2"/>
      <c r="D52" s="2"/>
      <c r="E52" s="2"/>
      <c r="F52" s="2"/>
      <c r="G52" s="2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spans="1:40" ht="14.25" customHeight="1" x14ac:dyDescent="0.3">
      <c r="A53" s="1"/>
      <c r="B53" s="2"/>
      <c r="C53" s="2"/>
      <c r="D53" s="2"/>
      <c r="E53" s="2"/>
      <c r="F53" s="2"/>
      <c r="G53" s="2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spans="1:40" ht="14.25" customHeight="1" x14ac:dyDescent="0.3">
      <c r="A54" s="1"/>
      <c r="B54" s="2"/>
      <c r="C54" s="2"/>
      <c r="D54" s="2"/>
      <c r="E54" s="2"/>
      <c r="F54" s="2"/>
      <c r="G54" s="2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spans="1:40" ht="14.25" customHeight="1" x14ac:dyDescent="0.3">
      <c r="A55" s="1"/>
      <c r="B55" s="2"/>
      <c r="C55" s="2"/>
      <c r="D55" s="2"/>
      <c r="E55" s="2"/>
      <c r="F55" s="2"/>
      <c r="G55" s="2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spans="1:40" ht="14.25" customHeight="1" x14ac:dyDescent="0.3">
      <c r="A56" s="1"/>
      <c r="B56" s="2"/>
      <c r="C56" s="2"/>
      <c r="D56" s="2"/>
      <c r="E56" s="2"/>
      <c r="F56" s="2"/>
      <c r="G56" s="2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spans="1:40" ht="14.25" customHeight="1" x14ac:dyDescent="0.3">
      <c r="A57" s="1"/>
      <c r="B57" s="2"/>
      <c r="C57" s="2"/>
      <c r="D57" s="2"/>
      <c r="E57" s="2"/>
      <c r="F57" s="2"/>
      <c r="G57" s="2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spans="1:40" ht="14.25" customHeight="1" x14ac:dyDescent="0.3">
      <c r="A58" s="1"/>
      <c r="B58" s="2"/>
      <c r="C58" s="2"/>
      <c r="D58" s="2"/>
      <c r="E58" s="2"/>
      <c r="F58" s="2"/>
      <c r="G58" s="2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spans="1:40" ht="14.25" customHeight="1" x14ac:dyDescent="0.3">
      <c r="A59" s="1"/>
      <c r="B59" s="2"/>
      <c r="C59" s="2"/>
      <c r="D59" s="2"/>
      <c r="E59" s="2"/>
      <c r="F59" s="2"/>
      <c r="G59" s="2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spans="1:40" ht="14.25" customHeight="1" x14ac:dyDescent="0.3">
      <c r="A60" s="1"/>
      <c r="B60" s="2"/>
      <c r="C60" s="2"/>
      <c r="D60" s="2"/>
      <c r="E60" s="2"/>
      <c r="F60" s="2"/>
      <c r="G60" s="2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spans="1:40" ht="14.25" customHeight="1" x14ac:dyDescent="0.3">
      <c r="A61" s="1"/>
      <c r="B61" s="2"/>
      <c r="C61" s="2"/>
      <c r="D61" s="2"/>
      <c r="E61" s="2"/>
      <c r="F61" s="2"/>
      <c r="G61" s="2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spans="1:40" ht="14.25" customHeight="1" x14ac:dyDescent="0.3">
      <c r="A62" s="1"/>
      <c r="B62" s="2"/>
      <c r="C62" s="2"/>
      <c r="D62" s="2"/>
      <c r="E62" s="2"/>
      <c r="F62" s="2"/>
      <c r="G62" s="2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spans="1:40" ht="14.25" customHeight="1" x14ac:dyDescent="0.3">
      <c r="A63" s="1"/>
      <c r="B63" s="2"/>
      <c r="C63" s="2"/>
      <c r="D63" s="2"/>
      <c r="E63" s="2"/>
      <c r="F63" s="2"/>
      <c r="G63" s="2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spans="1:40" ht="14.25" customHeight="1" x14ac:dyDescent="0.3">
      <c r="A64" s="1"/>
      <c r="B64" s="2"/>
      <c r="C64" s="2"/>
      <c r="D64" s="2"/>
      <c r="E64" s="2"/>
      <c r="F64" s="2"/>
      <c r="G64" s="2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spans="1:40" ht="14.25" customHeight="1" x14ac:dyDescent="0.3">
      <c r="A65" s="1"/>
      <c r="B65" s="2"/>
      <c r="C65" s="2"/>
      <c r="D65" s="2"/>
      <c r="E65" s="2"/>
      <c r="F65" s="2"/>
      <c r="G65" s="2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spans="1:40" ht="14.25" customHeight="1" x14ac:dyDescent="0.3">
      <c r="A66" s="1"/>
      <c r="B66" s="2"/>
      <c r="C66" s="2"/>
      <c r="D66" s="2"/>
      <c r="E66" s="2"/>
      <c r="F66" s="2"/>
      <c r="G66" s="2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spans="1:40" ht="14.25" customHeight="1" x14ac:dyDescent="0.3">
      <c r="A67" s="1"/>
      <c r="B67" s="2"/>
      <c r="C67" s="2"/>
      <c r="D67" s="2"/>
      <c r="E67" s="2"/>
      <c r="F67" s="2"/>
      <c r="G67" s="2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spans="1:40" ht="14.25" customHeight="1" x14ac:dyDescent="0.3">
      <c r="A68" s="1"/>
      <c r="B68" s="2"/>
      <c r="C68" s="2"/>
      <c r="D68" s="2"/>
      <c r="E68" s="2"/>
      <c r="F68" s="2"/>
      <c r="G68" s="2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spans="1:40" ht="14.25" customHeight="1" x14ac:dyDescent="0.3">
      <c r="A69" s="1"/>
      <c r="B69" s="2"/>
      <c r="C69" s="2"/>
      <c r="D69" s="2"/>
      <c r="E69" s="2"/>
      <c r="F69" s="2"/>
      <c r="G69" s="2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spans="1:40" ht="14.25" customHeight="1" x14ac:dyDescent="0.3">
      <c r="A70" s="1"/>
      <c r="B70" s="2"/>
      <c r="C70" s="2"/>
      <c r="D70" s="2"/>
      <c r="E70" s="2"/>
      <c r="F70" s="2"/>
      <c r="G70" s="2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spans="1:40" ht="14.25" customHeight="1" x14ac:dyDescent="0.3">
      <c r="A71" s="1"/>
      <c r="B71" s="2"/>
      <c r="C71" s="2"/>
      <c r="D71" s="2"/>
      <c r="E71" s="2"/>
      <c r="F71" s="2"/>
      <c r="G71" s="2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spans="1:40" ht="14.25" customHeight="1" x14ac:dyDescent="0.3">
      <c r="A72" s="1"/>
      <c r="B72" s="2"/>
      <c r="C72" s="2"/>
      <c r="D72" s="2"/>
      <c r="E72" s="2"/>
      <c r="F72" s="2"/>
      <c r="G72" s="2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spans="1:40" ht="14.25" customHeight="1" x14ac:dyDescent="0.3">
      <c r="A73" s="1"/>
      <c r="B73" s="2"/>
      <c r="C73" s="2"/>
      <c r="D73" s="2"/>
      <c r="E73" s="2"/>
      <c r="F73" s="2"/>
      <c r="G73" s="2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spans="1:40" ht="14.25" customHeight="1" x14ac:dyDescent="0.3">
      <c r="A74" s="1"/>
      <c r="B74" s="2"/>
      <c r="C74" s="2"/>
      <c r="D74" s="2"/>
      <c r="E74" s="2"/>
      <c r="F74" s="2"/>
      <c r="G74" s="2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spans="1:40" ht="14.25" customHeight="1" x14ac:dyDescent="0.3">
      <c r="A75" s="1"/>
      <c r="B75" s="2"/>
      <c r="C75" s="2"/>
      <c r="D75" s="2"/>
      <c r="E75" s="2"/>
      <c r="F75" s="2"/>
      <c r="G75" s="2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spans="1:40" ht="14.25" customHeight="1" x14ac:dyDescent="0.3">
      <c r="A76" s="1"/>
      <c r="B76" s="2"/>
      <c r="C76" s="2"/>
      <c r="D76" s="2"/>
      <c r="E76" s="2"/>
      <c r="F76" s="2"/>
      <c r="G76" s="2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spans="1:40" ht="14.25" customHeight="1" x14ac:dyDescent="0.3">
      <c r="A77" s="1"/>
      <c r="B77" s="2"/>
      <c r="C77" s="2"/>
      <c r="D77" s="2"/>
      <c r="E77" s="2"/>
      <c r="F77" s="2"/>
      <c r="G77" s="2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spans="1:40" ht="14.25" customHeight="1" x14ac:dyDescent="0.3">
      <c r="A78" s="1"/>
      <c r="B78" s="2"/>
      <c r="C78" s="2"/>
      <c r="D78" s="2"/>
      <c r="E78" s="2"/>
      <c r="F78" s="2"/>
      <c r="G78" s="2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spans="1:40" ht="14.25" customHeight="1" x14ac:dyDescent="0.3">
      <c r="A79" s="1"/>
      <c r="B79" s="2"/>
      <c r="C79" s="2"/>
      <c r="D79" s="2"/>
      <c r="E79" s="2"/>
      <c r="F79" s="2"/>
      <c r="G79" s="2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spans="1:40" ht="14.25" customHeight="1" x14ac:dyDescent="0.3">
      <c r="A80" s="1"/>
      <c r="B80" s="2"/>
      <c r="C80" s="2"/>
      <c r="D80" s="2"/>
      <c r="E80" s="2"/>
      <c r="F80" s="2"/>
      <c r="G80" s="2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spans="1:40" ht="14.25" customHeight="1" x14ac:dyDescent="0.3">
      <c r="A81" s="1"/>
      <c r="B81" s="2"/>
      <c r="C81" s="2"/>
      <c r="D81" s="2"/>
      <c r="E81" s="2"/>
      <c r="F81" s="2"/>
      <c r="G81" s="2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spans="1:40" ht="14.25" customHeight="1" x14ac:dyDescent="0.3">
      <c r="A82" s="1"/>
      <c r="B82" s="2"/>
      <c r="C82" s="2"/>
      <c r="D82" s="2"/>
      <c r="E82" s="2"/>
      <c r="F82" s="2"/>
      <c r="G82" s="2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spans="1:40" ht="14.25" customHeight="1" x14ac:dyDescent="0.3">
      <c r="A83" s="1"/>
      <c r="B83" s="2"/>
      <c r="C83" s="2"/>
      <c r="D83" s="2"/>
      <c r="E83" s="2"/>
      <c r="F83" s="2"/>
      <c r="G83" s="2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spans="1:40" ht="14.25" customHeight="1" x14ac:dyDescent="0.3">
      <c r="A84" s="1"/>
      <c r="B84" s="2"/>
      <c r="C84" s="2"/>
      <c r="D84" s="2"/>
      <c r="E84" s="2"/>
      <c r="F84" s="2"/>
      <c r="G84" s="2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spans="1:40" ht="14.25" customHeight="1" x14ac:dyDescent="0.3">
      <c r="A85" s="1"/>
      <c r="B85" s="2"/>
      <c r="C85" s="2"/>
      <c r="D85" s="2"/>
      <c r="E85" s="2"/>
      <c r="F85" s="2"/>
      <c r="G85" s="2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spans="1:40" ht="14.25" customHeight="1" x14ac:dyDescent="0.3">
      <c r="A86" s="1"/>
      <c r="B86" s="2"/>
      <c r="C86" s="2"/>
      <c r="D86" s="2"/>
      <c r="E86" s="2"/>
      <c r="F86" s="2"/>
      <c r="G86" s="2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spans="1:40" ht="14.25" customHeight="1" x14ac:dyDescent="0.3">
      <c r="A87" s="1"/>
      <c r="B87" s="2"/>
      <c r="C87" s="2"/>
      <c r="D87" s="2"/>
      <c r="E87" s="2"/>
      <c r="F87" s="2"/>
      <c r="G87" s="2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spans="1:40" ht="14.25" customHeight="1" x14ac:dyDescent="0.3">
      <c r="A88" s="1"/>
      <c r="B88" s="2"/>
      <c r="C88" s="2"/>
      <c r="D88" s="2"/>
      <c r="E88" s="2"/>
      <c r="F88" s="2"/>
      <c r="G88" s="2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spans="1:40" ht="14.25" customHeight="1" x14ac:dyDescent="0.3">
      <c r="A89" s="1"/>
      <c r="B89" s="2"/>
      <c r="C89" s="2"/>
      <c r="D89" s="2"/>
      <c r="E89" s="2"/>
      <c r="F89" s="2"/>
      <c r="G89" s="2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spans="1:40" ht="14.25" customHeight="1" x14ac:dyDescent="0.3">
      <c r="A90" s="1"/>
      <c r="B90" s="2"/>
      <c r="C90" s="2"/>
      <c r="D90" s="2"/>
      <c r="E90" s="2"/>
      <c r="F90" s="2"/>
      <c r="G90" s="2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spans="1:40" ht="14.25" customHeight="1" x14ac:dyDescent="0.3">
      <c r="A91" s="1"/>
      <c r="B91" s="2"/>
      <c r="C91" s="2"/>
      <c r="D91" s="2"/>
      <c r="E91" s="2"/>
      <c r="F91" s="2"/>
      <c r="G91" s="2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spans="1:40" ht="14.25" customHeight="1" x14ac:dyDescent="0.3">
      <c r="A92" s="1"/>
      <c r="B92" s="2"/>
      <c r="C92" s="2"/>
      <c r="D92" s="2"/>
      <c r="E92" s="2"/>
      <c r="F92" s="2"/>
      <c r="G92" s="2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spans="1:40" ht="14.25" customHeight="1" x14ac:dyDescent="0.3">
      <c r="A93" s="1"/>
      <c r="B93" s="2"/>
      <c r="C93" s="2"/>
      <c r="D93" s="2"/>
      <c r="E93" s="2"/>
      <c r="F93" s="2"/>
      <c r="G93" s="2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spans="1:40" ht="14.25" customHeight="1" x14ac:dyDescent="0.3">
      <c r="A94" s="1"/>
      <c r="B94" s="2"/>
      <c r="C94" s="2"/>
      <c r="D94" s="2"/>
      <c r="E94" s="2"/>
      <c r="F94" s="2"/>
      <c r="G94" s="2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spans="1:40" ht="14.25" customHeight="1" x14ac:dyDescent="0.3">
      <c r="A95" s="1"/>
      <c r="B95" s="2"/>
      <c r="C95" s="2"/>
      <c r="D95" s="2"/>
      <c r="E95" s="2"/>
      <c r="F95" s="2"/>
      <c r="G95" s="2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spans="1:40" ht="14.25" customHeight="1" x14ac:dyDescent="0.3">
      <c r="A96" s="1"/>
      <c r="B96" s="2"/>
      <c r="C96" s="2"/>
      <c r="D96" s="2"/>
      <c r="E96" s="2"/>
      <c r="F96" s="2"/>
      <c r="G96" s="2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spans="1:40" ht="14.25" customHeight="1" x14ac:dyDescent="0.3">
      <c r="A97" s="1"/>
      <c r="B97" s="2"/>
      <c r="C97" s="2"/>
      <c r="D97" s="2"/>
      <c r="E97" s="2"/>
      <c r="F97" s="2"/>
      <c r="G97" s="2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spans="1:40" ht="14.25" customHeight="1" x14ac:dyDescent="0.3">
      <c r="A98" s="1"/>
      <c r="B98" s="2"/>
      <c r="C98" s="2"/>
      <c r="D98" s="2"/>
      <c r="E98" s="2"/>
      <c r="F98" s="2"/>
      <c r="G98" s="2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spans="1:40" ht="14.25" customHeight="1" x14ac:dyDescent="0.3">
      <c r="A99" s="1"/>
      <c r="B99" s="2"/>
      <c r="C99" s="2"/>
      <c r="D99" s="2"/>
      <c r="E99" s="2"/>
      <c r="F99" s="2"/>
      <c r="G99" s="2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spans="1:40" ht="14.25" customHeight="1" x14ac:dyDescent="0.3">
      <c r="A100" s="1"/>
      <c r="B100" s="2"/>
      <c r="C100" s="2"/>
      <c r="D100" s="2"/>
      <c r="E100" s="2"/>
      <c r="F100" s="2"/>
      <c r="G100" s="2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spans="1:40" ht="14.25" customHeight="1" x14ac:dyDescent="0.3">
      <c r="A101" s="1"/>
      <c r="B101" s="2"/>
      <c r="C101" s="2"/>
      <c r="D101" s="2"/>
      <c r="E101" s="2"/>
      <c r="F101" s="2"/>
      <c r="G101" s="2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spans="1:40" ht="14.25" customHeight="1" x14ac:dyDescent="0.3">
      <c r="A102" s="1"/>
      <c r="B102" s="2"/>
      <c r="C102" s="2"/>
      <c r="D102" s="2"/>
      <c r="E102" s="2"/>
      <c r="F102" s="2"/>
      <c r="G102" s="2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spans="1:40" ht="14.25" customHeight="1" x14ac:dyDescent="0.3">
      <c r="A103" s="1"/>
      <c r="B103" s="2"/>
      <c r="C103" s="2"/>
      <c r="D103" s="2"/>
      <c r="E103" s="2"/>
      <c r="F103" s="2"/>
      <c r="G103" s="2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spans="1:40" ht="14.25" customHeight="1" x14ac:dyDescent="0.3">
      <c r="A104" s="1"/>
      <c r="B104" s="2"/>
      <c r="C104" s="2"/>
      <c r="D104" s="2"/>
      <c r="E104" s="2"/>
      <c r="F104" s="2"/>
      <c r="G104" s="2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spans="1:40" ht="14.25" customHeight="1" x14ac:dyDescent="0.3">
      <c r="A105" s="1"/>
      <c r="B105" s="2"/>
      <c r="C105" s="2"/>
      <c r="D105" s="2"/>
      <c r="E105" s="2"/>
      <c r="F105" s="2"/>
      <c r="G105" s="2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spans="1:40" ht="14.25" customHeight="1" x14ac:dyDescent="0.3">
      <c r="A106" s="1"/>
      <c r="B106" s="2"/>
      <c r="C106" s="2"/>
      <c r="D106" s="2"/>
      <c r="E106" s="2"/>
      <c r="F106" s="2"/>
      <c r="G106" s="2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spans="1:40" ht="14.25" customHeight="1" x14ac:dyDescent="0.3">
      <c r="A107" s="1"/>
      <c r="B107" s="2"/>
      <c r="C107" s="2"/>
      <c r="D107" s="2"/>
      <c r="E107" s="2"/>
      <c r="F107" s="2"/>
      <c r="G107" s="2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spans="1:40" ht="14.25" customHeight="1" x14ac:dyDescent="0.3">
      <c r="A108" s="1"/>
      <c r="B108" s="2"/>
      <c r="C108" s="2"/>
      <c r="D108" s="2"/>
      <c r="E108" s="2"/>
      <c r="F108" s="2"/>
      <c r="G108" s="2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spans="1:40" ht="14.25" customHeight="1" x14ac:dyDescent="0.3">
      <c r="A109" s="1"/>
      <c r="B109" s="2"/>
      <c r="C109" s="2"/>
      <c r="D109" s="2"/>
      <c r="E109" s="2"/>
      <c r="F109" s="2"/>
      <c r="G109" s="2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spans="1:40" ht="14.25" customHeight="1" x14ac:dyDescent="0.3">
      <c r="A110" s="1"/>
      <c r="B110" s="2"/>
      <c r="C110" s="2"/>
      <c r="D110" s="2"/>
      <c r="E110" s="2"/>
      <c r="F110" s="2"/>
      <c r="G110" s="2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spans="1:40" ht="14.25" customHeight="1" x14ac:dyDescent="0.3">
      <c r="A111" s="1"/>
      <c r="B111" s="2"/>
      <c r="C111" s="2"/>
      <c r="D111" s="2"/>
      <c r="E111" s="2"/>
      <c r="F111" s="2"/>
      <c r="G111" s="2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1:40" ht="14.25" customHeight="1" x14ac:dyDescent="0.3">
      <c r="A112" s="1"/>
      <c r="B112" s="2"/>
      <c r="C112" s="2"/>
      <c r="D112" s="2"/>
      <c r="E112" s="2"/>
      <c r="F112" s="2"/>
      <c r="G112" s="2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spans="1:40" ht="14.25" customHeight="1" x14ac:dyDescent="0.3">
      <c r="A113" s="1"/>
      <c r="B113" s="2"/>
      <c r="C113" s="2"/>
      <c r="D113" s="2"/>
      <c r="E113" s="2"/>
      <c r="F113" s="2"/>
      <c r="G113" s="2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spans="1:40" ht="14.25" customHeight="1" x14ac:dyDescent="0.3">
      <c r="A114" s="1"/>
      <c r="B114" s="2"/>
      <c r="C114" s="2"/>
      <c r="D114" s="2"/>
      <c r="E114" s="2"/>
      <c r="F114" s="2"/>
      <c r="G114" s="2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spans="1:40" ht="14.25" customHeight="1" x14ac:dyDescent="0.3">
      <c r="A115" s="1"/>
      <c r="B115" s="2"/>
      <c r="C115" s="2"/>
      <c r="D115" s="2"/>
      <c r="E115" s="2"/>
      <c r="F115" s="2"/>
      <c r="G115" s="2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spans="1:40" ht="14.25" customHeight="1" x14ac:dyDescent="0.3">
      <c r="A116" s="1"/>
      <c r="B116" s="2"/>
      <c r="C116" s="2"/>
      <c r="D116" s="2"/>
      <c r="E116" s="2"/>
      <c r="F116" s="2"/>
      <c r="G116" s="2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spans="1:40" ht="14.25" customHeight="1" x14ac:dyDescent="0.3">
      <c r="A117" s="1"/>
      <c r="B117" s="2"/>
      <c r="C117" s="2"/>
      <c r="D117" s="2"/>
      <c r="E117" s="2"/>
      <c r="F117" s="2"/>
      <c r="G117" s="2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spans="1:40" ht="14.25" customHeight="1" x14ac:dyDescent="0.3">
      <c r="A118" s="1"/>
      <c r="B118" s="2"/>
      <c r="C118" s="2"/>
      <c r="D118" s="2"/>
      <c r="E118" s="2"/>
      <c r="F118" s="2"/>
      <c r="G118" s="2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spans="1:40" ht="14.25" customHeight="1" x14ac:dyDescent="0.3">
      <c r="A119" s="1"/>
      <c r="B119" s="2"/>
      <c r="C119" s="2"/>
      <c r="D119" s="2"/>
      <c r="E119" s="2"/>
      <c r="F119" s="2"/>
      <c r="G119" s="2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spans="1:40" ht="14.25" customHeight="1" x14ac:dyDescent="0.3">
      <c r="A120" s="1"/>
      <c r="B120" s="2"/>
      <c r="C120" s="2"/>
      <c r="D120" s="2"/>
      <c r="E120" s="2"/>
      <c r="F120" s="2"/>
      <c r="G120" s="2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spans="1:40" ht="14.25" customHeight="1" x14ac:dyDescent="0.3">
      <c r="A121" s="1"/>
      <c r="B121" s="2"/>
      <c r="C121" s="2"/>
      <c r="D121" s="2"/>
      <c r="E121" s="2"/>
      <c r="F121" s="2"/>
      <c r="G121" s="2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spans="1:40" ht="14.25" customHeight="1" x14ac:dyDescent="0.3">
      <c r="A122" s="1"/>
      <c r="B122" s="2"/>
      <c r="C122" s="2"/>
      <c r="D122" s="2"/>
      <c r="E122" s="2"/>
      <c r="F122" s="2"/>
      <c r="G122" s="2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spans="1:40" ht="14.25" customHeight="1" x14ac:dyDescent="0.3">
      <c r="A123" s="1"/>
      <c r="B123" s="2"/>
      <c r="C123" s="2"/>
      <c r="D123" s="2"/>
      <c r="E123" s="2"/>
      <c r="F123" s="2"/>
      <c r="G123" s="2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spans="1:40" ht="14.25" customHeight="1" x14ac:dyDescent="0.3">
      <c r="A124" s="1"/>
      <c r="B124" s="2"/>
      <c r="C124" s="2"/>
      <c r="D124" s="2"/>
      <c r="E124" s="2"/>
      <c r="F124" s="2"/>
      <c r="G124" s="2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spans="1:40" ht="14.25" customHeight="1" x14ac:dyDescent="0.3">
      <c r="A125" s="1"/>
      <c r="B125" s="2"/>
      <c r="C125" s="2"/>
      <c r="D125" s="2"/>
      <c r="E125" s="2"/>
      <c r="F125" s="2"/>
      <c r="G125" s="2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spans="1:40" ht="14.25" customHeight="1" x14ac:dyDescent="0.3">
      <c r="A126" s="1"/>
      <c r="B126" s="2"/>
      <c r="C126" s="2"/>
      <c r="D126" s="2"/>
      <c r="E126" s="2"/>
      <c r="F126" s="2"/>
      <c r="G126" s="2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spans="1:40" ht="14.25" customHeight="1" x14ac:dyDescent="0.3">
      <c r="A127" s="1"/>
      <c r="B127" s="2"/>
      <c r="C127" s="2"/>
      <c r="D127" s="2"/>
      <c r="E127" s="2"/>
      <c r="F127" s="2"/>
      <c r="G127" s="2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spans="1:40" ht="14.25" customHeight="1" x14ac:dyDescent="0.3">
      <c r="A128" s="1"/>
      <c r="B128" s="2"/>
      <c r="C128" s="2"/>
      <c r="D128" s="2"/>
      <c r="E128" s="2"/>
      <c r="F128" s="2"/>
      <c r="G128" s="2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spans="1:40" ht="14.25" customHeight="1" x14ac:dyDescent="0.3">
      <c r="A129" s="1"/>
      <c r="B129" s="2"/>
      <c r="C129" s="2"/>
      <c r="D129" s="2"/>
      <c r="E129" s="2"/>
      <c r="F129" s="2"/>
      <c r="G129" s="2"/>
      <c r="H129" s="3"/>
      <c r="I129" s="3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spans="1:40" ht="14.25" customHeight="1" x14ac:dyDescent="0.3">
      <c r="A130" s="1"/>
      <c r="B130" s="2"/>
      <c r="C130" s="2"/>
      <c r="D130" s="2"/>
      <c r="E130" s="2"/>
      <c r="F130" s="2"/>
      <c r="G130" s="2"/>
      <c r="H130" s="3"/>
      <c r="I130" s="3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spans="1:40" ht="14.25" customHeight="1" x14ac:dyDescent="0.3">
      <c r="A131" s="1"/>
      <c r="B131" s="2"/>
      <c r="C131" s="2"/>
      <c r="D131" s="2"/>
      <c r="E131" s="2"/>
      <c r="F131" s="2"/>
      <c r="G131" s="2"/>
      <c r="H131" s="3"/>
      <c r="I131" s="3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spans="1:40" ht="14.25" customHeight="1" x14ac:dyDescent="0.3">
      <c r="A132" s="1"/>
      <c r="B132" s="2"/>
      <c r="C132" s="2"/>
      <c r="D132" s="2"/>
      <c r="E132" s="2"/>
      <c r="F132" s="2"/>
      <c r="G132" s="2"/>
      <c r="H132" s="3"/>
      <c r="I132" s="3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spans="1:40" ht="14.25" customHeight="1" x14ac:dyDescent="0.3">
      <c r="A133" s="1"/>
      <c r="B133" s="2"/>
      <c r="C133" s="2"/>
      <c r="D133" s="2"/>
      <c r="E133" s="2"/>
      <c r="F133" s="2"/>
      <c r="G133" s="2"/>
      <c r="H133" s="3"/>
      <c r="I133" s="3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spans="1:40" ht="14.25" customHeight="1" x14ac:dyDescent="0.3">
      <c r="A134" s="1"/>
      <c r="B134" s="2"/>
      <c r="C134" s="2"/>
      <c r="D134" s="2"/>
      <c r="E134" s="2"/>
      <c r="F134" s="2"/>
      <c r="G134" s="2"/>
      <c r="H134" s="3"/>
      <c r="I134" s="3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spans="1:40" ht="14.25" customHeight="1" x14ac:dyDescent="0.3">
      <c r="A135" s="1"/>
      <c r="B135" s="2"/>
      <c r="C135" s="2"/>
      <c r="D135" s="2"/>
      <c r="E135" s="2"/>
      <c r="F135" s="2"/>
      <c r="G135" s="2"/>
      <c r="H135" s="3"/>
      <c r="I135" s="3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spans="1:40" ht="14.25" customHeight="1" x14ac:dyDescent="0.3">
      <c r="A136" s="1"/>
      <c r="B136" s="2"/>
      <c r="C136" s="2"/>
      <c r="D136" s="2"/>
      <c r="E136" s="2"/>
      <c r="F136" s="2"/>
      <c r="G136" s="2"/>
      <c r="H136" s="3"/>
      <c r="I136" s="3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spans="1:40" ht="14.25" customHeight="1" x14ac:dyDescent="0.3">
      <c r="A137" s="1"/>
      <c r="B137" s="2"/>
      <c r="C137" s="2"/>
      <c r="D137" s="2"/>
      <c r="E137" s="2"/>
      <c r="F137" s="2"/>
      <c r="G137" s="2"/>
      <c r="H137" s="3"/>
      <c r="I137" s="3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spans="1:40" ht="14.25" customHeight="1" x14ac:dyDescent="0.3">
      <c r="A138" s="1"/>
      <c r="B138" s="2"/>
      <c r="C138" s="2"/>
      <c r="D138" s="2"/>
      <c r="E138" s="2"/>
      <c r="F138" s="2"/>
      <c r="G138" s="2"/>
      <c r="H138" s="3"/>
      <c r="I138" s="3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spans="1:40" ht="14.25" customHeight="1" x14ac:dyDescent="0.3">
      <c r="A139" s="1"/>
      <c r="B139" s="2"/>
      <c r="C139" s="2"/>
      <c r="D139" s="2"/>
      <c r="E139" s="2"/>
      <c r="F139" s="2"/>
      <c r="G139" s="2"/>
      <c r="H139" s="3"/>
      <c r="I139" s="3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spans="1:40" ht="14.25" customHeight="1" x14ac:dyDescent="0.3">
      <c r="A140" s="1"/>
      <c r="B140" s="2"/>
      <c r="C140" s="2"/>
      <c r="D140" s="2"/>
      <c r="E140" s="2"/>
      <c r="F140" s="2"/>
      <c r="G140" s="2"/>
      <c r="H140" s="3"/>
      <c r="I140" s="3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spans="1:40" ht="14.25" customHeight="1" x14ac:dyDescent="0.3">
      <c r="A141" s="1"/>
      <c r="B141" s="2"/>
      <c r="C141" s="2"/>
      <c r="D141" s="2"/>
      <c r="E141" s="2"/>
      <c r="F141" s="2"/>
      <c r="G141" s="2"/>
      <c r="H141" s="3"/>
      <c r="I141" s="3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spans="1:40" ht="14.25" customHeight="1" x14ac:dyDescent="0.3">
      <c r="A142" s="1"/>
      <c r="B142" s="2"/>
      <c r="C142" s="2"/>
      <c r="D142" s="2"/>
      <c r="E142" s="2"/>
      <c r="F142" s="2"/>
      <c r="G142" s="2"/>
      <c r="H142" s="3"/>
      <c r="I142" s="3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spans="1:40" ht="14.25" customHeight="1" x14ac:dyDescent="0.3">
      <c r="A143" s="1"/>
      <c r="B143" s="2"/>
      <c r="C143" s="2"/>
      <c r="D143" s="2"/>
      <c r="E143" s="2"/>
      <c r="F143" s="2"/>
      <c r="G143" s="2"/>
      <c r="H143" s="3"/>
      <c r="I143" s="3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spans="1:40" ht="14.25" customHeight="1" x14ac:dyDescent="0.3">
      <c r="A144" s="1"/>
      <c r="B144" s="2"/>
      <c r="C144" s="2"/>
      <c r="D144" s="2"/>
      <c r="E144" s="2"/>
      <c r="F144" s="2"/>
      <c r="G144" s="2"/>
      <c r="H144" s="3"/>
      <c r="I144" s="3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spans="1:40" ht="14.25" customHeight="1" x14ac:dyDescent="0.3">
      <c r="A145" s="1"/>
      <c r="B145" s="2"/>
      <c r="C145" s="2"/>
      <c r="D145" s="2"/>
      <c r="E145" s="2"/>
      <c r="F145" s="2"/>
      <c r="G145" s="2"/>
      <c r="H145" s="3"/>
      <c r="I145" s="3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spans="1:40" ht="14.25" customHeight="1" x14ac:dyDescent="0.3">
      <c r="A146" s="1"/>
      <c r="B146" s="2"/>
      <c r="C146" s="2"/>
      <c r="D146" s="2"/>
      <c r="E146" s="2"/>
      <c r="F146" s="2"/>
      <c r="G146" s="2"/>
      <c r="H146" s="3"/>
      <c r="I146" s="3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spans="1:40" ht="14.25" customHeight="1" x14ac:dyDescent="0.3">
      <c r="A147" s="1"/>
      <c r="B147" s="2"/>
      <c r="C147" s="2"/>
      <c r="D147" s="2"/>
      <c r="E147" s="2"/>
      <c r="F147" s="2"/>
      <c r="G147" s="2"/>
      <c r="H147" s="3"/>
      <c r="I147" s="3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spans="1:40" ht="14.25" customHeight="1" x14ac:dyDescent="0.3">
      <c r="A148" s="1"/>
      <c r="B148" s="2"/>
      <c r="C148" s="2"/>
      <c r="D148" s="2"/>
      <c r="E148" s="2"/>
      <c r="F148" s="2"/>
      <c r="G148" s="2"/>
      <c r="H148" s="3"/>
      <c r="I148" s="3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spans="1:40" ht="14.25" customHeight="1" x14ac:dyDescent="0.3">
      <c r="A149" s="1"/>
      <c r="B149" s="2"/>
      <c r="C149" s="2"/>
      <c r="D149" s="2"/>
      <c r="E149" s="2"/>
      <c r="F149" s="2"/>
      <c r="G149" s="2"/>
      <c r="H149" s="3"/>
      <c r="I149" s="3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spans="1:40" ht="14.25" customHeight="1" x14ac:dyDescent="0.3">
      <c r="A150" s="1"/>
      <c r="B150" s="2"/>
      <c r="C150" s="2"/>
      <c r="D150" s="2"/>
      <c r="E150" s="2"/>
      <c r="F150" s="2"/>
      <c r="G150" s="2"/>
      <c r="H150" s="3"/>
      <c r="I150" s="3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spans="1:40" ht="14.25" customHeight="1" x14ac:dyDescent="0.3">
      <c r="A151" s="1"/>
      <c r="B151" s="2"/>
      <c r="C151" s="2"/>
      <c r="D151" s="2"/>
      <c r="E151" s="2"/>
      <c r="F151" s="2"/>
      <c r="G151" s="2"/>
      <c r="H151" s="3"/>
      <c r="I151" s="3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spans="1:40" ht="14.25" customHeight="1" x14ac:dyDescent="0.3">
      <c r="A152" s="1"/>
      <c r="B152" s="2"/>
      <c r="C152" s="2"/>
      <c r="D152" s="2"/>
      <c r="E152" s="2"/>
      <c r="F152" s="2"/>
      <c r="G152" s="2"/>
      <c r="H152" s="3"/>
      <c r="I152" s="3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spans="1:40" ht="14.25" customHeight="1" x14ac:dyDescent="0.3">
      <c r="A153" s="1"/>
      <c r="B153" s="2"/>
      <c r="C153" s="2"/>
      <c r="D153" s="2"/>
      <c r="E153" s="2"/>
      <c r="F153" s="2"/>
      <c r="G153" s="2"/>
      <c r="H153" s="3"/>
      <c r="I153" s="3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spans="1:40" ht="14.25" customHeight="1" x14ac:dyDescent="0.3">
      <c r="A154" s="1"/>
      <c r="B154" s="2"/>
      <c r="C154" s="2"/>
      <c r="D154" s="2"/>
      <c r="E154" s="2"/>
      <c r="F154" s="2"/>
      <c r="G154" s="2"/>
      <c r="H154" s="3"/>
      <c r="I154" s="3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spans="1:40" ht="14.25" customHeight="1" x14ac:dyDescent="0.3">
      <c r="A155" s="1"/>
      <c r="B155" s="2"/>
      <c r="C155" s="2"/>
      <c r="D155" s="2"/>
      <c r="E155" s="2"/>
      <c r="F155" s="2"/>
      <c r="G155" s="2"/>
      <c r="H155" s="3"/>
      <c r="I155" s="3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spans="1:40" ht="14.25" customHeight="1" x14ac:dyDescent="0.3">
      <c r="A156" s="1"/>
      <c r="B156" s="2"/>
      <c r="C156" s="2"/>
      <c r="D156" s="2"/>
      <c r="E156" s="2"/>
      <c r="F156" s="2"/>
      <c r="G156" s="2"/>
      <c r="H156" s="3"/>
      <c r="I156" s="3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spans="1:40" ht="14.25" customHeight="1" x14ac:dyDescent="0.3">
      <c r="A157" s="1"/>
      <c r="B157" s="2"/>
      <c r="C157" s="2"/>
      <c r="D157" s="2"/>
      <c r="E157" s="2"/>
      <c r="F157" s="2"/>
      <c r="G157" s="2"/>
      <c r="H157" s="3"/>
      <c r="I157" s="3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spans="1:40" ht="14.25" customHeight="1" x14ac:dyDescent="0.3">
      <c r="A158" s="1"/>
      <c r="B158" s="2"/>
      <c r="C158" s="2"/>
      <c r="D158" s="2"/>
      <c r="E158" s="2"/>
      <c r="F158" s="2"/>
      <c r="G158" s="2"/>
      <c r="H158" s="3"/>
      <c r="I158" s="3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spans="1:40" ht="14.25" customHeight="1" x14ac:dyDescent="0.3">
      <c r="A159" s="1"/>
      <c r="B159" s="2"/>
      <c r="C159" s="2"/>
      <c r="D159" s="2"/>
      <c r="E159" s="2"/>
      <c r="F159" s="2"/>
      <c r="G159" s="2"/>
      <c r="H159" s="3"/>
      <c r="I159" s="3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spans="1:40" ht="14.25" customHeight="1" x14ac:dyDescent="0.3">
      <c r="A160" s="1"/>
      <c r="B160" s="2"/>
      <c r="C160" s="2"/>
      <c r="D160" s="2"/>
      <c r="E160" s="2"/>
      <c r="F160" s="2"/>
      <c r="G160" s="2"/>
      <c r="H160" s="3"/>
      <c r="I160" s="3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spans="1:40" ht="14.25" customHeight="1" x14ac:dyDescent="0.3">
      <c r="A161" s="1"/>
      <c r="B161" s="2"/>
      <c r="C161" s="2"/>
      <c r="D161" s="2"/>
      <c r="E161" s="2"/>
      <c r="F161" s="2"/>
      <c r="G161" s="2"/>
      <c r="H161" s="3"/>
      <c r="I161" s="3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spans="1:40" ht="14.25" customHeight="1" x14ac:dyDescent="0.3">
      <c r="A162" s="1"/>
      <c r="B162" s="2"/>
      <c r="C162" s="2"/>
      <c r="D162" s="2"/>
      <c r="E162" s="2"/>
      <c r="F162" s="2"/>
      <c r="G162" s="2"/>
      <c r="H162" s="3"/>
      <c r="I162" s="3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spans="1:40" ht="14.25" customHeight="1" x14ac:dyDescent="0.3">
      <c r="A163" s="1"/>
      <c r="B163" s="2"/>
      <c r="C163" s="2"/>
      <c r="D163" s="2"/>
      <c r="E163" s="2"/>
      <c r="F163" s="2"/>
      <c r="G163" s="2"/>
      <c r="H163" s="3"/>
      <c r="I163" s="3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spans="1:40" ht="14.25" customHeight="1" x14ac:dyDescent="0.3">
      <c r="A164" s="1"/>
      <c r="B164" s="2"/>
      <c r="C164" s="2"/>
      <c r="D164" s="2"/>
      <c r="E164" s="2"/>
      <c r="F164" s="2"/>
      <c r="G164" s="2"/>
      <c r="H164" s="3"/>
      <c r="I164" s="3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spans="1:40" ht="14.25" customHeight="1" x14ac:dyDescent="0.3">
      <c r="A165" s="1"/>
      <c r="B165" s="2"/>
      <c r="C165" s="2"/>
      <c r="D165" s="2"/>
      <c r="E165" s="2"/>
      <c r="F165" s="2"/>
      <c r="G165" s="2"/>
      <c r="H165" s="3"/>
      <c r="I165" s="3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spans="1:40" ht="14.25" customHeight="1" x14ac:dyDescent="0.3">
      <c r="A166" s="1"/>
      <c r="B166" s="2"/>
      <c r="C166" s="2"/>
      <c r="D166" s="2"/>
      <c r="E166" s="2"/>
      <c r="F166" s="2"/>
      <c r="G166" s="2"/>
      <c r="H166" s="3"/>
      <c r="I166" s="3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spans="1:40" ht="14.25" customHeight="1" x14ac:dyDescent="0.3">
      <c r="A167" s="1"/>
      <c r="B167" s="2"/>
      <c r="C167" s="2"/>
      <c r="D167" s="2"/>
      <c r="E167" s="2"/>
      <c r="F167" s="2"/>
      <c r="G167" s="2"/>
      <c r="H167" s="3"/>
      <c r="I167" s="3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spans="1:40" ht="14.25" customHeight="1" x14ac:dyDescent="0.3">
      <c r="A168" s="1"/>
      <c r="B168" s="2"/>
      <c r="C168" s="2"/>
      <c r="D168" s="2"/>
      <c r="E168" s="2"/>
      <c r="F168" s="2"/>
      <c r="G168" s="2"/>
      <c r="H168" s="3"/>
      <c r="I168" s="3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spans="1:40" ht="14.25" customHeight="1" x14ac:dyDescent="0.3">
      <c r="A169" s="1"/>
      <c r="B169" s="2"/>
      <c r="C169" s="2"/>
      <c r="D169" s="2"/>
      <c r="E169" s="2"/>
      <c r="F169" s="2"/>
      <c r="G169" s="2"/>
      <c r="H169" s="3"/>
      <c r="I169" s="3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spans="1:40" ht="14.25" customHeight="1" x14ac:dyDescent="0.3">
      <c r="A170" s="1"/>
      <c r="B170" s="2"/>
      <c r="C170" s="2"/>
      <c r="D170" s="2"/>
      <c r="E170" s="2"/>
      <c r="F170" s="2"/>
      <c r="G170" s="2"/>
      <c r="H170" s="3"/>
      <c r="I170" s="3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spans="1:40" ht="14.25" customHeight="1" x14ac:dyDescent="0.3">
      <c r="A171" s="1"/>
      <c r="B171" s="2"/>
      <c r="C171" s="2"/>
      <c r="D171" s="2"/>
      <c r="E171" s="2"/>
      <c r="F171" s="2"/>
      <c r="G171" s="2"/>
      <c r="H171" s="3"/>
      <c r="I171" s="3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spans="1:40" ht="14.25" customHeight="1" x14ac:dyDescent="0.3">
      <c r="A172" s="1"/>
      <c r="B172" s="2"/>
      <c r="C172" s="2"/>
      <c r="D172" s="2"/>
      <c r="E172" s="2"/>
      <c r="F172" s="2"/>
      <c r="G172" s="2"/>
      <c r="H172" s="3"/>
      <c r="I172" s="3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spans="1:40" ht="14.25" customHeight="1" x14ac:dyDescent="0.3">
      <c r="A173" s="1"/>
      <c r="B173" s="2"/>
      <c r="C173" s="2"/>
      <c r="D173" s="2"/>
      <c r="E173" s="2"/>
      <c r="F173" s="2"/>
      <c r="G173" s="2"/>
      <c r="H173" s="3"/>
      <c r="I173" s="3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spans="1:40" ht="14.25" customHeight="1" x14ac:dyDescent="0.3">
      <c r="A174" s="1"/>
      <c r="B174" s="2"/>
      <c r="C174" s="2"/>
      <c r="D174" s="2"/>
      <c r="E174" s="2"/>
      <c r="F174" s="2"/>
      <c r="G174" s="2"/>
      <c r="H174" s="3"/>
      <c r="I174" s="3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spans="1:40" ht="14.25" customHeight="1" x14ac:dyDescent="0.3">
      <c r="A175" s="1"/>
      <c r="B175" s="2"/>
      <c r="C175" s="2"/>
      <c r="D175" s="2"/>
      <c r="E175" s="2"/>
      <c r="F175" s="2"/>
      <c r="G175" s="2"/>
      <c r="H175" s="3"/>
      <c r="I175" s="3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spans="1:40" ht="14.25" customHeight="1" x14ac:dyDescent="0.3">
      <c r="A176" s="1"/>
      <c r="B176" s="2"/>
      <c r="C176" s="2"/>
      <c r="D176" s="2"/>
      <c r="E176" s="2"/>
      <c r="F176" s="2"/>
      <c r="G176" s="2"/>
      <c r="H176" s="3"/>
      <c r="I176" s="3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spans="1:40" ht="14.25" customHeight="1" x14ac:dyDescent="0.3">
      <c r="A177" s="1"/>
      <c r="B177" s="2"/>
      <c r="C177" s="2"/>
      <c r="D177" s="2"/>
      <c r="E177" s="2"/>
      <c r="F177" s="2"/>
      <c r="G177" s="2"/>
      <c r="H177" s="3"/>
      <c r="I177" s="3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spans="1:40" ht="14.25" customHeight="1" x14ac:dyDescent="0.3">
      <c r="A178" s="1"/>
      <c r="B178" s="2"/>
      <c r="C178" s="2"/>
      <c r="D178" s="2"/>
      <c r="E178" s="2"/>
      <c r="F178" s="2"/>
      <c r="G178" s="2"/>
      <c r="H178" s="3"/>
      <c r="I178" s="3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spans="1:40" ht="14.25" customHeight="1" x14ac:dyDescent="0.3">
      <c r="A179" s="1"/>
      <c r="B179" s="2"/>
      <c r="C179" s="2"/>
      <c r="D179" s="2"/>
      <c r="E179" s="2"/>
      <c r="F179" s="2"/>
      <c r="G179" s="2"/>
      <c r="H179" s="3"/>
      <c r="I179" s="3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spans="1:40" ht="14.25" customHeight="1" x14ac:dyDescent="0.3">
      <c r="A180" s="1"/>
      <c r="B180" s="2"/>
      <c r="C180" s="2"/>
      <c r="D180" s="2"/>
      <c r="E180" s="2"/>
      <c r="F180" s="2"/>
      <c r="G180" s="2"/>
      <c r="H180" s="3"/>
      <c r="I180" s="3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spans="1:40" ht="14.25" customHeight="1" x14ac:dyDescent="0.3">
      <c r="A181" s="1"/>
      <c r="B181" s="2"/>
      <c r="C181" s="2"/>
      <c r="D181" s="2"/>
      <c r="E181" s="2"/>
      <c r="F181" s="2"/>
      <c r="G181" s="2"/>
      <c r="H181" s="3"/>
      <c r="I181" s="3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spans="1:40" ht="14.25" customHeight="1" x14ac:dyDescent="0.3">
      <c r="A182" s="1"/>
      <c r="B182" s="2"/>
      <c r="C182" s="2"/>
      <c r="D182" s="2"/>
      <c r="E182" s="2"/>
      <c r="F182" s="2"/>
      <c r="G182" s="2"/>
      <c r="H182" s="3"/>
      <c r="I182" s="3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spans="1:40" ht="14.25" customHeight="1" x14ac:dyDescent="0.3">
      <c r="A183" s="1"/>
      <c r="B183" s="2"/>
      <c r="C183" s="2"/>
      <c r="D183" s="2"/>
      <c r="E183" s="2"/>
      <c r="F183" s="2"/>
      <c r="G183" s="2"/>
      <c r="H183" s="3"/>
      <c r="I183" s="3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spans="1:40" ht="14.25" customHeight="1" x14ac:dyDescent="0.3">
      <c r="A184" s="1"/>
      <c r="B184" s="2"/>
      <c r="C184" s="2"/>
      <c r="D184" s="2"/>
      <c r="E184" s="2"/>
      <c r="F184" s="2"/>
      <c r="G184" s="2"/>
      <c r="H184" s="3"/>
      <c r="I184" s="3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spans="1:40" ht="14.25" customHeight="1" x14ac:dyDescent="0.3">
      <c r="A185" s="1"/>
      <c r="B185" s="2"/>
      <c r="C185" s="2"/>
      <c r="D185" s="2"/>
      <c r="E185" s="2"/>
      <c r="F185" s="2"/>
      <c r="G185" s="2"/>
      <c r="H185" s="3"/>
      <c r="I185" s="3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spans="1:40" ht="14.25" customHeight="1" x14ac:dyDescent="0.3">
      <c r="A186" s="1"/>
      <c r="B186" s="2"/>
      <c r="C186" s="2"/>
      <c r="D186" s="2"/>
      <c r="E186" s="2"/>
      <c r="F186" s="2"/>
      <c r="G186" s="2"/>
      <c r="H186" s="3"/>
      <c r="I186" s="3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spans="1:40" ht="14.25" customHeight="1" x14ac:dyDescent="0.3">
      <c r="A187" s="1"/>
      <c r="B187" s="2"/>
      <c r="C187" s="2"/>
      <c r="D187" s="2"/>
      <c r="E187" s="2"/>
      <c r="F187" s="2"/>
      <c r="G187" s="2"/>
      <c r="H187" s="3"/>
      <c r="I187" s="3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spans="1:40" ht="14.25" customHeight="1" x14ac:dyDescent="0.3">
      <c r="A188" s="1"/>
      <c r="B188" s="2"/>
      <c r="C188" s="2"/>
      <c r="D188" s="2"/>
      <c r="E188" s="2"/>
      <c r="F188" s="2"/>
      <c r="G188" s="2"/>
      <c r="H188" s="3"/>
      <c r="I188" s="3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spans="1:40" ht="14.25" customHeight="1" x14ac:dyDescent="0.3">
      <c r="A189" s="1"/>
      <c r="B189" s="2"/>
      <c r="C189" s="2"/>
      <c r="D189" s="2"/>
      <c r="E189" s="2"/>
      <c r="F189" s="2"/>
      <c r="G189" s="2"/>
      <c r="H189" s="3"/>
      <c r="I189" s="3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spans="1:40" ht="14.25" customHeight="1" x14ac:dyDescent="0.3">
      <c r="A190" s="1"/>
      <c r="B190" s="2"/>
      <c r="C190" s="2"/>
      <c r="D190" s="2"/>
      <c r="E190" s="2"/>
      <c r="F190" s="2"/>
      <c r="G190" s="2"/>
      <c r="H190" s="3"/>
      <c r="I190" s="3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spans="1:40" ht="14.25" customHeight="1" x14ac:dyDescent="0.3">
      <c r="A191" s="1"/>
      <c r="B191" s="2"/>
      <c r="C191" s="2"/>
      <c r="D191" s="2"/>
      <c r="E191" s="2"/>
      <c r="F191" s="2"/>
      <c r="G191" s="2"/>
      <c r="H191" s="3"/>
      <c r="I191" s="3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spans="1:40" ht="14.25" customHeight="1" x14ac:dyDescent="0.3">
      <c r="A192" s="1"/>
      <c r="B192" s="2"/>
      <c r="C192" s="2"/>
      <c r="D192" s="2"/>
      <c r="E192" s="2"/>
      <c r="F192" s="2"/>
      <c r="G192" s="2"/>
      <c r="H192" s="3"/>
      <c r="I192" s="3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spans="1:40" ht="14.25" customHeight="1" x14ac:dyDescent="0.3">
      <c r="A193" s="1"/>
      <c r="B193" s="2"/>
      <c r="C193" s="2"/>
      <c r="D193" s="2"/>
      <c r="E193" s="2"/>
      <c r="F193" s="2"/>
      <c r="G193" s="2"/>
      <c r="H193" s="3"/>
      <c r="I193" s="3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spans="1:40" ht="14.25" customHeight="1" x14ac:dyDescent="0.3">
      <c r="A194" s="1"/>
      <c r="B194" s="2"/>
      <c r="C194" s="2"/>
      <c r="D194" s="2"/>
      <c r="E194" s="2"/>
      <c r="F194" s="2"/>
      <c r="G194" s="2"/>
      <c r="H194" s="3"/>
      <c r="I194" s="3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spans="1:40" ht="14.25" customHeight="1" x14ac:dyDescent="0.3">
      <c r="A195" s="1"/>
      <c r="B195" s="2"/>
      <c r="C195" s="2"/>
      <c r="D195" s="2"/>
      <c r="E195" s="2"/>
      <c r="F195" s="2"/>
      <c r="G195" s="2"/>
      <c r="H195" s="3"/>
      <c r="I195" s="3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spans="1:40" ht="14.25" customHeight="1" x14ac:dyDescent="0.3">
      <c r="A196" s="1"/>
      <c r="B196" s="2"/>
      <c r="C196" s="2"/>
      <c r="D196" s="2"/>
      <c r="E196" s="2"/>
      <c r="F196" s="2"/>
      <c r="G196" s="2"/>
      <c r="H196" s="3"/>
      <c r="I196" s="3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spans="1:40" ht="14.25" customHeight="1" x14ac:dyDescent="0.3">
      <c r="A197" s="1"/>
      <c r="B197" s="2"/>
      <c r="C197" s="2"/>
      <c r="D197" s="2"/>
      <c r="E197" s="2"/>
      <c r="F197" s="2"/>
      <c r="G197" s="2"/>
      <c r="H197" s="3"/>
      <c r="I197" s="3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spans="1:40" ht="14.25" customHeight="1" x14ac:dyDescent="0.3">
      <c r="A198" s="1"/>
      <c r="B198" s="2"/>
      <c r="C198" s="2"/>
      <c r="D198" s="2"/>
      <c r="E198" s="2"/>
      <c r="F198" s="2"/>
      <c r="G198" s="2"/>
      <c r="H198" s="3"/>
      <c r="I198" s="3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spans="1:40" ht="14.25" customHeight="1" x14ac:dyDescent="0.3">
      <c r="A199" s="1"/>
      <c r="B199" s="2"/>
      <c r="C199" s="2"/>
      <c r="D199" s="2"/>
      <c r="E199" s="2"/>
      <c r="F199" s="2"/>
      <c r="G199" s="2"/>
      <c r="H199" s="3"/>
      <c r="I199" s="3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spans="1:40" ht="14.25" customHeight="1" x14ac:dyDescent="0.3">
      <c r="A200" s="1"/>
      <c r="B200" s="2"/>
      <c r="C200" s="2"/>
      <c r="D200" s="2"/>
      <c r="E200" s="2"/>
      <c r="F200" s="2"/>
      <c r="G200" s="2"/>
      <c r="H200" s="3"/>
      <c r="I200" s="3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spans="1:40" ht="14.25" customHeight="1" x14ac:dyDescent="0.3">
      <c r="A201" s="1"/>
      <c r="B201" s="2"/>
      <c r="C201" s="2"/>
      <c r="D201" s="2"/>
      <c r="E201" s="2"/>
      <c r="F201" s="2"/>
      <c r="G201" s="2"/>
      <c r="H201" s="3"/>
      <c r="I201" s="3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spans="1:40" ht="14.25" customHeight="1" x14ac:dyDescent="0.3">
      <c r="A202" s="1"/>
      <c r="B202" s="2"/>
      <c r="C202" s="2"/>
      <c r="D202" s="2"/>
      <c r="E202" s="2"/>
      <c r="F202" s="2"/>
      <c r="G202" s="2"/>
      <c r="H202" s="3"/>
      <c r="I202" s="3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spans="1:40" ht="14.25" customHeight="1" x14ac:dyDescent="0.3">
      <c r="A203" s="1"/>
      <c r="B203" s="2"/>
      <c r="C203" s="2"/>
      <c r="D203" s="2"/>
      <c r="E203" s="2"/>
      <c r="F203" s="2"/>
      <c r="G203" s="2"/>
      <c r="H203" s="3"/>
      <c r="I203" s="3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spans="1:40" ht="14.25" customHeight="1" x14ac:dyDescent="0.3">
      <c r="A204" s="1"/>
      <c r="B204" s="2"/>
      <c r="C204" s="2"/>
      <c r="D204" s="2"/>
      <c r="E204" s="2"/>
      <c r="F204" s="2"/>
      <c r="G204" s="2"/>
      <c r="H204" s="3"/>
      <c r="I204" s="3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spans="1:40" ht="14.25" customHeight="1" x14ac:dyDescent="0.3">
      <c r="A205" s="1"/>
      <c r="B205" s="2"/>
      <c r="C205" s="2"/>
      <c r="D205" s="2"/>
      <c r="E205" s="2"/>
      <c r="F205" s="2"/>
      <c r="G205" s="2"/>
      <c r="H205" s="3"/>
      <c r="I205" s="3"/>
      <c r="J205" s="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spans="1:40" ht="14.25" customHeight="1" x14ac:dyDescent="0.3">
      <c r="A206" s="1"/>
      <c r="B206" s="2"/>
      <c r="C206" s="2"/>
      <c r="D206" s="2"/>
      <c r="E206" s="2"/>
      <c r="F206" s="2"/>
      <c r="G206" s="2"/>
      <c r="H206" s="3"/>
      <c r="I206" s="3"/>
      <c r="J206" s="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spans="1:40" ht="14.25" customHeight="1" x14ac:dyDescent="0.3">
      <c r="A207" s="1"/>
      <c r="B207" s="2"/>
      <c r="C207" s="2"/>
      <c r="D207" s="2"/>
      <c r="E207" s="2"/>
      <c r="F207" s="2"/>
      <c r="G207" s="2"/>
      <c r="H207" s="3"/>
      <c r="I207" s="3"/>
      <c r="J207" s="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spans="1:40" ht="14.25" customHeight="1" x14ac:dyDescent="0.3">
      <c r="A208" s="1"/>
      <c r="B208" s="2"/>
      <c r="C208" s="2"/>
      <c r="D208" s="2"/>
      <c r="E208" s="2"/>
      <c r="F208" s="2"/>
      <c r="G208" s="2"/>
      <c r="H208" s="3"/>
      <c r="I208" s="3"/>
      <c r="J208" s="3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spans="1:40" ht="14.25" customHeight="1" x14ac:dyDescent="0.3">
      <c r="A209" s="1"/>
      <c r="B209" s="2"/>
      <c r="C209" s="2"/>
      <c r="D209" s="2"/>
      <c r="E209" s="2"/>
      <c r="F209" s="2"/>
      <c r="G209" s="2"/>
      <c r="H209" s="3"/>
      <c r="I209" s="3"/>
      <c r="J209" s="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spans="1:40" ht="14.25" customHeight="1" x14ac:dyDescent="0.3">
      <c r="A210" s="1"/>
      <c r="B210" s="2"/>
      <c r="C210" s="2"/>
      <c r="D210" s="2"/>
      <c r="E210" s="2"/>
      <c r="F210" s="2"/>
      <c r="G210" s="2"/>
      <c r="H210" s="3"/>
      <c r="I210" s="3"/>
      <c r="J210" s="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spans="1:40" ht="14.25" customHeight="1" x14ac:dyDescent="0.3">
      <c r="A211" s="1"/>
      <c r="B211" s="2"/>
      <c r="C211" s="2"/>
      <c r="D211" s="2"/>
      <c r="E211" s="2"/>
      <c r="F211" s="2"/>
      <c r="G211" s="2"/>
      <c r="H211" s="3"/>
      <c r="I211" s="3"/>
      <c r="J211" s="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spans="1:40" ht="14.25" customHeight="1" x14ac:dyDescent="0.3">
      <c r="A212" s="1"/>
      <c r="B212" s="2"/>
      <c r="C212" s="2"/>
      <c r="D212" s="2"/>
      <c r="E212" s="2"/>
      <c r="F212" s="2"/>
      <c r="G212" s="2"/>
      <c r="H212" s="3"/>
      <c r="I212" s="3"/>
      <c r="J212" s="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spans="1:40" ht="14.25" customHeight="1" x14ac:dyDescent="0.3">
      <c r="A213" s="1"/>
      <c r="B213" s="2"/>
      <c r="C213" s="2"/>
      <c r="D213" s="2"/>
      <c r="E213" s="2"/>
      <c r="F213" s="2"/>
      <c r="G213" s="2"/>
      <c r="H213" s="3"/>
      <c r="I213" s="3"/>
      <c r="J213" s="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spans="1:40" ht="14.25" customHeight="1" x14ac:dyDescent="0.3">
      <c r="A214" s="1"/>
      <c r="B214" s="2"/>
      <c r="C214" s="2"/>
      <c r="D214" s="2"/>
      <c r="E214" s="2"/>
      <c r="F214" s="2"/>
      <c r="G214" s="2"/>
      <c r="H214" s="3"/>
      <c r="I214" s="3"/>
      <c r="J214" s="3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spans="1:40" ht="14.25" customHeight="1" x14ac:dyDescent="0.3">
      <c r="A215" s="1"/>
      <c r="B215" s="2"/>
      <c r="C215" s="2"/>
      <c r="D215" s="2"/>
      <c r="E215" s="2"/>
      <c r="F215" s="2"/>
      <c r="G215" s="2"/>
      <c r="H215" s="3"/>
      <c r="I215" s="3"/>
      <c r="J215" s="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spans="1:40" ht="14.25" customHeight="1" x14ac:dyDescent="0.3">
      <c r="A216" s="1"/>
      <c r="B216" s="2"/>
      <c r="C216" s="2"/>
      <c r="D216" s="2"/>
      <c r="E216" s="2"/>
      <c r="F216" s="2"/>
      <c r="G216" s="2"/>
      <c r="H216" s="3"/>
      <c r="I216" s="3"/>
      <c r="J216" s="3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spans="1:40" ht="14.25" customHeight="1" x14ac:dyDescent="0.3">
      <c r="A217" s="1"/>
      <c r="B217" s="2"/>
      <c r="C217" s="2"/>
      <c r="D217" s="2"/>
      <c r="E217" s="2"/>
      <c r="F217" s="2"/>
      <c r="G217" s="2"/>
      <c r="H217" s="3"/>
      <c r="I217" s="3"/>
      <c r="J217" s="3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spans="1:40" ht="14.25" customHeight="1" x14ac:dyDescent="0.3">
      <c r="A218" s="1"/>
      <c r="B218" s="2"/>
      <c r="C218" s="2"/>
      <c r="D218" s="2"/>
      <c r="E218" s="2"/>
      <c r="F218" s="2"/>
      <c r="G218" s="2"/>
      <c r="H218" s="3"/>
      <c r="I218" s="3"/>
      <c r="J218" s="3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spans="1:40" ht="14.25" customHeight="1" x14ac:dyDescent="0.3">
      <c r="A219" s="1"/>
      <c r="B219" s="2"/>
      <c r="C219" s="2"/>
      <c r="D219" s="2"/>
      <c r="E219" s="2"/>
      <c r="F219" s="2"/>
      <c r="G219" s="2"/>
      <c r="H219" s="3"/>
      <c r="I219" s="3"/>
      <c r="J219" s="3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spans="1:40" ht="14.25" customHeight="1" x14ac:dyDescent="0.3">
      <c r="A220" s="1"/>
      <c r="B220" s="2"/>
      <c r="C220" s="2"/>
      <c r="D220" s="2"/>
      <c r="E220" s="2"/>
      <c r="F220" s="2"/>
      <c r="G220" s="2"/>
      <c r="H220" s="3"/>
      <c r="I220" s="3"/>
      <c r="J220" s="3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spans="1:40" ht="14.25" customHeight="1" x14ac:dyDescent="0.3">
      <c r="A221" s="1"/>
      <c r="B221" s="2"/>
      <c r="C221" s="2"/>
      <c r="D221" s="2"/>
      <c r="E221" s="2"/>
      <c r="F221" s="2"/>
      <c r="G221" s="2"/>
      <c r="H221" s="3"/>
      <c r="I221" s="3"/>
      <c r="J221" s="3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spans="1:40" ht="14.25" customHeight="1" x14ac:dyDescent="0.3">
      <c r="A222" s="1"/>
      <c r="B222" s="2"/>
      <c r="C222" s="2"/>
      <c r="D222" s="2"/>
      <c r="E222" s="2"/>
      <c r="F222" s="2"/>
      <c r="G222" s="2"/>
      <c r="H222" s="3"/>
      <c r="I222" s="3"/>
      <c r="J222" s="3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spans="1:40" ht="14.25" customHeight="1" x14ac:dyDescent="0.3">
      <c r="A223" s="1"/>
      <c r="B223" s="2"/>
      <c r="C223" s="2"/>
      <c r="D223" s="2"/>
      <c r="E223" s="2"/>
      <c r="F223" s="2"/>
      <c r="G223" s="2"/>
      <c r="H223" s="3"/>
      <c r="I223" s="3"/>
      <c r="J223" s="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spans="1:40" ht="14.25" customHeight="1" x14ac:dyDescent="0.3">
      <c r="A224" s="1"/>
      <c r="B224" s="2"/>
      <c r="C224" s="2"/>
      <c r="D224" s="2"/>
      <c r="E224" s="2"/>
      <c r="F224" s="2"/>
      <c r="G224" s="2"/>
      <c r="H224" s="3"/>
      <c r="I224" s="3"/>
      <c r="J224" s="3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spans="1:40" ht="14.25" customHeight="1" x14ac:dyDescent="0.3">
      <c r="A225" s="1"/>
      <c r="B225" s="2"/>
      <c r="C225" s="2"/>
      <c r="D225" s="2"/>
      <c r="E225" s="2"/>
      <c r="F225" s="2"/>
      <c r="G225" s="2"/>
      <c r="H225" s="3"/>
      <c r="I225" s="3"/>
      <c r="J225" s="3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spans="1:40" ht="14.25" customHeight="1" x14ac:dyDescent="0.3">
      <c r="A226" s="1"/>
      <c r="B226" s="2"/>
      <c r="C226" s="2"/>
      <c r="D226" s="2"/>
      <c r="E226" s="2"/>
      <c r="F226" s="2"/>
      <c r="G226" s="2"/>
      <c r="H226" s="3"/>
      <c r="I226" s="3"/>
      <c r="J226" s="3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spans="1:40" ht="14.25" customHeight="1" x14ac:dyDescent="0.3">
      <c r="A227" s="1"/>
      <c r="B227" s="2"/>
      <c r="C227" s="2"/>
      <c r="D227" s="2"/>
      <c r="E227" s="2"/>
      <c r="F227" s="2"/>
      <c r="G227" s="2"/>
      <c r="H227" s="3"/>
      <c r="I227" s="3"/>
      <c r="J227" s="3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spans="1:40" ht="14.25" customHeight="1" x14ac:dyDescent="0.3">
      <c r="A228" s="1"/>
      <c r="B228" s="2"/>
      <c r="C228" s="2"/>
      <c r="D228" s="2"/>
      <c r="E228" s="2"/>
      <c r="F228" s="2"/>
      <c r="G228" s="2"/>
      <c r="H228" s="3"/>
      <c r="I228" s="3"/>
      <c r="J228" s="3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spans="1:40" ht="14.25" customHeight="1" x14ac:dyDescent="0.3">
      <c r="A229" s="1"/>
      <c r="B229" s="2"/>
      <c r="C229" s="2"/>
      <c r="D229" s="2"/>
      <c r="E229" s="2"/>
      <c r="F229" s="2"/>
      <c r="G229" s="2"/>
      <c r="H229" s="3"/>
      <c r="I229" s="3"/>
      <c r="J229" s="3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spans="1:40" ht="14.25" customHeight="1" x14ac:dyDescent="0.3">
      <c r="A230" s="1"/>
      <c r="B230" s="2"/>
      <c r="C230" s="2"/>
      <c r="D230" s="2"/>
      <c r="E230" s="2"/>
      <c r="F230" s="2"/>
      <c r="G230" s="2"/>
      <c r="H230" s="3"/>
      <c r="I230" s="3"/>
      <c r="J230" s="3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spans="1:40" ht="14.25" customHeight="1" x14ac:dyDescent="0.3">
      <c r="A231" s="1"/>
      <c r="B231" s="2"/>
      <c r="C231" s="2"/>
      <c r="D231" s="2"/>
      <c r="E231" s="2"/>
      <c r="F231" s="2"/>
      <c r="G231" s="2"/>
      <c r="H231" s="3"/>
      <c r="I231" s="3"/>
      <c r="J231" s="3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spans="1:40" ht="14.25" customHeight="1" x14ac:dyDescent="0.3">
      <c r="A232" s="1"/>
      <c r="B232" s="2"/>
      <c r="C232" s="2"/>
      <c r="D232" s="2"/>
      <c r="E232" s="2"/>
      <c r="F232" s="2"/>
      <c r="G232" s="2"/>
      <c r="H232" s="3"/>
      <c r="I232" s="3"/>
      <c r="J232" s="3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spans="1:40" ht="14.25" customHeight="1" x14ac:dyDescent="0.3">
      <c r="A233" s="1"/>
      <c r="B233" s="2"/>
      <c r="C233" s="2"/>
      <c r="D233" s="2"/>
      <c r="E233" s="2"/>
      <c r="F233" s="2"/>
      <c r="G233" s="2"/>
      <c r="H233" s="3"/>
      <c r="I233" s="3"/>
      <c r="J233" s="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spans="1:40" ht="14.25" customHeight="1" x14ac:dyDescent="0.3">
      <c r="A234" s="1"/>
      <c r="B234" s="2"/>
      <c r="C234" s="2"/>
      <c r="D234" s="2"/>
      <c r="E234" s="2"/>
      <c r="F234" s="2"/>
      <c r="G234" s="2"/>
      <c r="H234" s="3"/>
      <c r="I234" s="3"/>
      <c r="J234" s="3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spans="1:40" ht="14.25" customHeight="1" x14ac:dyDescent="0.3">
      <c r="A235" s="1"/>
      <c r="B235" s="2"/>
      <c r="C235" s="2"/>
      <c r="D235" s="2"/>
      <c r="E235" s="2"/>
      <c r="F235" s="2"/>
      <c r="G235" s="2"/>
      <c r="H235" s="3"/>
      <c r="I235" s="3"/>
      <c r="J235" s="3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spans="1:40" ht="14.25" customHeight="1" x14ac:dyDescent="0.3">
      <c r="A236" s="1"/>
      <c r="B236" s="2"/>
      <c r="C236" s="2"/>
      <c r="D236" s="2"/>
      <c r="E236" s="2"/>
      <c r="F236" s="2"/>
      <c r="G236" s="2"/>
      <c r="H236" s="3"/>
      <c r="I236" s="3"/>
      <c r="J236" s="3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spans="1:40" ht="14.25" customHeight="1" x14ac:dyDescent="0.3">
      <c r="A237" s="1"/>
      <c r="B237" s="2"/>
      <c r="C237" s="2"/>
      <c r="D237" s="2"/>
      <c r="E237" s="2"/>
      <c r="F237" s="2"/>
      <c r="G237" s="2"/>
      <c r="H237" s="3"/>
      <c r="I237" s="3"/>
      <c r="J237" s="3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spans="1:40" ht="14.25" customHeight="1" x14ac:dyDescent="0.3">
      <c r="A238" s="1"/>
      <c r="B238" s="2"/>
      <c r="C238" s="2"/>
      <c r="D238" s="2"/>
      <c r="E238" s="2"/>
      <c r="F238" s="2"/>
      <c r="G238" s="2"/>
      <c r="H238" s="3"/>
      <c r="I238" s="3"/>
      <c r="J238" s="3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spans="1:40" ht="14.25" customHeight="1" x14ac:dyDescent="0.3">
      <c r="A239" s="1"/>
      <c r="B239" s="2"/>
      <c r="C239" s="2"/>
      <c r="D239" s="2"/>
      <c r="E239" s="2"/>
      <c r="F239" s="2"/>
      <c r="G239" s="2"/>
      <c r="H239" s="3"/>
      <c r="I239" s="3"/>
      <c r="J239" s="3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spans="1:40" ht="14.25" customHeight="1" x14ac:dyDescent="0.3">
      <c r="A240" s="1"/>
      <c r="B240" s="2"/>
      <c r="C240" s="2"/>
      <c r="D240" s="2"/>
      <c r="E240" s="2"/>
      <c r="F240" s="2"/>
      <c r="G240" s="2"/>
      <c r="H240" s="3"/>
      <c r="I240" s="3"/>
      <c r="J240" s="3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spans="1:40" ht="14.25" customHeight="1" x14ac:dyDescent="0.3">
      <c r="A241" s="1"/>
      <c r="B241" s="2"/>
      <c r="C241" s="2"/>
      <c r="D241" s="2"/>
      <c r="E241" s="2"/>
      <c r="F241" s="2"/>
      <c r="G241" s="2"/>
      <c r="H241" s="3"/>
      <c r="I241" s="3"/>
      <c r="J241" s="3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spans="1:40" ht="14.25" customHeight="1" x14ac:dyDescent="0.3">
      <c r="A242" s="1"/>
      <c r="B242" s="2"/>
      <c r="C242" s="2"/>
      <c r="D242" s="2"/>
      <c r="E242" s="2"/>
      <c r="F242" s="2"/>
      <c r="G242" s="2"/>
      <c r="H242" s="3"/>
      <c r="I242" s="3"/>
      <c r="J242" s="3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spans="1:40" ht="14.25" customHeight="1" x14ac:dyDescent="0.3">
      <c r="A243" s="1"/>
      <c r="B243" s="2"/>
      <c r="C243" s="2"/>
      <c r="D243" s="2"/>
      <c r="E243" s="2"/>
      <c r="F243" s="2"/>
      <c r="G243" s="2"/>
      <c r="H243" s="3"/>
      <c r="I243" s="3"/>
      <c r="J243" s="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spans="1:40" ht="14.25" customHeight="1" x14ac:dyDescent="0.3">
      <c r="A244" s="1"/>
      <c r="B244" s="2"/>
      <c r="C244" s="2"/>
      <c r="D244" s="2"/>
      <c r="E244" s="2"/>
      <c r="F244" s="2"/>
      <c r="G244" s="2"/>
      <c r="H244" s="3"/>
      <c r="I244" s="3"/>
      <c r="J244" s="3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spans="1:40" ht="14.25" customHeight="1" x14ac:dyDescent="0.3">
      <c r="A245" s="1"/>
      <c r="B245" s="2"/>
      <c r="C245" s="2"/>
      <c r="D245" s="2"/>
      <c r="E245" s="2"/>
      <c r="F245" s="2"/>
      <c r="G245" s="2"/>
      <c r="H245" s="3"/>
      <c r="I245" s="3"/>
      <c r="J245" s="3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spans="1:40" ht="14.25" customHeight="1" x14ac:dyDescent="0.3">
      <c r="A246" s="1"/>
      <c r="B246" s="2"/>
      <c r="C246" s="2"/>
      <c r="D246" s="2"/>
      <c r="E246" s="2"/>
      <c r="F246" s="2"/>
      <c r="G246" s="2"/>
      <c r="H246" s="3"/>
      <c r="I246" s="3"/>
      <c r="J246" s="3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spans="1:40" ht="14.25" customHeight="1" x14ac:dyDescent="0.3">
      <c r="A247" s="1"/>
      <c r="B247" s="2"/>
      <c r="C247" s="2"/>
      <c r="D247" s="2"/>
      <c r="E247" s="2"/>
      <c r="F247" s="2"/>
      <c r="G247" s="2"/>
      <c r="H247" s="3"/>
      <c r="I247" s="3"/>
      <c r="J247" s="3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spans="1:40" ht="14.25" customHeight="1" x14ac:dyDescent="0.3">
      <c r="A248" s="1"/>
      <c r="B248" s="2"/>
      <c r="C248" s="2"/>
      <c r="D248" s="2"/>
      <c r="E248" s="2"/>
      <c r="F248" s="2"/>
      <c r="G248" s="2"/>
      <c r="H248" s="3"/>
      <c r="I248" s="3"/>
      <c r="J248" s="3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spans="1:40" ht="14.25" customHeight="1" x14ac:dyDescent="0.3">
      <c r="A249" s="1"/>
      <c r="B249" s="2"/>
      <c r="C249" s="2"/>
      <c r="D249" s="2"/>
      <c r="E249" s="2"/>
      <c r="F249" s="2"/>
      <c r="G249" s="2"/>
      <c r="H249" s="3"/>
      <c r="I249" s="3"/>
      <c r="J249" s="3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spans="1:40" ht="14.25" customHeight="1" x14ac:dyDescent="0.3">
      <c r="A250" s="1"/>
      <c r="B250" s="2"/>
      <c r="C250" s="2"/>
      <c r="D250" s="2"/>
      <c r="E250" s="2"/>
      <c r="F250" s="2"/>
      <c r="G250" s="2"/>
      <c r="H250" s="3"/>
      <c r="I250" s="3"/>
      <c r="J250" s="3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spans="1:40" ht="14.25" customHeight="1" x14ac:dyDescent="0.3">
      <c r="A251" s="1"/>
      <c r="B251" s="2"/>
      <c r="C251" s="2"/>
      <c r="D251" s="2"/>
      <c r="E251" s="2"/>
      <c r="F251" s="2"/>
      <c r="G251" s="2"/>
      <c r="H251" s="3"/>
      <c r="I251" s="3"/>
      <c r="J251" s="3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spans="1:40" ht="14.25" customHeight="1" x14ac:dyDescent="0.3">
      <c r="A252" s="1"/>
      <c r="B252" s="2"/>
      <c r="C252" s="2"/>
      <c r="D252" s="2"/>
      <c r="E252" s="2"/>
      <c r="F252" s="2"/>
      <c r="G252" s="2"/>
      <c r="H252" s="3"/>
      <c r="I252" s="3"/>
      <c r="J252" s="3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spans="1:40" ht="14.25" customHeight="1" x14ac:dyDescent="0.3">
      <c r="A253" s="1"/>
      <c r="B253" s="2"/>
      <c r="C253" s="2"/>
      <c r="D253" s="2"/>
      <c r="E253" s="2"/>
      <c r="F253" s="2"/>
      <c r="G253" s="2"/>
      <c r="H253" s="3"/>
      <c r="I253" s="3"/>
      <c r="J253" s="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spans="1:40" ht="14.25" customHeight="1" x14ac:dyDescent="0.3">
      <c r="A254" s="1"/>
      <c r="B254" s="2"/>
      <c r="C254" s="2"/>
      <c r="D254" s="2"/>
      <c r="E254" s="2"/>
      <c r="F254" s="2"/>
      <c r="G254" s="2"/>
      <c r="H254" s="3"/>
      <c r="I254" s="3"/>
      <c r="J254" s="3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spans="1:40" ht="14.25" customHeight="1" x14ac:dyDescent="0.3">
      <c r="A255" s="1"/>
      <c r="B255" s="2"/>
      <c r="C255" s="2"/>
      <c r="D255" s="2"/>
      <c r="E255" s="2"/>
      <c r="F255" s="2"/>
      <c r="G255" s="2"/>
      <c r="H255" s="3"/>
      <c r="I255" s="3"/>
      <c r="J255" s="3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spans="1:40" ht="14.25" customHeight="1" x14ac:dyDescent="0.3">
      <c r="A256" s="1"/>
      <c r="B256" s="2"/>
      <c r="C256" s="2"/>
      <c r="D256" s="2"/>
      <c r="E256" s="2"/>
      <c r="F256" s="2"/>
      <c r="G256" s="2"/>
      <c r="H256" s="3"/>
      <c r="I256" s="3"/>
      <c r="J256" s="3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spans="1:40" ht="14.25" customHeight="1" x14ac:dyDescent="0.3">
      <c r="A257" s="1"/>
      <c r="B257" s="2"/>
      <c r="C257" s="2"/>
      <c r="D257" s="2"/>
      <c r="E257" s="2"/>
      <c r="F257" s="2"/>
      <c r="G257" s="2"/>
      <c r="H257" s="3"/>
      <c r="I257" s="3"/>
      <c r="J257" s="3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spans="1:40" ht="14.25" customHeight="1" x14ac:dyDescent="0.3">
      <c r="A258" s="1"/>
      <c r="B258" s="2"/>
      <c r="C258" s="2"/>
      <c r="D258" s="2"/>
      <c r="E258" s="2"/>
      <c r="F258" s="2"/>
      <c r="G258" s="2"/>
      <c r="H258" s="3"/>
      <c r="I258" s="3"/>
      <c r="J258" s="3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spans="1:40" ht="14.25" customHeight="1" x14ac:dyDescent="0.3">
      <c r="A259" s="1"/>
      <c r="B259" s="2"/>
      <c r="C259" s="2"/>
      <c r="D259" s="2"/>
      <c r="E259" s="2"/>
      <c r="F259" s="2"/>
      <c r="G259" s="2"/>
      <c r="H259" s="3"/>
      <c r="I259" s="3"/>
      <c r="J259" s="3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spans="1:40" ht="14.25" customHeight="1" x14ac:dyDescent="0.3">
      <c r="A260" s="1"/>
      <c r="B260" s="2"/>
      <c r="C260" s="2"/>
      <c r="D260" s="2"/>
      <c r="E260" s="2"/>
      <c r="F260" s="2"/>
      <c r="G260" s="2"/>
      <c r="H260" s="3"/>
      <c r="I260" s="3"/>
      <c r="J260" s="3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spans="1:40" ht="14.25" customHeight="1" x14ac:dyDescent="0.3">
      <c r="A261" s="1"/>
      <c r="B261" s="2"/>
      <c r="C261" s="2"/>
      <c r="D261" s="2"/>
      <c r="E261" s="2"/>
      <c r="F261" s="2"/>
      <c r="G261" s="2"/>
      <c r="H261" s="3"/>
      <c r="I261" s="3"/>
      <c r="J261" s="3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spans="1:40" ht="14.25" customHeight="1" x14ac:dyDescent="0.3">
      <c r="A262" s="1"/>
      <c r="B262" s="2"/>
      <c r="C262" s="2"/>
      <c r="D262" s="2"/>
      <c r="E262" s="2"/>
      <c r="F262" s="2"/>
      <c r="G262" s="2"/>
      <c r="H262" s="3"/>
      <c r="I262" s="3"/>
      <c r="J262" s="3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spans="1:40" ht="14.25" customHeight="1" x14ac:dyDescent="0.3">
      <c r="A263" s="1"/>
      <c r="B263" s="2"/>
      <c r="C263" s="2"/>
      <c r="D263" s="2"/>
      <c r="E263" s="2"/>
      <c r="F263" s="2"/>
      <c r="G263" s="2"/>
      <c r="H263" s="3"/>
      <c r="I263" s="3"/>
      <c r="J263" s="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spans="1:40" ht="14.25" customHeight="1" x14ac:dyDescent="0.3">
      <c r="A264" s="1"/>
      <c r="B264" s="2"/>
      <c r="C264" s="2"/>
      <c r="D264" s="2"/>
      <c r="E264" s="2"/>
      <c r="F264" s="2"/>
      <c r="G264" s="2"/>
      <c r="H264" s="3"/>
      <c r="I264" s="3"/>
      <c r="J264" s="3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spans="1:40" ht="14.25" customHeight="1" x14ac:dyDescent="0.3">
      <c r="A265" s="1"/>
      <c r="B265" s="2"/>
      <c r="C265" s="2"/>
      <c r="D265" s="2"/>
      <c r="E265" s="2"/>
      <c r="F265" s="2"/>
      <c r="G265" s="2"/>
      <c r="H265" s="3"/>
      <c r="I265" s="3"/>
      <c r="J265" s="3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spans="1:40" ht="14.25" customHeight="1" x14ac:dyDescent="0.3">
      <c r="A266" s="1"/>
      <c r="B266" s="2"/>
      <c r="C266" s="2"/>
      <c r="D266" s="2"/>
      <c r="E266" s="2"/>
      <c r="F266" s="2"/>
      <c r="G266" s="2"/>
      <c r="H266" s="3"/>
      <c r="I266" s="3"/>
      <c r="J266" s="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spans="1:40" ht="14.25" customHeight="1" x14ac:dyDescent="0.3">
      <c r="A267" s="1"/>
      <c r="B267" s="2"/>
      <c r="C267" s="2"/>
      <c r="D267" s="2"/>
      <c r="E267" s="2"/>
      <c r="F267" s="2"/>
      <c r="G267" s="2"/>
      <c r="H267" s="3"/>
      <c r="I267" s="3"/>
      <c r="J267" s="3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spans="1:40" ht="14.25" customHeight="1" x14ac:dyDescent="0.3">
      <c r="A268" s="1"/>
      <c r="B268" s="2"/>
      <c r="C268" s="2"/>
      <c r="D268" s="2"/>
      <c r="E268" s="2"/>
      <c r="F268" s="2"/>
      <c r="G268" s="2"/>
      <c r="H268" s="3"/>
      <c r="I268" s="3"/>
      <c r="J268" s="3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spans="1:40" ht="14.25" customHeight="1" x14ac:dyDescent="0.3">
      <c r="A269" s="1"/>
      <c r="B269" s="2"/>
      <c r="C269" s="2"/>
      <c r="D269" s="2"/>
      <c r="E269" s="2"/>
      <c r="F269" s="2"/>
      <c r="G269" s="2"/>
      <c r="H269" s="3"/>
      <c r="I269" s="3"/>
      <c r="J269" s="3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spans="1:40" ht="14.25" customHeight="1" x14ac:dyDescent="0.3">
      <c r="A270" s="1"/>
      <c r="B270" s="2"/>
      <c r="C270" s="2"/>
      <c r="D270" s="2"/>
      <c r="E270" s="2"/>
      <c r="F270" s="2"/>
      <c r="G270" s="2"/>
      <c r="H270" s="3"/>
      <c r="I270" s="3"/>
      <c r="J270" s="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spans="1:40" ht="14.25" customHeight="1" x14ac:dyDescent="0.3">
      <c r="A271" s="1"/>
      <c r="B271" s="2"/>
      <c r="C271" s="2"/>
      <c r="D271" s="2"/>
      <c r="E271" s="2"/>
      <c r="F271" s="2"/>
      <c r="G271" s="2"/>
      <c r="H271" s="3"/>
      <c r="I271" s="3"/>
      <c r="J271" s="3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spans="1:40" ht="14.25" customHeight="1" x14ac:dyDescent="0.3">
      <c r="A272" s="1"/>
      <c r="B272" s="2"/>
      <c r="C272" s="2"/>
      <c r="D272" s="2"/>
      <c r="E272" s="2"/>
      <c r="F272" s="2"/>
      <c r="G272" s="2"/>
      <c r="H272" s="3"/>
      <c r="I272" s="3"/>
      <c r="J272" s="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spans="1:40" ht="14.25" customHeight="1" x14ac:dyDescent="0.3">
      <c r="A273" s="1"/>
      <c r="B273" s="2"/>
      <c r="C273" s="2"/>
      <c r="D273" s="2"/>
      <c r="E273" s="2"/>
      <c r="F273" s="2"/>
      <c r="G273" s="2"/>
      <c r="H273" s="3"/>
      <c r="I273" s="3"/>
      <c r="J273" s="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spans="1:40" ht="14.25" customHeight="1" x14ac:dyDescent="0.3">
      <c r="A274" s="1"/>
      <c r="B274" s="2"/>
      <c r="C274" s="2"/>
      <c r="D274" s="2"/>
      <c r="E274" s="2"/>
      <c r="F274" s="2"/>
      <c r="G274" s="2"/>
      <c r="H274" s="3"/>
      <c r="I274" s="3"/>
      <c r="J274" s="3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spans="1:40" ht="14.25" customHeight="1" x14ac:dyDescent="0.3">
      <c r="A275" s="1"/>
      <c r="B275" s="2"/>
      <c r="C275" s="2"/>
      <c r="D275" s="2"/>
      <c r="E275" s="2"/>
      <c r="F275" s="2"/>
      <c r="G275" s="2"/>
      <c r="H275" s="3"/>
      <c r="I275" s="3"/>
      <c r="J275" s="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spans="1:40" ht="14.25" customHeight="1" x14ac:dyDescent="0.3">
      <c r="A276" s="1"/>
      <c r="B276" s="2"/>
      <c r="C276" s="2"/>
      <c r="D276" s="2"/>
      <c r="E276" s="2"/>
      <c r="F276" s="2"/>
      <c r="G276" s="2"/>
      <c r="H276" s="3"/>
      <c r="I276" s="3"/>
      <c r="J276" s="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spans="1:40" ht="14.25" customHeight="1" x14ac:dyDescent="0.3">
      <c r="A277" s="1"/>
      <c r="B277" s="2"/>
      <c r="C277" s="2"/>
      <c r="D277" s="2"/>
      <c r="E277" s="2"/>
      <c r="F277" s="2"/>
      <c r="G277" s="2"/>
      <c r="H277" s="3"/>
      <c r="I277" s="3"/>
      <c r="J277" s="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spans="1:40" ht="14.25" customHeight="1" x14ac:dyDescent="0.3">
      <c r="A278" s="1"/>
      <c r="B278" s="2"/>
      <c r="C278" s="2"/>
      <c r="D278" s="2"/>
      <c r="E278" s="2"/>
      <c r="F278" s="2"/>
      <c r="G278" s="2"/>
      <c r="H278" s="3"/>
      <c r="I278" s="3"/>
      <c r="J278" s="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spans="1:40" ht="14.25" customHeight="1" x14ac:dyDescent="0.3">
      <c r="A279" s="1"/>
      <c r="B279" s="2"/>
      <c r="C279" s="2"/>
      <c r="D279" s="2"/>
      <c r="E279" s="2"/>
      <c r="F279" s="2"/>
      <c r="G279" s="2"/>
      <c r="H279" s="3"/>
      <c r="I279" s="3"/>
      <c r="J279" s="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spans="1:40" ht="14.25" customHeight="1" x14ac:dyDescent="0.3">
      <c r="A280" s="1"/>
      <c r="B280" s="2"/>
      <c r="C280" s="2"/>
      <c r="D280" s="2"/>
      <c r="E280" s="2"/>
      <c r="F280" s="2"/>
      <c r="G280" s="2"/>
      <c r="H280" s="3"/>
      <c r="I280" s="3"/>
      <c r="J280" s="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spans="1:40" ht="14.25" customHeight="1" x14ac:dyDescent="0.3">
      <c r="A281" s="1"/>
      <c r="B281" s="2"/>
      <c r="C281" s="2"/>
      <c r="D281" s="2"/>
      <c r="E281" s="2"/>
      <c r="F281" s="2"/>
      <c r="G281" s="2"/>
      <c r="H281" s="3"/>
      <c r="I281" s="3"/>
      <c r="J281" s="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spans="1:40" ht="14.25" customHeight="1" x14ac:dyDescent="0.3">
      <c r="A282" s="1"/>
      <c r="B282" s="2"/>
      <c r="C282" s="2"/>
      <c r="D282" s="2"/>
      <c r="E282" s="2"/>
      <c r="F282" s="2"/>
      <c r="G282" s="2"/>
      <c r="H282" s="3"/>
      <c r="I282" s="3"/>
      <c r="J282" s="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spans="1:40" ht="14.25" customHeight="1" x14ac:dyDescent="0.3">
      <c r="A283" s="1"/>
      <c r="B283" s="2"/>
      <c r="C283" s="2"/>
      <c r="D283" s="2"/>
      <c r="E283" s="2"/>
      <c r="F283" s="2"/>
      <c r="G283" s="2"/>
      <c r="H283" s="3"/>
      <c r="I283" s="3"/>
      <c r="J283" s="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spans="1:40" ht="14.25" customHeight="1" x14ac:dyDescent="0.3">
      <c r="A284" s="1"/>
      <c r="B284" s="2"/>
      <c r="C284" s="2"/>
      <c r="D284" s="2"/>
      <c r="E284" s="2"/>
      <c r="F284" s="2"/>
      <c r="G284" s="2"/>
      <c r="H284" s="3"/>
      <c r="I284" s="3"/>
      <c r="J284" s="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spans="1:40" ht="14.25" customHeight="1" x14ac:dyDescent="0.3">
      <c r="A285" s="1"/>
      <c r="B285" s="2"/>
      <c r="C285" s="2"/>
      <c r="D285" s="2"/>
      <c r="E285" s="2"/>
      <c r="F285" s="2"/>
      <c r="G285" s="2"/>
      <c r="H285" s="3"/>
      <c r="I285" s="3"/>
      <c r="J285" s="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spans="1:40" ht="14.25" customHeight="1" x14ac:dyDescent="0.3">
      <c r="A286" s="1"/>
      <c r="B286" s="2"/>
      <c r="C286" s="2"/>
      <c r="D286" s="2"/>
      <c r="E286" s="2"/>
      <c r="F286" s="2"/>
      <c r="G286" s="2"/>
      <c r="H286" s="3"/>
      <c r="I286" s="3"/>
      <c r="J286" s="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spans="1:40" ht="14.25" customHeight="1" x14ac:dyDescent="0.3">
      <c r="A287" s="1"/>
      <c r="B287" s="2"/>
      <c r="C287" s="2"/>
      <c r="D287" s="2"/>
      <c r="E287" s="2"/>
      <c r="F287" s="2"/>
      <c r="G287" s="2"/>
      <c r="H287" s="3"/>
      <c r="I287" s="3"/>
      <c r="J287" s="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spans="1:40" ht="14.25" customHeight="1" x14ac:dyDescent="0.3">
      <c r="A288" s="1"/>
      <c r="B288" s="2"/>
      <c r="C288" s="2"/>
      <c r="D288" s="2"/>
      <c r="E288" s="2"/>
      <c r="F288" s="2"/>
      <c r="G288" s="2"/>
      <c r="H288" s="3"/>
      <c r="I288" s="3"/>
      <c r="J288" s="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spans="1:40" ht="14.25" customHeight="1" x14ac:dyDescent="0.3">
      <c r="A289" s="1"/>
      <c r="B289" s="2"/>
      <c r="C289" s="2"/>
      <c r="D289" s="2"/>
      <c r="E289" s="2"/>
      <c r="F289" s="2"/>
      <c r="G289" s="2"/>
      <c r="H289" s="3"/>
      <c r="I289" s="3"/>
      <c r="J289" s="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spans="1:40" ht="14.25" customHeight="1" x14ac:dyDescent="0.3">
      <c r="A290" s="1"/>
      <c r="B290" s="2"/>
      <c r="C290" s="2"/>
      <c r="D290" s="2"/>
      <c r="E290" s="2"/>
      <c r="F290" s="2"/>
      <c r="G290" s="2"/>
      <c r="H290" s="3"/>
      <c r="I290" s="3"/>
      <c r="J290" s="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spans="1:40" ht="14.25" customHeight="1" x14ac:dyDescent="0.3">
      <c r="A291" s="1"/>
      <c r="B291" s="2"/>
      <c r="C291" s="2"/>
      <c r="D291" s="2"/>
      <c r="E291" s="2"/>
      <c r="F291" s="2"/>
      <c r="G291" s="2"/>
      <c r="H291" s="3"/>
      <c r="I291" s="3"/>
      <c r="J291" s="3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spans="1:40" ht="14.25" customHeight="1" x14ac:dyDescent="0.3">
      <c r="A292" s="1"/>
      <c r="B292" s="2"/>
      <c r="C292" s="2"/>
      <c r="D292" s="2"/>
      <c r="E292" s="2"/>
      <c r="F292" s="2"/>
      <c r="G292" s="2"/>
      <c r="H292" s="3"/>
      <c r="I292" s="3"/>
      <c r="J292" s="3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spans="1:40" ht="14.25" customHeight="1" x14ac:dyDescent="0.3">
      <c r="A293" s="1"/>
      <c r="B293" s="2"/>
      <c r="C293" s="2"/>
      <c r="D293" s="2"/>
      <c r="E293" s="2"/>
      <c r="F293" s="2"/>
      <c r="G293" s="2"/>
      <c r="H293" s="3"/>
      <c r="I293" s="3"/>
      <c r="J293" s="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spans="1:40" ht="14.25" customHeight="1" x14ac:dyDescent="0.3">
      <c r="A294" s="1"/>
      <c r="B294" s="2"/>
      <c r="C294" s="2"/>
      <c r="D294" s="2"/>
      <c r="E294" s="2"/>
      <c r="F294" s="2"/>
      <c r="G294" s="2"/>
      <c r="H294" s="3"/>
      <c r="I294" s="3"/>
      <c r="J294" s="3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spans="1:40" ht="14.25" customHeight="1" x14ac:dyDescent="0.3">
      <c r="A295" s="1"/>
      <c r="B295" s="2"/>
      <c r="C295" s="2"/>
      <c r="D295" s="2"/>
      <c r="E295" s="2"/>
      <c r="F295" s="2"/>
      <c r="G295" s="2"/>
      <c r="H295" s="3"/>
      <c r="I295" s="3"/>
      <c r="J295" s="3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spans="1:40" ht="14.25" customHeight="1" x14ac:dyDescent="0.3">
      <c r="A296" s="1"/>
      <c r="B296" s="2"/>
      <c r="C296" s="2"/>
      <c r="D296" s="2"/>
      <c r="E296" s="2"/>
      <c r="F296" s="2"/>
      <c r="G296" s="2"/>
      <c r="H296" s="3"/>
      <c r="I296" s="3"/>
      <c r="J296" s="3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spans="1:40" ht="14.25" customHeight="1" x14ac:dyDescent="0.3">
      <c r="A297" s="1"/>
      <c r="B297" s="2"/>
      <c r="C297" s="2"/>
      <c r="D297" s="2"/>
      <c r="E297" s="2"/>
      <c r="F297" s="2"/>
      <c r="G297" s="2"/>
      <c r="H297" s="3"/>
      <c r="I297" s="3"/>
      <c r="J297" s="3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spans="1:40" ht="14.25" customHeight="1" x14ac:dyDescent="0.3">
      <c r="A298" s="1"/>
      <c r="B298" s="2"/>
      <c r="C298" s="2"/>
      <c r="D298" s="2"/>
      <c r="E298" s="2"/>
      <c r="F298" s="2"/>
      <c r="G298" s="2"/>
      <c r="H298" s="3"/>
      <c r="I298" s="3"/>
      <c r="J298" s="3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spans="1:40" ht="14.25" customHeight="1" x14ac:dyDescent="0.3">
      <c r="A299" s="1"/>
      <c r="B299" s="2"/>
      <c r="C299" s="2"/>
      <c r="D299" s="2"/>
      <c r="E299" s="2"/>
      <c r="F299" s="2"/>
      <c r="G299" s="2"/>
      <c r="H299" s="3"/>
      <c r="I299" s="3"/>
      <c r="J299" s="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spans="1:40" ht="14.25" customHeight="1" x14ac:dyDescent="0.3">
      <c r="A300" s="1"/>
      <c r="B300" s="2"/>
      <c r="C300" s="2"/>
      <c r="D300" s="2"/>
      <c r="E300" s="2"/>
      <c r="F300" s="2"/>
      <c r="G300" s="2"/>
      <c r="H300" s="3"/>
      <c r="I300" s="3"/>
      <c r="J300" s="3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spans="1:40" ht="14.25" customHeight="1" x14ac:dyDescent="0.3">
      <c r="A301" s="1"/>
      <c r="B301" s="2"/>
      <c r="C301" s="2"/>
      <c r="D301" s="2"/>
      <c r="E301" s="2"/>
      <c r="F301" s="2"/>
      <c r="G301" s="2"/>
      <c r="H301" s="3"/>
      <c r="I301" s="3"/>
      <c r="J301" s="3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spans="1:40" ht="14.25" customHeight="1" x14ac:dyDescent="0.3">
      <c r="A302" s="1"/>
      <c r="B302" s="2"/>
      <c r="C302" s="2"/>
      <c r="D302" s="2"/>
      <c r="E302" s="2"/>
      <c r="F302" s="2"/>
      <c r="G302" s="2"/>
      <c r="H302" s="3"/>
      <c r="I302" s="3"/>
      <c r="J302" s="3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spans="1:40" ht="14.25" customHeight="1" x14ac:dyDescent="0.3">
      <c r="A303" s="1"/>
      <c r="B303" s="2"/>
      <c r="C303" s="2"/>
      <c r="D303" s="2"/>
      <c r="E303" s="2"/>
      <c r="F303" s="2"/>
      <c r="G303" s="2"/>
      <c r="H303" s="3"/>
      <c r="I303" s="3"/>
      <c r="J303" s="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spans="1:40" ht="14.25" customHeight="1" x14ac:dyDescent="0.3">
      <c r="A304" s="1"/>
      <c r="B304" s="2"/>
      <c r="C304" s="2"/>
      <c r="D304" s="2"/>
      <c r="E304" s="2"/>
      <c r="F304" s="2"/>
      <c r="G304" s="2"/>
      <c r="H304" s="3"/>
      <c r="I304" s="3"/>
      <c r="J304" s="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spans="1:40" ht="14.25" customHeight="1" x14ac:dyDescent="0.3">
      <c r="A305" s="1"/>
      <c r="B305" s="2"/>
      <c r="C305" s="2"/>
      <c r="D305" s="2"/>
      <c r="E305" s="2"/>
      <c r="F305" s="2"/>
      <c r="G305" s="2"/>
      <c r="H305" s="3"/>
      <c r="I305" s="3"/>
      <c r="J305" s="3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spans="1:40" ht="14.25" customHeight="1" x14ac:dyDescent="0.3">
      <c r="A306" s="1"/>
      <c r="B306" s="2"/>
      <c r="C306" s="2"/>
      <c r="D306" s="2"/>
      <c r="E306" s="2"/>
      <c r="F306" s="2"/>
      <c r="G306" s="2"/>
      <c r="H306" s="3"/>
      <c r="I306" s="3"/>
      <c r="J306" s="3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spans="1:40" ht="14.25" customHeight="1" x14ac:dyDescent="0.3">
      <c r="A307" s="1"/>
      <c r="B307" s="2"/>
      <c r="C307" s="2"/>
      <c r="D307" s="2"/>
      <c r="E307" s="2"/>
      <c r="F307" s="2"/>
      <c r="G307" s="2"/>
      <c r="H307" s="3"/>
      <c r="I307" s="3"/>
      <c r="J307" s="3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spans="1:40" ht="14.25" customHeight="1" x14ac:dyDescent="0.3">
      <c r="A308" s="1"/>
      <c r="B308" s="2"/>
      <c r="C308" s="2"/>
      <c r="D308" s="2"/>
      <c r="E308" s="2"/>
      <c r="F308" s="2"/>
      <c r="G308" s="2"/>
      <c r="H308" s="3"/>
      <c r="I308" s="3"/>
      <c r="J308" s="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spans="1:40" ht="14.25" customHeight="1" x14ac:dyDescent="0.3">
      <c r="A309" s="1"/>
      <c r="B309" s="2"/>
      <c r="C309" s="2"/>
      <c r="D309" s="2"/>
      <c r="E309" s="2"/>
      <c r="F309" s="2"/>
      <c r="G309" s="2"/>
      <c r="H309" s="3"/>
      <c r="I309" s="3"/>
      <c r="J309" s="3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spans="1:40" ht="14.25" customHeight="1" x14ac:dyDescent="0.3">
      <c r="A310" s="1"/>
      <c r="B310" s="2"/>
      <c r="C310" s="2"/>
      <c r="D310" s="2"/>
      <c r="E310" s="2"/>
      <c r="F310" s="2"/>
      <c r="G310" s="2"/>
      <c r="H310" s="3"/>
      <c r="I310" s="3"/>
      <c r="J310" s="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spans="1:40" ht="14.25" customHeight="1" x14ac:dyDescent="0.3">
      <c r="A311" s="1"/>
      <c r="B311" s="2"/>
      <c r="C311" s="2"/>
      <c r="D311" s="2"/>
      <c r="E311" s="2"/>
      <c r="F311" s="2"/>
      <c r="G311" s="2"/>
      <c r="H311" s="3"/>
      <c r="I311" s="3"/>
      <c r="J311" s="3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spans="1:40" ht="14.25" customHeight="1" x14ac:dyDescent="0.3">
      <c r="A312" s="1"/>
      <c r="B312" s="2"/>
      <c r="C312" s="2"/>
      <c r="D312" s="2"/>
      <c r="E312" s="2"/>
      <c r="F312" s="2"/>
      <c r="G312" s="2"/>
      <c r="H312" s="3"/>
      <c r="I312" s="3"/>
      <c r="J312" s="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spans="1:40" ht="14.25" customHeight="1" x14ac:dyDescent="0.3">
      <c r="A313" s="1"/>
      <c r="B313" s="2"/>
      <c r="C313" s="2"/>
      <c r="D313" s="2"/>
      <c r="E313" s="2"/>
      <c r="F313" s="2"/>
      <c r="G313" s="2"/>
      <c r="H313" s="3"/>
      <c r="I313" s="3"/>
      <c r="J313" s="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spans="1:40" ht="14.25" customHeight="1" x14ac:dyDescent="0.3">
      <c r="A314" s="1"/>
      <c r="B314" s="2"/>
      <c r="C314" s="2"/>
      <c r="D314" s="2"/>
      <c r="E314" s="2"/>
      <c r="F314" s="2"/>
      <c r="G314" s="2"/>
      <c r="H314" s="3"/>
      <c r="I314" s="3"/>
      <c r="J314" s="3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spans="1:40" ht="14.25" customHeight="1" x14ac:dyDescent="0.3">
      <c r="A315" s="1"/>
      <c r="B315" s="2"/>
      <c r="C315" s="2"/>
      <c r="D315" s="2"/>
      <c r="E315" s="2"/>
      <c r="F315" s="2"/>
      <c r="G315" s="2"/>
      <c r="H315" s="3"/>
      <c r="I315" s="3"/>
      <c r="J315" s="3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spans="1:40" ht="14.25" customHeight="1" x14ac:dyDescent="0.3">
      <c r="A316" s="1"/>
      <c r="B316" s="2"/>
      <c r="C316" s="2"/>
      <c r="D316" s="2"/>
      <c r="E316" s="2"/>
      <c r="F316" s="2"/>
      <c r="G316" s="2"/>
      <c r="H316" s="3"/>
      <c r="I316" s="3"/>
      <c r="J316" s="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spans="1:40" ht="14.25" customHeight="1" x14ac:dyDescent="0.3">
      <c r="A317" s="1"/>
      <c r="B317" s="2"/>
      <c r="C317" s="2"/>
      <c r="D317" s="2"/>
      <c r="E317" s="2"/>
      <c r="F317" s="2"/>
      <c r="G317" s="2"/>
      <c r="H317" s="3"/>
      <c r="I317" s="3"/>
      <c r="J317" s="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spans="1:40" ht="14.25" customHeight="1" x14ac:dyDescent="0.3">
      <c r="A318" s="1"/>
      <c r="B318" s="2"/>
      <c r="C318" s="2"/>
      <c r="D318" s="2"/>
      <c r="E318" s="2"/>
      <c r="F318" s="2"/>
      <c r="G318" s="2"/>
      <c r="H318" s="3"/>
      <c r="I318" s="3"/>
      <c r="J318" s="3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spans="1:40" ht="14.25" customHeight="1" x14ac:dyDescent="0.3">
      <c r="A319" s="1"/>
      <c r="B319" s="2"/>
      <c r="C319" s="2"/>
      <c r="D319" s="2"/>
      <c r="E319" s="2"/>
      <c r="F319" s="2"/>
      <c r="G319" s="2"/>
      <c r="H319" s="3"/>
      <c r="I319" s="3"/>
      <c r="J319" s="3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spans="1:40" ht="14.25" customHeight="1" x14ac:dyDescent="0.3">
      <c r="A320" s="1"/>
      <c r="B320" s="2"/>
      <c r="C320" s="2"/>
      <c r="D320" s="2"/>
      <c r="E320" s="2"/>
      <c r="F320" s="2"/>
      <c r="G320" s="2"/>
      <c r="H320" s="3"/>
      <c r="I320" s="3"/>
      <c r="J320" s="3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spans="1:40" ht="14.25" customHeight="1" x14ac:dyDescent="0.3">
      <c r="A321" s="1"/>
      <c r="B321" s="2"/>
      <c r="C321" s="2"/>
      <c r="D321" s="2"/>
      <c r="E321" s="2"/>
      <c r="F321" s="2"/>
      <c r="G321" s="2"/>
      <c r="H321" s="3"/>
      <c r="I321" s="3"/>
      <c r="J321" s="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spans="1:40" ht="14.25" customHeight="1" x14ac:dyDescent="0.3">
      <c r="A322" s="1"/>
      <c r="B322" s="2"/>
      <c r="C322" s="2"/>
      <c r="D322" s="2"/>
      <c r="E322" s="2"/>
      <c r="F322" s="2"/>
      <c r="G322" s="2"/>
      <c r="H322" s="3"/>
      <c r="I322" s="3"/>
      <c r="J322" s="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spans="1:40" ht="14.25" customHeight="1" x14ac:dyDescent="0.3">
      <c r="A323" s="1"/>
      <c r="B323" s="2"/>
      <c r="C323" s="2"/>
      <c r="D323" s="2"/>
      <c r="E323" s="2"/>
      <c r="F323" s="2"/>
      <c r="G323" s="2"/>
      <c r="H323" s="3"/>
      <c r="I323" s="3"/>
      <c r="J323" s="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spans="1:40" ht="14.25" customHeight="1" x14ac:dyDescent="0.3">
      <c r="A324" s="1"/>
      <c r="B324" s="2"/>
      <c r="C324" s="2"/>
      <c r="D324" s="2"/>
      <c r="E324" s="2"/>
      <c r="F324" s="2"/>
      <c r="G324" s="2"/>
      <c r="H324" s="3"/>
      <c r="I324" s="3"/>
      <c r="J324" s="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spans="1:40" ht="14.25" customHeight="1" x14ac:dyDescent="0.3">
      <c r="A325" s="1"/>
      <c r="B325" s="2"/>
      <c r="C325" s="2"/>
      <c r="D325" s="2"/>
      <c r="E325" s="2"/>
      <c r="F325" s="2"/>
      <c r="G325" s="2"/>
      <c r="H325" s="3"/>
      <c r="I325" s="3"/>
      <c r="J325" s="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spans="1:40" ht="14.25" customHeight="1" x14ac:dyDescent="0.3">
      <c r="A326" s="1"/>
      <c r="B326" s="2"/>
      <c r="C326" s="2"/>
      <c r="D326" s="2"/>
      <c r="E326" s="2"/>
      <c r="F326" s="2"/>
      <c r="G326" s="2"/>
      <c r="H326" s="3"/>
      <c r="I326" s="3"/>
      <c r="J326" s="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spans="1:40" ht="14.25" customHeight="1" x14ac:dyDescent="0.3">
      <c r="A327" s="1"/>
      <c r="B327" s="2"/>
      <c r="C327" s="2"/>
      <c r="D327" s="2"/>
      <c r="E327" s="2"/>
      <c r="F327" s="2"/>
      <c r="G327" s="2"/>
      <c r="H327" s="3"/>
      <c r="I327" s="3"/>
      <c r="J327" s="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spans="1:40" ht="14.25" customHeight="1" x14ac:dyDescent="0.3">
      <c r="A328" s="1"/>
      <c r="B328" s="2"/>
      <c r="C328" s="2"/>
      <c r="D328" s="2"/>
      <c r="E328" s="2"/>
      <c r="F328" s="2"/>
      <c r="G328" s="2"/>
      <c r="H328" s="3"/>
      <c r="I328" s="3"/>
      <c r="J328" s="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spans="1:40" ht="14.25" customHeight="1" x14ac:dyDescent="0.3">
      <c r="A329" s="1"/>
      <c r="B329" s="2"/>
      <c r="C329" s="2"/>
      <c r="D329" s="2"/>
      <c r="E329" s="2"/>
      <c r="F329" s="2"/>
      <c r="G329" s="2"/>
      <c r="H329" s="3"/>
      <c r="I329" s="3"/>
      <c r="J329" s="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spans="1:40" ht="14.25" customHeight="1" x14ac:dyDescent="0.3">
      <c r="A330" s="1"/>
      <c r="B330" s="2"/>
      <c r="C330" s="2"/>
      <c r="D330" s="2"/>
      <c r="E330" s="2"/>
      <c r="F330" s="2"/>
      <c r="G330" s="2"/>
      <c r="H330" s="3"/>
      <c r="I330" s="3"/>
      <c r="J330" s="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spans="1:40" ht="14.25" customHeight="1" x14ac:dyDescent="0.3">
      <c r="A331" s="1"/>
      <c r="B331" s="2"/>
      <c r="C331" s="2"/>
      <c r="D331" s="2"/>
      <c r="E331" s="2"/>
      <c r="F331" s="2"/>
      <c r="G331" s="2"/>
      <c r="H331" s="3"/>
      <c r="I331" s="3"/>
      <c r="J331" s="3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spans="1:40" ht="14.25" customHeight="1" x14ac:dyDescent="0.3">
      <c r="A332" s="1"/>
      <c r="B332" s="2"/>
      <c r="C332" s="2"/>
      <c r="D332" s="2"/>
      <c r="E332" s="2"/>
      <c r="F332" s="2"/>
      <c r="G332" s="2"/>
      <c r="H332" s="3"/>
      <c r="I332" s="3"/>
      <c r="J332" s="3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spans="1:40" ht="14.25" customHeight="1" x14ac:dyDescent="0.3">
      <c r="A333" s="1"/>
      <c r="B333" s="2"/>
      <c r="C333" s="2"/>
      <c r="D333" s="2"/>
      <c r="E333" s="2"/>
      <c r="F333" s="2"/>
      <c r="G333" s="2"/>
      <c r="H333" s="3"/>
      <c r="I333" s="3"/>
      <c r="J333" s="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spans="1:40" ht="14.25" customHeight="1" x14ac:dyDescent="0.3">
      <c r="A334" s="1"/>
      <c r="B334" s="2"/>
      <c r="C334" s="2"/>
      <c r="D334" s="2"/>
      <c r="E334" s="2"/>
      <c r="F334" s="2"/>
      <c r="G334" s="2"/>
      <c r="H334" s="3"/>
      <c r="I334" s="3"/>
      <c r="J334" s="3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spans="1:40" ht="14.25" customHeight="1" x14ac:dyDescent="0.3">
      <c r="A335" s="1"/>
      <c r="B335" s="2"/>
      <c r="C335" s="2"/>
      <c r="D335" s="2"/>
      <c r="E335" s="2"/>
      <c r="F335" s="2"/>
      <c r="G335" s="2"/>
      <c r="H335" s="3"/>
      <c r="I335" s="3"/>
      <c r="J335" s="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spans="1:40" ht="14.25" customHeight="1" x14ac:dyDescent="0.3">
      <c r="A336" s="1"/>
      <c r="B336" s="2"/>
      <c r="C336" s="2"/>
      <c r="D336" s="2"/>
      <c r="E336" s="2"/>
      <c r="F336" s="2"/>
      <c r="G336" s="2"/>
      <c r="H336" s="3"/>
      <c r="I336" s="3"/>
      <c r="J336" s="3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spans="1:40" ht="14.25" customHeight="1" x14ac:dyDescent="0.3">
      <c r="A337" s="1"/>
      <c r="B337" s="2"/>
      <c r="C337" s="2"/>
      <c r="D337" s="2"/>
      <c r="E337" s="2"/>
      <c r="F337" s="2"/>
      <c r="G337" s="2"/>
      <c r="H337" s="3"/>
      <c r="I337" s="3"/>
      <c r="J337" s="3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spans="1:40" ht="14.25" customHeight="1" x14ac:dyDescent="0.3">
      <c r="A338" s="1"/>
      <c r="B338" s="2"/>
      <c r="C338" s="2"/>
      <c r="D338" s="2"/>
      <c r="E338" s="2"/>
      <c r="F338" s="2"/>
      <c r="G338" s="2"/>
      <c r="H338" s="3"/>
      <c r="I338" s="3"/>
      <c r="J338" s="3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spans="1:40" ht="14.25" customHeight="1" x14ac:dyDescent="0.3">
      <c r="A339" s="1"/>
      <c r="B339" s="2"/>
      <c r="C339" s="2"/>
      <c r="D339" s="2"/>
      <c r="E339" s="2"/>
      <c r="F339" s="2"/>
      <c r="G339" s="2"/>
      <c r="H339" s="3"/>
      <c r="I339" s="3"/>
      <c r="J339" s="3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spans="1:40" ht="14.25" customHeight="1" x14ac:dyDescent="0.3">
      <c r="A340" s="1"/>
      <c r="B340" s="2"/>
      <c r="C340" s="2"/>
      <c r="D340" s="2"/>
      <c r="E340" s="2"/>
      <c r="F340" s="2"/>
      <c r="G340" s="2"/>
      <c r="H340" s="3"/>
      <c r="I340" s="3"/>
      <c r="J340" s="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spans="1:40" ht="14.25" customHeight="1" x14ac:dyDescent="0.3">
      <c r="A341" s="1"/>
      <c r="B341" s="2"/>
      <c r="C341" s="2"/>
      <c r="D341" s="2"/>
      <c r="E341" s="2"/>
      <c r="F341" s="2"/>
      <c r="G341" s="2"/>
      <c r="H341" s="3"/>
      <c r="I341" s="3"/>
      <c r="J341" s="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spans="1:40" ht="14.25" customHeight="1" x14ac:dyDescent="0.3">
      <c r="A342" s="1"/>
      <c r="B342" s="2"/>
      <c r="C342" s="2"/>
      <c r="D342" s="2"/>
      <c r="E342" s="2"/>
      <c r="F342" s="2"/>
      <c r="G342" s="2"/>
      <c r="H342" s="3"/>
      <c r="I342" s="3"/>
      <c r="J342" s="3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spans="1:40" ht="14.25" customHeight="1" x14ac:dyDescent="0.3">
      <c r="A343" s="1"/>
      <c r="B343" s="2"/>
      <c r="C343" s="2"/>
      <c r="D343" s="2"/>
      <c r="E343" s="2"/>
      <c r="F343" s="2"/>
      <c r="G343" s="2"/>
      <c r="H343" s="3"/>
      <c r="I343" s="3"/>
      <c r="J343" s="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spans="1:40" ht="14.25" customHeight="1" x14ac:dyDescent="0.3">
      <c r="A344" s="1"/>
      <c r="B344" s="2"/>
      <c r="C344" s="2"/>
      <c r="D344" s="2"/>
      <c r="E344" s="2"/>
      <c r="F344" s="2"/>
      <c r="G344" s="2"/>
      <c r="H344" s="3"/>
      <c r="I344" s="3"/>
      <c r="J344" s="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spans="1:40" ht="14.25" customHeight="1" x14ac:dyDescent="0.3">
      <c r="A345" s="1"/>
      <c r="B345" s="2"/>
      <c r="C345" s="2"/>
      <c r="D345" s="2"/>
      <c r="E345" s="2"/>
      <c r="F345" s="2"/>
      <c r="G345" s="2"/>
      <c r="H345" s="3"/>
      <c r="I345" s="3"/>
      <c r="J345" s="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spans="1:40" ht="14.25" customHeight="1" x14ac:dyDescent="0.3">
      <c r="A346" s="1"/>
      <c r="B346" s="2"/>
      <c r="C346" s="2"/>
      <c r="D346" s="2"/>
      <c r="E346" s="2"/>
      <c r="F346" s="2"/>
      <c r="G346" s="2"/>
      <c r="H346" s="3"/>
      <c r="I346" s="3"/>
      <c r="J346" s="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spans="1:40" ht="14.25" customHeight="1" x14ac:dyDescent="0.3">
      <c r="A347" s="1"/>
      <c r="B347" s="2"/>
      <c r="C347" s="2"/>
      <c r="D347" s="2"/>
      <c r="E347" s="2"/>
      <c r="F347" s="2"/>
      <c r="G347" s="2"/>
      <c r="H347" s="3"/>
      <c r="I347" s="3"/>
      <c r="J347" s="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spans="1:40" ht="14.25" customHeight="1" x14ac:dyDescent="0.3">
      <c r="A348" s="1"/>
      <c r="B348" s="2"/>
      <c r="C348" s="2"/>
      <c r="D348" s="2"/>
      <c r="E348" s="2"/>
      <c r="F348" s="2"/>
      <c r="G348" s="2"/>
      <c r="H348" s="3"/>
      <c r="I348" s="3"/>
      <c r="J348" s="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spans="1:40" ht="14.25" customHeight="1" x14ac:dyDescent="0.3">
      <c r="A349" s="1"/>
      <c r="B349" s="2"/>
      <c r="C349" s="2"/>
      <c r="D349" s="2"/>
      <c r="E349" s="2"/>
      <c r="F349" s="2"/>
      <c r="G349" s="2"/>
      <c r="H349" s="3"/>
      <c r="I349" s="3"/>
      <c r="J349" s="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spans="1:40" ht="14.25" customHeight="1" x14ac:dyDescent="0.3">
      <c r="A350" s="1"/>
      <c r="B350" s="2"/>
      <c r="C350" s="2"/>
      <c r="D350" s="2"/>
      <c r="E350" s="2"/>
      <c r="F350" s="2"/>
      <c r="G350" s="2"/>
      <c r="H350" s="3"/>
      <c r="I350" s="3"/>
      <c r="J350" s="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spans="1:40" ht="14.25" customHeight="1" x14ac:dyDescent="0.3">
      <c r="A351" s="1"/>
      <c r="B351" s="2"/>
      <c r="C351" s="2"/>
      <c r="D351" s="2"/>
      <c r="E351" s="2"/>
      <c r="F351" s="2"/>
      <c r="G351" s="2"/>
      <c r="H351" s="3"/>
      <c r="I351" s="3"/>
      <c r="J351" s="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spans="1:40" ht="14.25" customHeight="1" x14ac:dyDescent="0.3">
      <c r="A352" s="1"/>
      <c r="B352" s="2"/>
      <c r="C352" s="2"/>
      <c r="D352" s="2"/>
      <c r="E352" s="2"/>
      <c r="F352" s="2"/>
      <c r="G352" s="2"/>
      <c r="H352" s="3"/>
      <c r="I352" s="3"/>
      <c r="J352" s="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spans="1:40" ht="14.25" customHeight="1" x14ac:dyDescent="0.3">
      <c r="A353" s="1"/>
      <c r="B353" s="2"/>
      <c r="C353" s="2"/>
      <c r="D353" s="2"/>
      <c r="E353" s="2"/>
      <c r="F353" s="2"/>
      <c r="G353" s="2"/>
      <c r="H353" s="3"/>
      <c r="I353" s="3"/>
      <c r="J353" s="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spans="1:40" ht="14.25" customHeight="1" x14ac:dyDescent="0.3">
      <c r="A354" s="1"/>
      <c r="B354" s="2"/>
      <c r="C354" s="2"/>
      <c r="D354" s="2"/>
      <c r="E354" s="2"/>
      <c r="F354" s="2"/>
      <c r="G354" s="2"/>
      <c r="H354" s="3"/>
      <c r="I354" s="3"/>
      <c r="J354" s="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spans="1:40" ht="14.25" customHeight="1" x14ac:dyDescent="0.3">
      <c r="A355" s="1"/>
      <c r="B355" s="2"/>
      <c r="C355" s="2"/>
      <c r="D355" s="2"/>
      <c r="E355" s="2"/>
      <c r="F355" s="2"/>
      <c r="G355" s="2"/>
      <c r="H355" s="3"/>
      <c r="I355" s="3"/>
      <c r="J355" s="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spans="1:40" ht="14.25" customHeight="1" x14ac:dyDescent="0.3">
      <c r="A356" s="1"/>
      <c r="B356" s="2"/>
      <c r="C356" s="2"/>
      <c r="D356" s="2"/>
      <c r="E356" s="2"/>
      <c r="F356" s="2"/>
      <c r="G356" s="2"/>
      <c r="H356" s="3"/>
      <c r="I356" s="3"/>
      <c r="J356" s="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spans="1:40" ht="14.25" customHeight="1" x14ac:dyDescent="0.3">
      <c r="A357" s="1"/>
      <c r="B357" s="2"/>
      <c r="C357" s="2"/>
      <c r="D357" s="2"/>
      <c r="E357" s="2"/>
      <c r="F357" s="2"/>
      <c r="G357" s="2"/>
      <c r="H357" s="3"/>
      <c r="I357" s="3"/>
      <c r="J357" s="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spans="1:40" ht="14.25" customHeight="1" x14ac:dyDescent="0.3">
      <c r="A358" s="1"/>
      <c r="B358" s="2"/>
      <c r="C358" s="2"/>
      <c r="D358" s="2"/>
      <c r="E358" s="2"/>
      <c r="F358" s="2"/>
      <c r="G358" s="2"/>
      <c r="H358" s="3"/>
      <c r="I358" s="3"/>
      <c r="J358" s="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spans="1:40" ht="14.25" customHeight="1" x14ac:dyDescent="0.3">
      <c r="A359" s="1"/>
      <c r="B359" s="2"/>
      <c r="C359" s="2"/>
      <c r="D359" s="2"/>
      <c r="E359" s="2"/>
      <c r="F359" s="2"/>
      <c r="G359" s="2"/>
      <c r="H359" s="3"/>
      <c r="I359" s="3"/>
      <c r="J359" s="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spans="1:40" ht="14.25" customHeight="1" x14ac:dyDescent="0.3">
      <c r="A360" s="1"/>
      <c r="B360" s="2"/>
      <c r="C360" s="2"/>
      <c r="D360" s="2"/>
      <c r="E360" s="2"/>
      <c r="F360" s="2"/>
      <c r="G360" s="2"/>
      <c r="H360" s="3"/>
      <c r="I360" s="3"/>
      <c r="J360" s="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spans="1:40" ht="14.25" customHeight="1" x14ac:dyDescent="0.3">
      <c r="A361" s="1"/>
      <c r="B361" s="2"/>
      <c r="C361" s="2"/>
      <c r="D361" s="2"/>
      <c r="E361" s="2"/>
      <c r="F361" s="2"/>
      <c r="G361" s="2"/>
      <c r="H361" s="3"/>
      <c r="I361" s="3"/>
      <c r="J361" s="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spans="1:40" ht="14.25" customHeight="1" x14ac:dyDescent="0.3">
      <c r="A362" s="1"/>
      <c r="B362" s="2"/>
      <c r="C362" s="2"/>
      <c r="D362" s="2"/>
      <c r="E362" s="2"/>
      <c r="F362" s="2"/>
      <c r="G362" s="2"/>
      <c r="H362" s="3"/>
      <c r="I362" s="3"/>
      <c r="J362" s="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spans="1:40" ht="14.25" customHeight="1" x14ac:dyDescent="0.3">
      <c r="A363" s="1"/>
      <c r="B363" s="2"/>
      <c r="C363" s="2"/>
      <c r="D363" s="2"/>
      <c r="E363" s="2"/>
      <c r="F363" s="2"/>
      <c r="G363" s="2"/>
      <c r="H363" s="3"/>
      <c r="I363" s="3"/>
      <c r="J363" s="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spans="1:40" ht="14.25" customHeight="1" x14ac:dyDescent="0.3">
      <c r="A364" s="1"/>
      <c r="B364" s="2"/>
      <c r="C364" s="2"/>
      <c r="D364" s="2"/>
      <c r="E364" s="2"/>
      <c r="F364" s="2"/>
      <c r="G364" s="2"/>
      <c r="H364" s="3"/>
      <c r="I364" s="3"/>
      <c r="J364" s="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spans="1:40" ht="14.25" customHeight="1" x14ac:dyDescent="0.3">
      <c r="A365" s="1"/>
      <c r="B365" s="2"/>
      <c r="C365" s="2"/>
      <c r="D365" s="2"/>
      <c r="E365" s="2"/>
      <c r="F365" s="2"/>
      <c r="G365" s="2"/>
      <c r="H365" s="3"/>
      <c r="I365" s="3"/>
      <c r="J365" s="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spans="1:40" ht="14.25" customHeight="1" x14ac:dyDescent="0.3">
      <c r="A366" s="1"/>
      <c r="B366" s="2"/>
      <c r="C366" s="2"/>
      <c r="D366" s="2"/>
      <c r="E366" s="2"/>
      <c r="F366" s="2"/>
      <c r="G366" s="2"/>
      <c r="H366" s="3"/>
      <c r="I366" s="3"/>
      <c r="J366" s="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spans="1:40" ht="14.25" customHeight="1" x14ac:dyDescent="0.3">
      <c r="A367" s="1"/>
      <c r="B367" s="2"/>
      <c r="C367" s="2"/>
      <c r="D367" s="2"/>
      <c r="E367" s="2"/>
      <c r="F367" s="2"/>
      <c r="G367" s="2"/>
      <c r="H367" s="3"/>
      <c r="I367" s="3"/>
      <c r="J367" s="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spans="1:40" ht="14.25" customHeight="1" x14ac:dyDescent="0.3">
      <c r="A368" s="1"/>
      <c r="B368" s="2"/>
      <c r="C368" s="2"/>
      <c r="D368" s="2"/>
      <c r="E368" s="2"/>
      <c r="F368" s="2"/>
      <c r="G368" s="2"/>
      <c r="H368" s="3"/>
      <c r="I368" s="3"/>
      <c r="J368" s="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spans="1:40" ht="14.25" customHeight="1" x14ac:dyDescent="0.3">
      <c r="A369" s="1"/>
      <c r="B369" s="2"/>
      <c r="C369" s="2"/>
      <c r="D369" s="2"/>
      <c r="E369" s="2"/>
      <c r="F369" s="2"/>
      <c r="G369" s="2"/>
      <c r="H369" s="3"/>
      <c r="I369" s="3"/>
      <c r="J369" s="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spans="1:40" ht="14.25" customHeight="1" x14ac:dyDescent="0.3">
      <c r="A370" s="1"/>
      <c r="B370" s="2"/>
      <c r="C370" s="2"/>
      <c r="D370" s="2"/>
      <c r="E370" s="2"/>
      <c r="F370" s="2"/>
      <c r="G370" s="2"/>
      <c r="H370" s="3"/>
      <c r="I370" s="3"/>
      <c r="J370" s="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spans="1:40" ht="14.25" customHeight="1" x14ac:dyDescent="0.3">
      <c r="A371" s="1"/>
      <c r="B371" s="2"/>
      <c r="C371" s="2"/>
      <c r="D371" s="2"/>
      <c r="E371" s="2"/>
      <c r="F371" s="2"/>
      <c r="G371" s="2"/>
      <c r="H371" s="3"/>
      <c r="I371" s="3"/>
      <c r="J371" s="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spans="1:40" ht="14.25" customHeight="1" x14ac:dyDescent="0.3">
      <c r="A372" s="1"/>
      <c r="B372" s="2"/>
      <c r="C372" s="2"/>
      <c r="D372" s="2"/>
      <c r="E372" s="2"/>
      <c r="F372" s="2"/>
      <c r="G372" s="2"/>
      <c r="H372" s="3"/>
      <c r="I372" s="3"/>
      <c r="J372" s="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spans="1:40" ht="14.25" customHeight="1" x14ac:dyDescent="0.3">
      <c r="A373" s="1"/>
      <c r="B373" s="2"/>
      <c r="C373" s="2"/>
      <c r="D373" s="2"/>
      <c r="E373" s="2"/>
      <c r="F373" s="2"/>
      <c r="G373" s="2"/>
      <c r="H373" s="3"/>
      <c r="I373" s="3"/>
      <c r="J373" s="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spans="1:40" ht="14.25" customHeight="1" x14ac:dyDescent="0.3">
      <c r="A374" s="1"/>
      <c r="B374" s="2"/>
      <c r="C374" s="2"/>
      <c r="D374" s="2"/>
      <c r="E374" s="2"/>
      <c r="F374" s="2"/>
      <c r="G374" s="2"/>
      <c r="H374" s="3"/>
      <c r="I374" s="3"/>
      <c r="J374" s="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spans="1:40" ht="14.25" customHeight="1" x14ac:dyDescent="0.3">
      <c r="A375" s="1"/>
      <c r="B375" s="2"/>
      <c r="C375" s="2"/>
      <c r="D375" s="2"/>
      <c r="E375" s="2"/>
      <c r="F375" s="2"/>
      <c r="G375" s="2"/>
      <c r="H375" s="3"/>
      <c r="I375" s="3"/>
      <c r="J375" s="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spans="1:40" ht="14.25" customHeight="1" x14ac:dyDescent="0.3">
      <c r="A376" s="1"/>
      <c r="B376" s="2"/>
      <c r="C376" s="2"/>
      <c r="D376" s="2"/>
      <c r="E376" s="2"/>
      <c r="F376" s="2"/>
      <c r="G376" s="2"/>
      <c r="H376" s="3"/>
      <c r="I376" s="3"/>
      <c r="J376" s="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spans="1:40" ht="14.25" customHeight="1" x14ac:dyDescent="0.3">
      <c r="A377" s="1"/>
      <c r="B377" s="2"/>
      <c r="C377" s="2"/>
      <c r="D377" s="2"/>
      <c r="E377" s="2"/>
      <c r="F377" s="2"/>
      <c r="G377" s="2"/>
      <c r="H377" s="3"/>
      <c r="I377" s="3"/>
      <c r="J377" s="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spans="1:40" ht="14.25" customHeight="1" x14ac:dyDescent="0.3">
      <c r="A378" s="1"/>
      <c r="B378" s="2"/>
      <c r="C378" s="2"/>
      <c r="D378" s="2"/>
      <c r="E378" s="2"/>
      <c r="F378" s="2"/>
      <c r="G378" s="2"/>
      <c r="H378" s="3"/>
      <c r="I378" s="3"/>
      <c r="J378" s="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spans="1:40" ht="14.25" customHeight="1" x14ac:dyDescent="0.3">
      <c r="A379" s="1"/>
      <c r="B379" s="2"/>
      <c r="C379" s="2"/>
      <c r="D379" s="2"/>
      <c r="E379" s="2"/>
      <c r="F379" s="2"/>
      <c r="G379" s="2"/>
      <c r="H379" s="3"/>
      <c r="I379" s="3"/>
      <c r="J379" s="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spans="1:40" ht="14.25" customHeight="1" x14ac:dyDescent="0.3">
      <c r="A380" s="1"/>
      <c r="B380" s="2"/>
      <c r="C380" s="2"/>
      <c r="D380" s="2"/>
      <c r="E380" s="2"/>
      <c r="F380" s="2"/>
      <c r="G380" s="2"/>
      <c r="H380" s="3"/>
      <c r="I380" s="3"/>
      <c r="J380" s="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spans="1:40" ht="14.25" customHeight="1" x14ac:dyDescent="0.3">
      <c r="A381" s="1"/>
      <c r="B381" s="2"/>
      <c r="C381" s="2"/>
      <c r="D381" s="2"/>
      <c r="E381" s="2"/>
      <c r="F381" s="2"/>
      <c r="G381" s="2"/>
      <c r="H381" s="3"/>
      <c r="I381" s="3"/>
      <c r="J381" s="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spans="1:40" ht="14.25" customHeight="1" x14ac:dyDescent="0.3">
      <c r="A382" s="1"/>
      <c r="B382" s="2"/>
      <c r="C382" s="2"/>
      <c r="D382" s="2"/>
      <c r="E382" s="2"/>
      <c r="F382" s="2"/>
      <c r="G382" s="2"/>
      <c r="H382" s="3"/>
      <c r="I382" s="3"/>
      <c r="J382" s="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spans="1:40" ht="14.25" customHeight="1" x14ac:dyDescent="0.3">
      <c r="A383" s="1"/>
      <c r="B383" s="2"/>
      <c r="C383" s="2"/>
      <c r="D383" s="2"/>
      <c r="E383" s="2"/>
      <c r="F383" s="2"/>
      <c r="G383" s="2"/>
      <c r="H383" s="3"/>
      <c r="I383" s="3"/>
      <c r="J383" s="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spans="1:40" ht="14.25" customHeight="1" x14ac:dyDescent="0.3">
      <c r="A384" s="1"/>
      <c r="B384" s="2"/>
      <c r="C384" s="2"/>
      <c r="D384" s="2"/>
      <c r="E384" s="2"/>
      <c r="F384" s="2"/>
      <c r="G384" s="2"/>
      <c r="H384" s="3"/>
      <c r="I384" s="3"/>
      <c r="J384" s="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spans="1:40" ht="14.25" customHeight="1" x14ac:dyDescent="0.3">
      <c r="A385" s="1"/>
      <c r="B385" s="2"/>
      <c r="C385" s="2"/>
      <c r="D385" s="2"/>
      <c r="E385" s="2"/>
      <c r="F385" s="2"/>
      <c r="G385" s="2"/>
      <c r="H385" s="3"/>
      <c r="I385" s="3"/>
      <c r="J385" s="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spans="1:40" ht="14.25" customHeight="1" x14ac:dyDescent="0.3">
      <c r="A386" s="1"/>
      <c r="B386" s="2"/>
      <c r="C386" s="2"/>
      <c r="D386" s="2"/>
      <c r="E386" s="2"/>
      <c r="F386" s="2"/>
      <c r="G386" s="2"/>
      <c r="H386" s="3"/>
      <c r="I386" s="3"/>
      <c r="J386" s="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spans="1:40" ht="14.25" customHeight="1" x14ac:dyDescent="0.3">
      <c r="A387" s="1"/>
      <c r="B387" s="2"/>
      <c r="C387" s="2"/>
      <c r="D387" s="2"/>
      <c r="E387" s="2"/>
      <c r="F387" s="2"/>
      <c r="G387" s="2"/>
      <c r="H387" s="3"/>
      <c r="I387" s="3"/>
      <c r="J387" s="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spans="1:40" ht="14.25" customHeight="1" x14ac:dyDescent="0.3">
      <c r="A388" s="1"/>
      <c r="B388" s="2"/>
      <c r="C388" s="2"/>
      <c r="D388" s="2"/>
      <c r="E388" s="2"/>
      <c r="F388" s="2"/>
      <c r="G388" s="2"/>
      <c r="H388" s="3"/>
      <c r="I388" s="3"/>
      <c r="J388" s="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spans="1:40" ht="14.25" customHeight="1" x14ac:dyDescent="0.3">
      <c r="A389" s="1"/>
      <c r="B389" s="2"/>
      <c r="C389" s="2"/>
      <c r="D389" s="2"/>
      <c r="E389" s="2"/>
      <c r="F389" s="2"/>
      <c r="G389" s="2"/>
      <c r="H389" s="3"/>
      <c r="I389" s="3"/>
      <c r="J389" s="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spans="1:40" ht="14.25" customHeight="1" x14ac:dyDescent="0.3">
      <c r="A390" s="1"/>
      <c r="B390" s="2"/>
      <c r="C390" s="2"/>
      <c r="D390" s="2"/>
      <c r="E390" s="2"/>
      <c r="F390" s="2"/>
      <c r="G390" s="2"/>
      <c r="H390" s="3"/>
      <c r="I390" s="3"/>
      <c r="J390" s="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spans="1:40" ht="14.25" customHeight="1" x14ac:dyDescent="0.3">
      <c r="A391" s="1"/>
      <c r="B391" s="2"/>
      <c r="C391" s="2"/>
      <c r="D391" s="2"/>
      <c r="E391" s="2"/>
      <c r="F391" s="2"/>
      <c r="G391" s="2"/>
      <c r="H391" s="3"/>
      <c r="I391" s="3"/>
      <c r="J391" s="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spans="1:40" ht="14.25" customHeight="1" x14ac:dyDescent="0.3">
      <c r="A392" s="1"/>
      <c r="B392" s="2"/>
      <c r="C392" s="2"/>
      <c r="D392" s="2"/>
      <c r="E392" s="2"/>
      <c r="F392" s="2"/>
      <c r="G392" s="2"/>
      <c r="H392" s="3"/>
      <c r="I392" s="3"/>
      <c r="J392" s="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spans="1:40" ht="14.25" customHeight="1" x14ac:dyDescent="0.3">
      <c r="A393" s="1"/>
      <c r="B393" s="2"/>
      <c r="C393" s="2"/>
      <c r="D393" s="2"/>
      <c r="E393" s="2"/>
      <c r="F393" s="2"/>
      <c r="G393" s="2"/>
      <c r="H393" s="3"/>
      <c r="I393" s="3"/>
      <c r="J393" s="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spans="1:40" ht="14.25" customHeight="1" x14ac:dyDescent="0.3">
      <c r="A394" s="1"/>
      <c r="B394" s="2"/>
      <c r="C394" s="2"/>
      <c r="D394" s="2"/>
      <c r="E394" s="2"/>
      <c r="F394" s="2"/>
      <c r="G394" s="2"/>
      <c r="H394" s="3"/>
      <c r="I394" s="3"/>
      <c r="J394" s="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spans="1:40" ht="14.25" customHeight="1" x14ac:dyDescent="0.3">
      <c r="A395" s="1"/>
      <c r="B395" s="2"/>
      <c r="C395" s="2"/>
      <c r="D395" s="2"/>
      <c r="E395" s="2"/>
      <c r="F395" s="2"/>
      <c r="G395" s="2"/>
      <c r="H395" s="3"/>
      <c r="I395" s="3"/>
      <c r="J395" s="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spans="1:40" ht="14.25" customHeight="1" x14ac:dyDescent="0.3">
      <c r="A396" s="1"/>
      <c r="B396" s="2"/>
      <c r="C396" s="2"/>
      <c r="D396" s="2"/>
      <c r="E396" s="2"/>
      <c r="F396" s="2"/>
      <c r="G396" s="2"/>
      <c r="H396" s="3"/>
      <c r="I396" s="3"/>
      <c r="J396" s="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spans="1:40" ht="14.25" customHeight="1" x14ac:dyDescent="0.3">
      <c r="A397" s="1"/>
      <c r="B397" s="2"/>
      <c r="C397" s="2"/>
      <c r="D397" s="2"/>
      <c r="E397" s="2"/>
      <c r="F397" s="2"/>
      <c r="G397" s="2"/>
      <c r="H397" s="3"/>
      <c r="I397" s="3"/>
      <c r="J397" s="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spans="1:40" ht="14.25" customHeight="1" x14ac:dyDescent="0.3">
      <c r="A398" s="1"/>
      <c r="B398" s="2"/>
      <c r="C398" s="2"/>
      <c r="D398" s="2"/>
      <c r="E398" s="2"/>
      <c r="F398" s="2"/>
      <c r="G398" s="2"/>
      <c r="H398" s="3"/>
      <c r="I398" s="3"/>
      <c r="J398" s="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spans="1:40" ht="14.25" customHeight="1" x14ac:dyDescent="0.3">
      <c r="A399" s="1"/>
      <c r="B399" s="2"/>
      <c r="C399" s="2"/>
      <c r="D399" s="2"/>
      <c r="E399" s="2"/>
      <c r="F399" s="2"/>
      <c r="G399" s="2"/>
      <c r="H399" s="3"/>
      <c r="I399" s="3"/>
      <c r="J399" s="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spans="1:40" ht="14.25" customHeight="1" x14ac:dyDescent="0.3">
      <c r="A400" s="1"/>
      <c r="B400" s="2"/>
      <c r="C400" s="2"/>
      <c r="D400" s="2"/>
      <c r="E400" s="2"/>
      <c r="F400" s="2"/>
      <c r="G400" s="2"/>
      <c r="H400" s="3"/>
      <c r="I400" s="3"/>
      <c r="J400" s="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spans="1:40" ht="14.25" customHeight="1" x14ac:dyDescent="0.3">
      <c r="A401" s="1"/>
      <c r="B401" s="2"/>
      <c r="C401" s="2"/>
      <c r="D401" s="2"/>
      <c r="E401" s="2"/>
      <c r="F401" s="2"/>
      <c r="G401" s="2"/>
      <c r="H401" s="3"/>
      <c r="I401" s="3"/>
      <c r="J401" s="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spans="1:40" ht="14.25" customHeight="1" x14ac:dyDescent="0.3">
      <c r="A402" s="1"/>
      <c r="B402" s="2"/>
      <c r="C402" s="2"/>
      <c r="D402" s="2"/>
      <c r="E402" s="2"/>
      <c r="F402" s="2"/>
      <c r="G402" s="2"/>
      <c r="H402" s="3"/>
      <c r="I402" s="3"/>
      <c r="J402" s="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spans="1:40" ht="14.25" customHeight="1" x14ac:dyDescent="0.3">
      <c r="A403" s="1"/>
      <c r="B403" s="2"/>
      <c r="C403" s="2"/>
      <c r="D403" s="2"/>
      <c r="E403" s="2"/>
      <c r="F403" s="2"/>
      <c r="G403" s="2"/>
      <c r="H403" s="3"/>
      <c r="I403" s="3"/>
      <c r="J403" s="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spans="1:40" ht="14.25" customHeight="1" x14ac:dyDescent="0.3">
      <c r="A404" s="1"/>
      <c r="B404" s="2"/>
      <c r="C404" s="2"/>
      <c r="D404" s="2"/>
      <c r="E404" s="2"/>
      <c r="F404" s="2"/>
      <c r="G404" s="2"/>
      <c r="H404" s="3"/>
      <c r="I404" s="3"/>
      <c r="J404" s="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spans="1:40" ht="14.25" customHeight="1" x14ac:dyDescent="0.3">
      <c r="A405" s="1"/>
      <c r="B405" s="2"/>
      <c r="C405" s="2"/>
      <c r="D405" s="2"/>
      <c r="E405" s="2"/>
      <c r="F405" s="2"/>
      <c r="G405" s="2"/>
      <c r="H405" s="3"/>
      <c r="I405" s="3"/>
      <c r="J405" s="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spans="1:40" ht="14.25" customHeight="1" x14ac:dyDescent="0.3">
      <c r="A406" s="1"/>
      <c r="B406" s="2"/>
      <c r="C406" s="2"/>
      <c r="D406" s="2"/>
      <c r="E406" s="2"/>
      <c r="F406" s="2"/>
      <c r="G406" s="2"/>
      <c r="H406" s="3"/>
      <c r="I406" s="3"/>
      <c r="J406" s="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spans="1:40" ht="14.25" customHeight="1" x14ac:dyDescent="0.3">
      <c r="A407" s="1"/>
      <c r="B407" s="2"/>
      <c r="C407" s="2"/>
      <c r="D407" s="2"/>
      <c r="E407" s="2"/>
      <c r="F407" s="2"/>
      <c r="G407" s="2"/>
      <c r="H407" s="3"/>
      <c r="I407" s="3"/>
      <c r="J407" s="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spans="1:40" ht="14.25" customHeight="1" x14ac:dyDescent="0.3">
      <c r="A408" s="1"/>
      <c r="B408" s="2"/>
      <c r="C408" s="2"/>
      <c r="D408" s="2"/>
      <c r="E408" s="2"/>
      <c r="F408" s="2"/>
      <c r="G408" s="2"/>
      <c r="H408" s="3"/>
      <c r="I408" s="3"/>
      <c r="J408" s="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spans="1:40" ht="14.25" customHeight="1" x14ac:dyDescent="0.3">
      <c r="A409" s="1"/>
      <c r="B409" s="2"/>
      <c r="C409" s="2"/>
      <c r="D409" s="2"/>
      <c r="E409" s="2"/>
      <c r="F409" s="2"/>
      <c r="G409" s="2"/>
      <c r="H409" s="3"/>
      <c r="I409" s="3"/>
      <c r="J409" s="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spans="1:40" ht="14.25" customHeight="1" x14ac:dyDescent="0.3">
      <c r="A410" s="1"/>
      <c r="B410" s="2"/>
      <c r="C410" s="2"/>
      <c r="D410" s="2"/>
      <c r="E410" s="2"/>
      <c r="F410" s="2"/>
      <c r="G410" s="2"/>
      <c r="H410" s="3"/>
      <c r="I410" s="3"/>
      <c r="J410" s="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spans="1:40" ht="14.25" customHeight="1" x14ac:dyDescent="0.3">
      <c r="A411" s="1"/>
      <c r="B411" s="2"/>
      <c r="C411" s="2"/>
      <c r="D411" s="2"/>
      <c r="E411" s="2"/>
      <c r="F411" s="2"/>
      <c r="G411" s="2"/>
      <c r="H411" s="3"/>
      <c r="I411" s="3"/>
      <c r="J411" s="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spans="1:40" ht="14.25" customHeight="1" x14ac:dyDescent="0.3">
      <c r="A412" s="1"/>
      <c r="B412" s="2"/>
      <c r="C412" s="2"/>
      <c r="D412" s="2"/>
      <c r="E412" s="2"/>
      <c r="F412" s="2"/>
      <c r="G412" s="2"/>
      <c r="H412" s="3"/>
      <c r="I412" s="3"/>
      <c r="J412" s="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spans="1:40" ht="14.25" customHeight="1" x14ac:dyDescent="0.3">
      <c r="A413" s="1"/>
      <c r="B413" s="2"/>
      <c r="C413" s="2"/>
      <c r="D413" s="2"/>
      <c r="E413" s="2"/>
      <c r="F413" s="2"/>
      <c r="G413" s="2"/>
      <c r="H413" s="3"/>
      <c r="I413" s="3"/>
      <c r="J413" s="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spans="1:40" ht="14.25" customHeight="1" x14ac:dyDescent="0.3">
      <c r="A414" s="1"/>
      <c r="B414" s="2"/>
      <c r="C414" s="2"/>
      <c r="D414" s="2"/>
      <c r="E414" s="2"/>
      <c r="F414" s="2"/>
      <c r="G414" s="2"/>
      <c r="H414" s="3"/>
      <c r="I414" s="3"/>
      <c r="J414" s="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spans="1:40" ht="14.25" customHeight="1" x14ac:dyDescent="0.3">
      <c r="A415" s="1"/>
      <c r="B415" s="2"/>
      <c r="C415" s="2"/>
      <c r="D415" s="2"/>
      <c r="E415" s="2"/>
      <c r="F415" s="2"/>
      <c r="G415" s="2"/>
      <c r="H415" s="3"/>
      <c r="I415" s="3"/>
      <c r="J415" s="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spans="1:40" ht="14.25" customHeight="1" x14ac:dyDescent="0.3">
      <c r="A416" s="1"/>
      <c r="B416" s="2"/>
      <c r="C416" s="2"/>
      <c r="D416" s="2"/>
      <c r="E416" s="2"/>
      <c r="F416" s="2"/>
      <c r="G416" s="2"/>
      <c r="H416" s="3"/>
      <c r="I416" s="3"/>
      <c r="J416" s="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spans="1:40" ht="14.25" customHeight="1" x14ac:dyDescent="0.3">
      <c r="A417" s="1"/>
      <c r="B417" s="2"/>
      <c r="C417" s="2"/>
      <c r="D417" s="2"/>
      <c r="E417" s="2"/>
      <c r="F417" s="2"/>
      <c r="G417" s="2"/>
      <c r="H417" s="3"/>
      <c r="I417" s="3"/>
      <c r="J417" s="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spans="1:40" ht="14.25" customHeight="1" x14ac:dyDescent="0.3">
      <c r="A418" s="1"/>
      <c r="B418" s="2"/>
      <c r="C418" s="2"/>
      <c r="D418" s="2"/>
      <c r="E418" s="2"/>
      <c r="F418" s="2"/>
      <c r="G418" s="2"/>
      <c r="H418" s="3"/>
      <c r="I418" s="3"/>
      <c r="J418" s="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spans="1:40" ht="14.25" customHeight="1" x14ac:dyDescent="0.3">
      <c r="A419" s="1"/>
      <c r="B419" s="2"/>
      <c r="C419" s="2"/>
      <c r="D419" s="2"/>
      <c r="E419" s="2"/>
      <c r="F419" s="2"/>
      <c r="G419" s="2"/>
      <c r="H419" s="3"/>
      <c r="I419" s="3"/>
      <c r="J419" s="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spans="1:40" ht="14.25" customHeight="1" x14ac:dyDescent="0.3">
      <c r="A420" s="1"/>
      <c r="B420" s="2"/>
      <c r="C420" s="2"/>
      <c r="D420" s="2"/>
      <c r="E420" s="2"/>
      <c r="F420" s="2"/>
      <c r="G420" s="2"/>
      <c r="H420" s="3"/>
      <c r="I420" s="3"/>
      <c r="J420" s="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spans="1:40" ht="14.25" customHeight="1" x14ac:dyDescent="0.3">
      <c r="A421" s="1"/>
      <c r="B421" s="2"/>
      <c r="C421" s="2"/>
      <c r="D421" s="2"/>
      <c r="E421" s="2"/>
      <c r="F421" s="2"/>
      <c r="G421" s="2"/>
      <c r="H421" s="3"/>
      <c r="I421" s="3"/>
      <c r="J421" s="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spans="1:40" ht="14.25" customHeight="1" x14ac:dyDescent="0.3">
      <c r="A422" s="1"/>
      <c r="B422" s="2"/>
      <c r="C422" s="2"/>
      <c r="D422" s="2"/>
      <c r="E422" s="2"/>
      <c r="F422" s="2"/>
      <c r="G422" s="2"/>
      <c r="H422" s="3"/>
      <c r="I422" s="3"/>
      <c r="J422" s="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spans="1:40" ht="14.25" customHeight="1" x14ac:dyDescent="0.3">
      <c r="A423" s="1"/>
      <c r="B423" s="2"/>
      <c r="C423" s="2"/>
      <c r="D423" s="2"/>
      <c r="E423" s="2"/>
      <c r="F423" s="2"/>
      <c r="G423" s="2"/>
      <c r="H423" s="3"/>
      <c r="I423" s="3"/>
      <c r="J423" s="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spans="1:40" ht="14.25" customHeight="1" x14ac:dyDescent="0.3">
      <c r="A424" s="1"/>
      <c r="B424" s="2"/>
      <c r="C424" s="2"/>
      <c r="D424" s="2"/>
      <c r="E424" s="2"/>
      <c r="F424" s="2"/>
      <c r="G424" s="2"/>
      <c r="H424" s="3"/>
      <c r="I424" s="3"/>
      <c r="J424" s="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spans="1:40" ht="14.25" customHeight="1" x14ac:dyDescent="0.3">
      <c r="A425" s="1"/>
      <c r="B425" s="2"/>
      <c r="C425" s="2"/>
      <c r="D425" s="2"/>
      <c r="E425" s="2"/>
      <c r="F425" s="2"/>
      <c r="G425" s="2"/>
      <c r="H425" s="3"/>
      <c r="I425" s="3"/>
      <c r="J425" s="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spans="1:40" ht="14.25" customHeight="1" x14ac:dyDescent="0.3">
      <c r="A426" s="1"/>
      <c r="B426" s="2"/>
      <c r="C426" s="2"/>
      <c r="D426" s="2"/>
      <c r="E426" s="2"/>
      <c r="F426" s="2"/>
      <c r="G426" s="2"/>
      <c r="H426" s="3"/>
      <c r="I426" s="3"/>
      <c r="J426" s="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spans="1:40" ht="14.25" customHeight="1" x14ac:dyDescent="0.3">
      <c r="A427" s="1"/>
      <c r="B427" s="2"/>
      <c r="C427" s="2"/>
      <c r="D427" s="2"/>
      <c r="E427" s="2"/>
      <c r="F427" s="2"/>
      <c r="G427" s="2"/>
      <c r="H427" s="3"/>
      <c r="I427" s="3"/>
      <c r="J427" s="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spans="1:40" ht="14.25" customHeight="1" x14ac:dyDescent="0.3">
      <c r="A428" s="1"/>
      <c r="B428" s="2"/>
      <c r="C428" s="2"/>
      <c r="D428" s="2"/>
      <c r="E428" s="2"/>
      <c r="F428" s="2"/>
      <c r="G428" s="2"/>
      <c r="H428" s="3"/>
      <c r="I428" s="3"/>
      <c r="J428" s="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spans="1:40" ht="14.25" customHeight="1" x14ac:dyDescent="0.3">
      <c r="A429" s="1"/>
      <c r="B429" s="2"/>
      <c r="C429" s="2"/>
      <c r="D429" s="2"/>
      <c r="E429" s="2"/>
      <c r="F429" s="2"/>
      <c r="G429" s="2"/>
      <c r="H429" s="3"/>
      <c r="I429" s="3"/>
      <c r="J429" s="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spans="1:40" ht="14.25" customHeight="1" x14ac:dyDescent="0.3">
      <c r="A430" s="1"/>
      <c r="B430" s="2"/>
      <c r="C430" s="2"/>
      <c r="D430" s="2"/>
      <c r="E430" s="2"/>
      <c r="F430" s="2"/>
      <c r="G430" s="2"/>
      <c r="H430" s="3"/>
      <c r="I430" s="3"/>
      <c r="J430" s="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spans="1:40" ht="14.25" customHeight="1" x14ac:dyDescent="0.3">
      <c r="A431" s="1"/>
      <c r="B431" s="2"/>
      <c r="C431" s="2"/>
      <c r="D431" s="2"/>
      <c r="E431" s="2"/>
      <c r="F431" s="2"/>
      <c r="G431" s="2"/>
      <c r="H431" s="3"/>
      <c r="I431" s="3"/>
      <c r="J431" s="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spans="1:40" ht="14.25" customHeight="1" x14ac:dyDescent="0.3">
      <c r="A432" s="1"/>
      <c r="B432" s="2"/>
      <c r="C432" s="2"/>
      <c r="D432" s="2"/>
      <c r="E432" s="2"/>
      <c r="F432" s="2"/>
      <c r="G432" s="2"/>
      <c r="H432" s="3"/>
      <c r="I432" s="3"/>
      <c r="J432" s="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spans="1:40" ht="14.25" customHeight="1" x14ac:dyDescent="0.3">
      <c r="A433" s="1"/>
      <c r="B433" s="2"/>
      <c r="C433" s="2"/>
      <c r="D433" s="2"/>
      <c r="E433" s="2"/>
      <c r="F433" s="2"/>
      <c r="G433" s="2"/>
      <c r="H433" s="3"/>
      <c r="I433" s="3"/>
      <c r="J433" s="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spans="1:40" ht="14.25" customHeight="1" x14ac:dyDescent="0.3">
      <c r="A434" s="1"/>
      <c r="B434" s="2"/>
      <c r="C434" s="2"/>
      <c r="D434" s="2"/>
      <c r="E434" s="2"/>
      <c r="F434" s="2"/>
      <c r="G434" s="2"/>
      <c r="H434" s="3"/>
      <c r="I434" s="3"/>
      <c r="J434" s="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spans="1:40" ht="14.25" customHeight="1" x14ac:dyDescent="0.3">
      <c r="A435" s="1"/>
      <c r="B435" s="2"/>
      <c r="C435" s="2"/>
      <c r="D435" s="2"/>
      <c r="E435" s="2"/>
      <c r="F435" s="2"/>
      <c r="G435" s="2"/>
      <c r="H435" s="3"/>
      <c r="I435" s="3"/>
      <c r="J435" s="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spans="1:40" ht="14.25" customHeight="1" x14ac:dyDescent="0.3">
      <c r="A436" s="1"/>
      <c r="B436" s="2"/>
      <c r="C436" s="2"/>
      <c r="D436" s="2"/>
      <c r="E436" s="2"/>
      <c r="F436" s="2"/>
      <c r="G436" s="2"/>
      <c r="H436" s="3"/>
      <c r="I436" s="3"/>
      <c r="J436" s="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spans="1:40" ht="14.25" customHeight="1" x14ac:dyDescent="0.3">
      <c r="A437" s="1"/>
      <c r="B437" s="2"/>
      <c r="C437" s="2"/>
      <c r="D437" s="2"/>
      <c r="E437" s="2"/>
      <c r="F437" s="2"/>
      <c r="G437" s="2"/>
      <c r="H437" s="3"/>
      <c r="I437" s="3"/>
      <c r="J437" s="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spans="1:40" ht="14.25" customHeight="1" x14ac:dyDescent="0.3">
      <c r="A438" s="1"/>
      <c r="B438" s="2"/>
      <c r="C438" s="2"/>
      <c r="D438" s="2"/>
      <c r="E438" s="2"/>
      <c r="F438" s="2"/>
      <c r="G438" s="2"/>
      <c r="H438" s="3"/>
      <c r="I438" s="3"/>
      <c r="J438" s="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spans="1:40" ht="14.25" customHeight="1" x14ac:dyDescent="0.3">
      <c r="A439" s="1"/>
      <c r="B439" s="2"/>
      <c r="C439" s="2"/>
      <c r="D439" s="2"/>
      <c r="E439" s="2"/>
      <c r="F439" s="2"/>
      <c r="G439" s="2"/>
      <c r="H439" s="3"/>
      <c r="I439" s="3"/>
      <c r="J439" s="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spans="1:40" ht="14.25" customHeight="1" x14ac:dyDescent="0.3">
      <c r="A440" s="1"/>
      <c r="B440" s="2"/>
      <c r="C440" s="2"/>
      <c r="D440" s="2"/>
      <c r="E440" s="2"/>
      <c r="F440" s="2"/>
      <c r="G440" s="2"/>
      <c r="H440" s="3"/>
      <c r="I440" s="3"/>
      <c r="J440" s="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spans="1:40" ht="14.25" customHeight="1" x14ac:dyDescent="0.3">
      <c r="A441" s="1"/>
      <c r="B441" s="2"/>
      <c r="C441" s="2"/>
      <c r="D441" s="2"/>
      <c r="E441" s="2"/>
      <c r="F441" s="2"/>
      <c r="G441" s="2"/>
      <c r="H441" s="3"/>
      <c r="I441" s="3"/>
      <c r="J441" s="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spans="1:40" ht="14.25" customHeight="1" x14ac:dyDescent="0.3">
      <c r="A442" s="1"/>
      <c r="B442" s="2"/>
      <c r="C442" s="2"/>
      <c r="D442" s="2"/>
      <c r="E442" s="2"/>
      <c r="F442" s="2"/>
      <c r="G442" s="2"/>
      <c r="H442" s="3"/>
      <c r="I442" s="3"/>
      <c r="J442" s="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spans="1:40" ht="14.25" customHeight="1" x14ac:dyDescent="0.3">
      <c r="A443" s="1"/>
      <c r="B443" s="2"/>
      <c r="C443" s="2"/>
      <c r="D443" s="2"/>
      <c r="E443" s="2"/>
      <c r="F443" s="2"/>
      <c r="G443" s="2"/>
      <c r="H443" s="3"/>
      <c r="I443" s="3"/>
      <c r="J443" s="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spans="1:40" ht="14.25" customHeight="1" x14ac:dyDescent="0.3">
      <c r="A444" s="1"/>
      <c r="B444" s="2"/>
      <c r="C444" s="2"/>
      <c r="D444" s="2"/>
      <c r="E444" s="2"/>
      <c r="F444" s="2"/>
      <c r="G444" s="2"/>
      <c r="H444" s="3"/>
      <c r="I444" s="3"/>
      <c r="J444" s="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spans="1:40" ht="14.25" customHeight="1" x14ac:dyDescent="0.3">
      <c r="A445" s="1"/>
      <c r="B445" s="2"/>
      <c r="C445" s="2"/>
      <c r="D445" s="2"/>
      <c r="E445" s="2"/>
      <c r="F445" s="2"/>
      <c r="G445" s="2"/>
      <c r="H445" s="3"/>
      <c r="I445" s="3"/>
      <c r="J445" s="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spans="1:40" ht="14.25" customHeight="1" x14ac:dyDescent="0.3">
      <c r="A446" s="1"/>
      <c r="B446" s="2"/>
      <c r="C446" s="2"/>
      <c r="D446" s="2"/>
      <c r="E446" s="2"/>
      <c r="F446" s="2"/>
      <c r="G446" s="2"/>
      <c r="H446" s="3"/>
      <c r="I446" s="3"/>
      <c r="J446" s="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spans="1:40" ht="14.25" customHeight="1" x14ac:dyDescent="0.3">
      <c r="A447" s="1"/>
      <c r="B447" s="2"/>
      <c r="C447" s="2"/>
      <c r="D447" s="2"/>
      <c r="E447" s="2"/>
      <c r="F447" s="2"/>
      <c r="G447" s="2"/>
      <c r="H447" s="3"/>
      <c r="I447" s="3"/>
      <c r="J447" s="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spans="1:40" ht="14.25" customHeight="1" x14ac:dyDescent="0.3">
      <c r="A448" s="1"/>
      <c r="B448" s="2"/>
      <c r="C448" s="2"/>
      <c r="D448" s="2"/>
      <c r="E448" s="2"/>
      <c r="F448" s="2"/>
      <c r="G448" s="2"/>
      <c r="H448" s="3"/>
      <c r="I448" s="3"/>
      <c r="J448" s="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spans="1:40" ht="14.25" customHeight="1" x14ac:dyDescent="0.3">
      <c r="A449" s="1"/>
      <c r="B449" s="2"/>
      <c r="C449" s="2"/>
      <c r="D449" s="2"/>
      <c r="E449" s="2"/>
      <c r="F449" s="2"/>
      <c r="G449" s="2"/>
      <c r="H449" s="3"/>
      <c r="I449" s="3"/>
      <c r="J449" s="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spans="1:40" ht="14.25" customHeight="1" x14ac:dyDescent="0.3">
      <c r="A450" s="1"/>
      <c r="B450" s="2"/>
      <c r="C450" s="2"/>
      <c r="D450" s="2"/>
      <c r="E450" s="2"/>
      <c r="F450" s="2"/>
      <c r="G450" s="2"/>
      <c r="H450" s="3"/>
      <c r="I450" s="3"/>
      <c r="J450" s="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spans="1:40" ht="14.25" customHeight="1" x14ac:dyDescent="0.3">
      <c r="A451" s="1"/>
      <c r="B451" s="2"/>
      <c r="C451" s="2"/>
      <c r="D451" s="2"/>
      <c r="E451" s="2"/>
      <c r="F451" s="2"/>
      <c r="G451" s="2"/>
      <c r="H451" s="3"/>
      <c r="I451" s="3"/>
      <c r="J451" s="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spans="1:40" ht="14.25" customHeight="1" x14ac:dyDescent="0.3">
      <c r="A452" s="1"/>
      <c r="B452" s="2"/>
      <c r="C452" s="2"/>
      <c r="D452" s="2"/>
      <c r="E452" s="2"/>
      <c r="F452" s="2"/>
      <c r="G452" s="2"/>
      <c r="H452" s="3"/>
      <c r="I452" s="3"/>
      <c r="J452" s="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spans="1:40" ht="14.25" customHeight="1" x14ac:dyDescent="0.3">
      <c r="A453" s="1"/>
      <c r="B453" s="2"/>
      <c r="C453" s="2"/>
      <c r="D453" s="2"/>
      <c r="E453" s="2"/>
      <c r="F453" s="2"/>
      <c r="G453" s="2"/>
      <c r="H453" s="3"/>
      <c r="I453" s="3"/>
      <c r="J453" s="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spans="1:40" ht="14.25" customHeight="1" x14ac:dyDescent="0.3">
      <c r="A454" s="1"/>
      <c r="B454" s="2"/>
      <c r="C454" s="2"/>
      <c r="D454" s="2"/>
      <c r="E454" s="2"/>
      <c r="F454" s="2"/>
      <c r="G454" s="2"/>
      <c r="H454" s="3"/>
      <c r="I454" s="3"/>
      <c r="J454" s="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spans="1:40" ht="14.25" customHeight="1" x14ac:dyDescent="0.3">
      <c r="A455" s="1"/>
      <c r="B455" s="2"/>
      <c r="C455" s="2"/>
      <c r="D455" s="2"/>
      <c r="E455" s="2"/>
      <c r="F455" s="2"/>
      <c r="G455" s="2"/>
      <c r="H455" s="3"/>
      <c r="I455" s="3"/>
      <c r="J455" s="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spans="1:40" ht="14.25" customHeight="1" x14ac:dyDescent="0.3">
      <c r="A456" s="1"/>
      <c r="B456" s="2"/>
      <c r="C456" s="2"/>
      <c r="D456" s="2"/>
      <c r="E456" s="2"/>
      <c r="F456" s="2"/>
      <c r="G456" s="2"/>
      <c r="H456" s="3"/>
      <c r="I456" s="3"/>
      <c r="J456" s="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spans="1:40" ht="14.25" customHeight="1" x14ac:dyDescent="0.3">
      <c r="A457" s="1"/>
      <c r="B457" s="2"/>
      <c r="C457" s="2"/>
      <c r="D457" s="2"/>
      <c r="E457" s="2"/>
      <c r="F457" s="2"/>
      <c r="G457" s="2"/>
      <c r="H457" s="3"/>
      <c r="I457" s="3"/>
      <c r="J457" s="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spans="1:40" ht="14.25" customHeight="1" x14ac:dyDescent="0.3">
      <c r="A458" s="1"/>
      <c r="B458" s="2"/>
      <c r="C458" s="2"/>
      <c r="D458" s="2"/>
      <c r="E458" s="2"/>
      <c r="F458" s="2"/>
      <c r="G458" s="2"/>
      <c r="H458" s="3"/>
      <c r="I458" s="3"/>
      <c r="J458" s="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spans="1:40" ht="14.25" customHeight="1" x14ac:dyDescent="0.3">
      <c r="A459" s="1"/>
      <c r="B459" s="2"/>
      <c r="C459" s="2"/>
      <c r="D459" s="2"/>
      <c r="E459" s="2"/>
      <c r="F459" s="2"/>
      <c r="G459" s="2"/>
      <c r="H459" s="3"/>
      <c r="I459" s="3"/>
      <c r="J459" s="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spans="1:40" ht="14.25" customHeight="1" x14ac:dyDescent="0.3">
      <c r="A460" s="1"/>
      <c r="B460" s="2"/>
      <c r="C460" s="2"/>
      <c r="D460" s="2"/>
      <c r="E460" s="2"/>
      <c r="F460" s="2"/>
      <c r="G460" s="2"/>
      <c r="H460" s="3"/>
      <c r="I460" s="3"/>
      <c r="J460" s="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spans="1:40" ht="14.25" customHeight="1" x14ac:dyDescent="0.3">
      <c r="A461" s="1"/>
      <c r="B461" s="2"/>
      <c r="C461" s="2"/>
      <c r="D461" s="2"/>
      <c r="E461" s="2"/>
      <c r="F461" s="2"/>
      <c r="G461" s="2"/>
      <c r="H461" s="3"/>
      <c r="I461" s="3"/>
      <c r="J461" s="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spans="1:40" ht="14.25" customHeight="1" x14ac:dyDescent="0.3">
      <c r="A462" s="1"/>
      <c r="B462" s="2"/>
      <c r="C462" s="2"/>
      <c r="D462" s="2"/>
      <c r="E462" s="2"/>
      <c r="F462" s="2"/>
      <c r="G462" s="2"/>
      <c r="H462" s="3"/>
      <c r="I462" s="3"/>
      <c r="J462" s="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spans="1:40" ht="14.25" customHeight="1" x14ac:dyDescent="0.3">
      <c r="A463" s="1"/>
      <c r="B463" s="2"/>
      <c r="C463" s="2"/>
      <c r="D463" s="2"/>
      <c r="E463" s="2"/>
      <c r="F463" s="2"/>
      <c r="G463" s="2"/>
      <c r="H463" s="3"/>
      <c r="I463" s="3"/>
      <c r="J463" s="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spans="1:40" ht="14.25" customHeight="1" x14ac:dyDescent="0.3">
      <c r="A464" s="1"/>
      <c r="B464" s="2"/>
      <c r="C464" s="2"/>
      <c r="D464" s="2"/>
      <c r="E464" s="2"/>
      <c r="F464" s="2"/>
      <c r="G464" s="2"/>
      <c r="H464" s="3"/>
      <c r="I464" s="3"/>
      <c r="J464" s="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spans="1:40" ht="14.25" customHeight="1" x14ac:dyDescent="0.3">
      <c r="A465" s="1"/>
      <c r="B465" s="2"/>
      <c r="C465" s="2"/>
      <c r="D465" s="2"/>
      <c r="E465" s="2"/>
      <c r="F465" s="2"/>
      <c r="G465" s="2"/>
      <c r="H465" s="3"/>
      <c r="I465" s="3"/>
      <c r="J465" s="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spans="1:40" ht="14.25" customHeight="1" x14ac:dyDescent="0.3">
      <c r="A466" s="1"/>
      <c r="B466" s="2"/>
      <c r="C466" s="2"/>
      <c r="D466" s="2"/>
      <c r="E466" s="2"/>
      <c r="F466" s="2"/>
      <c r="G466" s="2"/>
      <c r="H466" s="3"/>
      <c r="I466" s="3"/>
      <c r="J466" s="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spans="1:40" ht="14.25" customHeight="1" x14ac:dyDescent="0.3">
      <c r="A467" s="1"/>
      <c r="B467" s="2"/>
      <c r="C467" s="2"/>
      <c r="D467" s="2"/>
      <c r="E467" s="2"/>
      <c r="F467" s="2"/>
      <c r="G467" s="2"/>
      <c r="H467" s="3"/>
      <c r="I467" s="3"/>
      <c r="J467" s="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spans="1:40" ht="14.25" customHeight="1" x14ac:dyDescent="0.3">
      <c r="A468" s="1"/>
      <c r="B468" s="2"/>
      <c r="C468" s="2"/>
      <c r="D468" s="2"/>
      <c r="E468" s="2"/>
      <c r="F468" s="2"/>
      <c r="G468" s="2"/>
      <c r="H468" s="3"/>
      <c r="I468" s="3"/>
      <c r="J468" s="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spans="1:40" ht="14.25" customHeight="1" x14ac:dyDescent="0.3">
      <c r="A469" s="1"/>
      <c r="B469" s="2"/>
      <c r="C469" s="2"/>
      <c r="D469" s="2"/>
      <c r="E469" s="2"/>
      <c r="F469" s="2"/>
      <c r="G469" s="2"/>
      <c r="H469" s="3"/>
      <c r="I469" s="3"/>
      <c r="J469" s="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spans="1:40" ht="14.25" customHeight="1" x14ac:dyDescent="0.3">
      <c r="A470" s="1"/>
      <c r="B470" s="2"/>
      <c r="C470" s="2"/>
      <c r="D470" s="2"/>
      <c r="E470" s="2"/>
      <c r="F470" s="2"/>
      <c r="G470" s="2"/>
      <c r="H470" s="3"/>
      <c r="I470" s="3"/>
      <c r="J470" s="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spans="1:40" ht="14.25" customHeight="1" x14ac:dyDescent="0.3">
      <c r="A471" s="1"/>
      <c r="B471" s="2"/>
      <c r="C471" s="2"/>
      <c r="D471" s="2"/>
      <c r="E471" s="2"/>
      <c r="F471" s="2"/>
      <c r="G471" s="2"/>
      <c r="H471" s="3"/>
      <c r="I471" s="3"/>
      <c r="J471" s="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spans="1:40" ht="14.25" customHeight="1" x14ac:dyDescent="0.3">
      <c r="A472" s="1"/>
      <c r="B472" s="2"/>
      <c r="C472" s="2"/>
      <c r="D472" s="2"/>
      <c r="E472" s="2"/>
      <c r="F472" s="2"/>
      <c r="G472" s="2"/>
      <c r="H472" s="3"/>
      <c r="I472" s="3"/>
      <c r="J472" s="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spans="1:40" ht="14.25" customHeight="1" x14ac:dyDescent="0.3">
      <c r="A473" s="1"/>
      <c r="B473" s="2"/>
      <c r="C473" s="2"/>
      <c r="D473" s="2"/>
      <c r="E473" s="2"/>
      <c r="F473" s="2"/>
      <c r="G473" s="2"/>
      <c r="H473" s="3"/>
      <c r="I473" s="3"/>
      <c r="J473" s="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spans="1:40" ht="14.25" customHeight="1" x14ac:dyDescent="0.3">
      <c r="A474" s="1"/>
      <c r="B474" s="2"/>
      <c r="C474" s="2"/>
      <c r="D474" s="2"/>
      <c r="E474" s="2"/>
      <c r="F474" s="2"/>
      <c r="G474" s="2"/>
      <c r="H474" s="3"/>
      <c r="I474" s="3"/>
      <c r="J474" s="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spans="1:40" ht="14.25" customHeight="1" x14ac:dyDescent="0.3">
      <c r="A475" s="1"/>
      <c r="B475" s="2"/>
      <c r="C475" s="2"/>
      <c r="D475" s="2"/>
      <c r="E475" s="2"/>
      <c r="F475" s="2"/>
      <c r="G475" s="2"/>
      <c r="H475" s="3"/>
      <c r="I475" s="3"/>
      <c r="J475" s="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spans="1:40" ht="14.25" customHeight="1" x14ac:dyDescent="0.3">
      <c r="A476" s="1"/>
      <c r="B476" s="2"/>
      <c r="C476" s="2"/>
      <c r="D476" s="2"/>
      <c r="E476" s="2"/>
      <c r="F476" s="2"/>
      <c r="G476" s="2"/>
      <c r="H476" s="3"/>
      <c r="I476" s="3"/>
      <c r="J476" s="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spans="1:40" ht="14.25" customHeight="1" x14ac:dyDescent="0.3">
      <c r="A477" s="1"/>
      <c r="B477" s="2"/>
      <c r="C477" s="2"/>
      <c r="D477" s="2"/>
      <c r="E477" s="2"/>
      <c r="F477" s="2"/>
      <c r="G477" s="2"/>
      <c r="H477" s="3"/>
      <c r="I477" s="3"/>
      <c r="J477" s="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spans="1:40" ht="14.25" customHeight="1" x14ac:dyDescent="0.3">
      <c r="A478" s="1"/>
      <c r="B478" s="2"/>
      <c r="C478" s="2"/>
      <c r="D478" s="2"/>
      <c r="E478" s="2"/>
      <c r="F478" s="2"/>
      <c r="G478" s="2"/>
      <c r="H478" s="3"/>
      <c r="I478" s="3"/>
      <c r="J478" s="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spans="1:40" ht="14.25" customHeight="1" x14ac:dyDescent="0.3">
      <c r="A479" s="1"/>
      <c r="B479" s="2"/>
      <c r="C479" s="2"/>
      <c r="D479" s="2"/>
      <c r="E479" s="2"/>
      <c r="F479" s="2"/>
      <c r="G479" s="2"/>
      <c r="H479" s="3"/>
      <c r="I479" s="3"/>
      <c r="J479" s="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spans="1:40" ht="14.25" customHeight="1" x14ac:dyDescent="0.3">
      <c r="A480" s="1"/>
      <c r="B480" s="2"/>
      <c r="C480" s="2"/>
      <c r="D480" s="2"/>
      <c r="E480" s="2"/>
      <c r="F480" s="2"/>
      <c r="G480" s="2"/>
      <c r="H480" s="3"/>
      <c r="I480" s="3"/>
      <c r="J480" s="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spans="1:40" ht="14.25" customHeight="1" x14ac:dyDescent="0.3">
      <c r="A481" s="1"/>
      <c r="B481" s="2"/>
      <c r="C481" s="2"/>
      <c r="D481" s="2"/>
      <c r="E481" s="2"/>
      <c r="F481" s="2"/>
      <c r="G481" s="2"/>
      <c r="H481" s="3"/>
      <c r="I481" s="3"/>
      <c r="J481" s="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spans="1:40" ht="14.25" customHeight="1" x14ac:dyDescent="0.3">
      <c r="A482" s="1"/>
      <c r="B482" s="2"/>
      <c r="C482" s="2"/>
      <c r="D482" s="2"/>
      <c r="E482" s="2"/>
      <c r="F482" s="2"/>
      <c r="G482" s="2"/>
      <c r="H482" s="3"/>
      <c r="I482" s="3"/>
      <c r="J482" s="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spans="1:40" ht="14.25" customHeight="1" x14ac:dyDescent="0.3">
      <c r="A483" s="1"/>
      <c r="B483" s="2"/>
      <c r="C483" s="2"/>
      <c r="D483" s="2"/>
      <c r="E483" s="2"/>
      <c r="F483" s="2"/>
      <c r="G483" s="2"/>
      <c r="H483" s="3"/>
      <c r="I483" s="3"/>
      <c r="J483" s="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spans="1:40" ht="14.25" customHeight="1" x14ac:dyDescent="0.3">
      <c r="A484" s="1"/>
      <c r="B484" s="2"/>
      <c r="C484" s="2"/>
      <c r="D484" s="2"/>
      <c r="E484" s="2"/>
      <c r="F484" s="2"/>
      <c r="G484" s="2"/>
      <c r="H484" s="3"/>
      <c r="I484" s="3"/>
      <c r="J484" s="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spans="1:40" ht="14.25" customHeight="1" x14ac:dyDescent="0.3">
      <c r="A485" s="1"/>
      <c r="B485" s="2"/>
      <c r="C485" s="2"/>
      <c r="D485" s="2"/>
      <c r="E485" s="2"/>
      <c r="F485" s="2"/>
      <c r="G485" s="2"/>
      <c r="H485" s="3"/>
      <c r="I485" s="3"/>
      <c r="J485" s="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spans="1:40" ht="14.25" customHeight="1" x14ac:dyDescent="0.3">
      <c r="A486" s="1"/>
      <c r="B486" s="2"/>
      <c r="C486" s="2"/>
      <c r="D486" s="2"/>
      <c r="E486" s="2"/>
      <c r="F486" s="2"/>
      <c r="G486" s="2"/>
      <c r="H486" s="3"/>
      <c r="I486" s="3"/>
      <c r="J486" s="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spans="1:40" ht="14.25" customHeight="1" x14ac:dyDescent="0.3">
      <c r="A487" s="1"/>
      <c r="B487" s="2"/>
      <c r="C487" s="2"/>
      <c r="D487" s="2"/>
      <c r="E487" s="2"/>
      <c r="F487" s="2"/>
      <c r="G487" s="2"/>
      <c r="H487" s="3"/>
      <c r="I487" s="3"/>
      <c r="J487" s="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spans="1:40" ht="14.25" customHeight="1" x14ac:dyDescent="0.3">
      <c r="A488" s="1"/>
      <c r="B488" s="2"/>
      <c r="C488" s="2"/>
      <c r="D488" s="2"/>
      <c r="E488" s="2"/>
      <c r="F488" s="2"/>
      <c r="G488" s="2"/>
      <c r="H488" s="3"/>
      <c r="I488" s="3"/>
      <c r="J488" s="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spans="1:40" ht="14.25" customHeight="1" x14ac:dyDescent="0.3">
      <c r="A489" s="1"/>
      <c r="B489" s="2"/>
      <c r="C489" s="2"/>
      <c r="D489" s="2"/>
      <c r="E489" s="2"/>
      <c r="F489" s="2"/>
      <c r="G489" s="2"/>
      <c r="H489" s="3"/>
      <c r="I489" s="3"/>
      <c r="J489" s="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spans="1:40" ht="14.25" customHeight="1" x14ac:dyDescent="0.3">
      <c r="A490" s="1"/>
      <c r="B490" s="2"/>
      <c r="C490" s="2"/>
      <c r="D490" s="2"/>
      <c r="E490" s="2"/>
      <c r="F490" s="2"/>
      <c r="G490" s="2"/>
      <c r="H490" s="3"/>
      <c r="I490" s="3"/>
      <c r="J490" s="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spans="1:40" ht="14.25" customHeight="1" x14ac:dyDescent="0.3">
      <c r="A491" s="1"/>
      <c r="B491" s="2"/>
      <c r="C491" s="2"/>
      <c r="D491" s="2"/>
      <c r="E491" s="2"/>
      <c r="F491" s="2"/>
      <c r="G491" s="2"/>
      <c r="H491" s="3"/>
      <c r="I491" s="3"/>
      <c r="J491" s="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spans="1:40" ht="14.25" customHeight="1" x14ac:dyDescent="0.3">
      <c r="A492" s="1"/>
      <c r="B492" s="2"/>
      <c r="C492" s="2"/>
      <c r="D492" s="2"/>
      <c r="E492" s="2"/>
      <c r="F492" s="2"/>
      <c r="G492" s="2"/>
      <c r="H492" s="3"/>
      <c r="I492" s="3"/>
      <c r="J492" s="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spans="1:40" ht="14.25" customHeight="1" x14ac:dyDescent="0.3">
      <c r="A493" s="1"/>
      <c r="B493" s="2"/>
      <c r="C493" s="2"/>
      <c r="D493" s="2"/>
      <c r="E493" s="2"/>
      <c r="F493" s="2"/>
      <c r="G493" s="2"/>
      <c r="H493" s="3"/>
      <c r="I493" s="3"/>
      <c r="J493" s="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spans="1:40" ht="14.25" customHeight="1" x14ac:dyDescent="0.3">
      <c r="A494" s="1"/>
      <c r="B494" s="2"/>
      <c r="C494" s="2"/>
      <c r="D494" s="2"/>
      <c r="E494" s="2"/>
      <c r="F494" s="2"/>
      <c r="G494" s="2"/>
      <c r="H494" s="3"/>
      <c r="I494" s="3"/>
      <c r="J494" s="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spans="1:40" ht="14.25" customHeight="1" x14ac:dyDescent="0.3">
      <c r="A495" s="1"/>
      <c r="B495" s="2"/>
      <c r="C495" s="2"/>
      <c r="D495" s="2"/>
      <c r="E495" s="2"/>
      <c r="F495" s="2"/>
      <c r="G495" s="2"/>
      <c r="H495" s="3"/>
      <c r="I495" s="3"/>
      <c r="J495" s="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spans="1:40" ht="14.25" customHeight="1" x14ac:dyDescent="0.3">
      <c r="A496" s="1"/>
      <c r="B496" s="2"/>
      <c r="C496" s="2"/>
      <c r="D496" s="2"/>
      <c r="E496" s="2"/>
      <c r="F496" s="2"/>
      <c r="G496" s="2"/>
      <c r="H496" s="3"/>
      <c r="I496" s="3"/>
      <c r="J496" s="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spans="1:40" ht="14.25" customHeight="1" x14ac:dyDescent="0.3">
      <c r="A497" s="1"/>
      <c r="B497" s="2"/>
      <c r="C497" s="2"/>
      <c r="D497" s="2"/>
      <c r="E497" s="2"/>
      <c r="F497" s="2"/>
      <c r="G497" s="2"/>
      <c r="H497" s="3"/>
      <c r="I497" s="3"/>
      <c r="J497" s="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spans="1:40" ht="14.25" customHeight="1" x14ac:dyDescent="0.3">
      <c r="A498" s="1"/>
      <c r="B498" s="2"/>
      <c r="C498" s="2"/>
      <c r="D498" s="2"/>
      <c r="E498" s="2"/>
      <c r="F498" s="2"/>
      <c r="G498" s="2"/>
      <c r="H498" s="3"/>
      <c r="I498" s="3"/>
      <c r="J498" s="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spans="1:40" ht="14.25" customHeight="1" x14ac:dyDescent="0.3">
      <c r="A499" s="1"/>
      <c r="B499" s="2"/>
      <c r="C499" s="2"/>
      <c r="D499" s="2"/>
      <c r="E499" s="2"/>
      <c r="F499" s="2"/>
      <c r="G499" s="2"/>
      <c r="H499" s="3"/>
      <c r="I499" s="3"/>
      <c r="J499" s="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spans="1:40" ht="14.25" customHeight="1" x14ac:dyDescent="0.3">
      <c r="A500" s="1"/>
      <c r="B500" s="2"/>
      <c r="C500" s="2"/>
      <c r="D500" s="2"/>
      <c r="E500" s="2"/>
      <c r="F500" s="2"/>
      <c r="G500" s="2"/>
      <c r="H500" s="3"/>
      <c r="I500" s="3"/>
      <c r="J500" s="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spans="1:40" ht="14.25" customHeight="1" x14ac:dyDescent="0.3">
      <c r="A501" s="1"/>
      <c r="B501" s="2"/>
      <c r="C501" s="2"/>
      <c r="D501" s="2"/>
      <c r="E501" s="2"/>
      <c r="F501" s="2"/>
      <c r="G501" s="2"/>
      <c r="H501" s="3"/>
      <c r="I501" s="3"/>
      <c r="J501" s="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spans="1:40" ht="14.25" customHeight="1" x14ac:dyDescent="0.3">
      <c r="A502" s="1"/>
      <c r="B502" s="2"/>
      <c r="C502" s="2"/>
      <c r="D502" s="2"/>
      <c r="E502" s="2"/>
      <c r="F502" s="2"/>
      <c r="G502" s="2"/>
      <c r="H502" s="3"/>
      <c r="I502" s="3"/>
      <c r="J502" s="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spans="1:40" ht="14.25" customHeight="1" x14ac:dyDescent="0.3">
      <c r="A503" s="1"/>
      <c r="B503" s="2"/>
      <c r="C503" s="2"/>
      <c r="D503" s="2"/>
      <c r="E503" s="2"/>
      <c r="F503" s="2"/>
      <c r="G503" s="2"/>
      <c r="H503" s="3"/>
      <c r="I503" s="3"/>
      <c r="J503" s="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spans="1:40" ht="14.25" customHeight="1" x14ac:dyDescent="0.3">
      <c r="A504" s="1"/>
      <c r="B504" s="2"/>
      <c r="C504" s="2"/>
      <c r="D504" s="2"/>
      <c r="E504" s="2"/>
      <c r="F504" s="2"/>
      <c r="G504" s="2"/>
      <c r="H504" s="3"/>
      <c r="I504" s="3"/>
      <c r="J504" s="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spans="1:40" ht="14.25" customHeight="1" x14ac:dyDescent="0.3">
      <c r="A505" s="1"/>
      <c r="B505" s="2"/>
      <c r="C505" s="2"/>
      <c r="D505" s="2"/>
      <c r="E505" s="2"/>
      <c r="F505" s="2"/>
      <c r="G505" s="2"/>
      <c r="H505" s="3"/>
      <c r="I505" s="3"/>
      <c r="J505" s="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spans="1:40" ht="14.25" customHeight="1" x14ac:dyDescent="0.3">
      <c r="A506" s="1"/>
      <c r="B506" s="2"/>
      <c r="C506" s="2"/>
      <c r="D506" s="2"/>
      <c r="E506" s="2"/>
      <c r="F506" s="2"/>
      <c r="G506" s="2"/>
      <c r="H506" s="3"/>
      <c r="I506" s="3"/>
      <c r="J506" s="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spans="1:40" ht="14.25" customHeight="1" x14ac:dyDescent="0.3">
      <c r="A507" s="1"/>
      <c r="B507" s="2"/>
      <c r="C507" s="2"/>
      <c r="D507" s="2"/>
      <c r="E507" s="2"/>
      <c r="F507" s="2"/>
      <c r="G507" s="2"/>
      <c r="H507" s="3"/>
      <c r="I507" s="3"/>
      <c r="J507" s="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spans="1:40" ht="14.25" customHeight="1" x14ac:dyDescent="0.3">
      <c r="A508" s="1"/>
      <c r="B508" s="2"/>
      <c r="C508" s="2"/>
      <c r="D508" s="2"/>
      <c r="E508" s="2"/>
      <c r="F508" s="2"/>
      <c r="G508" s="2"/>
      <c r="H508" s="3"/>
      <c r="I508" s="3"/>
      <c r="J508" s="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spans="1:40" ht="14.25" customHeight="1" x14ac:dyDescent="0.3">
      <c r="A509" s="1"/>
      <c r="B509" s="2"/>
      <c r="C509" s="2"/>
      <c r="D509" s="2"/>
      <c r="E509" s="2"/>
      <c r="F509" s="2"/>
      <c r="G509" s="2"/>
      <c r="H509" s="3"/>
      <c r="I509" s="3"/>
      <c r="J509" s="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spans="1:40" ht="14.25" customHeight="1" x14ac:dyDescent="0.3">
      <c r="A510" s="1"/>
      <c r="B510" s="2"/>
      <c r="C510" s="2"/>
      <c r="D510" s="2"/>
      <c r="E510" s="2"/>
      <c r="F510" s="2"/>
      <c r="G510" s="2"/>
      <c r="H510" s="3"/>
      <c r="I510" s="3"/>
      <c r="J510" s="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spans="1:40" ht="14.25" customHeight="1" x14ac:dyDescent="0.3">
      <c r="A511" s="1"/>
      <c r="B511" s="2"/>
      <c r="C511" s="2"/>
      <c r="D511" s="2"/>
      <c r="E511" s="2"/>
      <c r="F511" s="2"/>
      <c r="G511" s="2"/>
      <c r="H511" s="3"/>
      <c r="I511" s="3"/>
      <c r="J511" s="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spans="1:40" ht="14.25" customHeight="1" x14ac:dyDescent="0.3">
      <c r="A512" s="1"/>
      <c r="B512" s="2"/>
      <c r="C512" s="2"/>
      <c r="D512" s="2"/>
      <c r="E512" s="2"/>
      <c r="F512" s="2"/>
      <c r="G512" s="2"/>
      <c r="H512" s="3"/>
      <c r="I512" s="3"/>
      <c r="J512" s="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spans="1:40" ht="14.25" customHeight="1" x14ac:dyDescent="0.3">
      <c r="A513" s="1"/>
      <c r="B513" s="2"/>
      <c r="C513" s="2"/>
      <c r="D513" s="2"/>
      <c r="E513" s="2"/>
      <c r="F513" s="2"/>
      <c r="G513" s="2"/>
      <c r="H513" s="3"/>
      <c r="I513" s="3"/>
      <c r="J513" s="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spans="1:40" ht="14.25" customHeight="1" x14ac:dyDescent="0.3">
      <c r="A514" s="1"/>
      <c r="B514" s="2"/>
      <c r="C514" s="2"/>
      <c r="D514" s="2"/>
      <c r="E514" s="2"/>
      <c r="F514" s="2"/>
      <c r="G514" s="2"/>
      <c r="H514" s="3"/>
      <c r="I514" s="3"/>
      <c r="J514" s="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spans="1:40" ht="14.25" customHeight="1" x14ac:dyDescent="0.3">
      <c r="A515" s="1"/>
      <c r="B515" s="2"/>
      <c r="C515" s="2"/>
      <c r="D515" s="2"/>
      <c r="E515" s="2"/>
      <c r="F515" s="2"/>
      <c r="G515" s="2"/>
      <c r="H515" s="3"/>
      <c r="I515" s="3"/>
      <c r="J515" s="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spans="1:40" ht="14.25" customHeight="1" x14ac:dyDescent="0.3">
      <c r="A516" s="1"/>
      <c r="B516" s="2"/>
      <c r="C516" s="2"/>
      <c r="D516" s="2"/>
      <c r="E516" s="2"/>
      <c r="F516" s="2"/>
      <c r="G516" s="2"/>
      <c r="H516" s="3"/>
      <c r="I516" s="3"/>
      <c r="J516" s="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spans="1:40" ht="14.25" customHeight="1" x14ac:dyDescent="0.3">
      <c r="A517" s="1"/>
      <c r="B517" s="2"/>
      <c r="C517" s="2"/>
      <c r="D517" s="2"/>
      <c r="E517" s="2"/>
      <c r="F517" s="2"/>
      <c r="G517" s="2"/>
      <c r="H517" s="3"/>
      <c r="I517" s="3"/>
      <c r="J517" s="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spans="1:40" ht="14.25" customHeight="1" x14ac:dyDescent="0.3">
      <c r="A518" s="1"/>
      <c r="B518" s="2"/>
      <c r="C518" s="2"/>
      <c r="D518" s="2"/>
      <c r="E518" s="2"/>
      <c r="F518" s="2"/>
      <c r="G518" s="2"/>
      <c r="H518" s="3"/>
      <c r="I518" s="3"/>
      <c r="J518" s="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spans="1:40" ht="14.25" customHeight="1" x14ac:dyDescent="0.3">
      <c r="A519" s="1"/>
      <c r="B519" s="2"/>
      <c r="C519" s="2"/>
      <c r="D519" s="2"/>
      <c r="E519" s="2"/>
      <c r="F519" s="2"/>
      <c r="G519" s="2"/>
      <c r="H519" s="3"/>
      <c r="I519" s="3"/>
      <c r="J519" s="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spans="1:40" ht="14.25" customHeight="1" x14ac:dyDescent="0.3">
      <c r="A520" s="1"/>
      <c r="B520" s="2"/>
      <c r="C520" s="2"/>
      <c r="D520" s="2"/>
      <c r="E520" s="2"/>
      <c r="F520" s="2"/>
      <c r="G520" s="2"/>
      <c r="H520" s="3"/>
      <c r="I520" s="3"/>
      <c r="J520" s="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spans="1:40" ht="14.25" customHeight="1" x14ac:dyDescent="0.3">
      <c r="A521" s="1"/>
      <c r="B521" s="2"/>
      <c r="C521" s="2"/>
      <c r="D521" s="2"/>
      <c r="E521" s="2"/>
      <c r="F521" s="2"/>
      <c r="G521" s="2"/>
      <c r="H521" s="3"/>
      <c r="I521" s="3"/>
      <c r="J521" s="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spans="1:40" ht="14.25" customHeight="1" x14ac:dyDescent="0.3">
      <c r="A522" s="1"/>
      <c r="B522" s="2"/>
      <c r="C522" s="2"/>
      <c r="D522" s="2"/>
      <c r="E522" s="2"/>
      <c r="F522" s="2"/>
      <c r="G522" s="2"/>
      <c r="H522" s="3"/>
      <c r="I522" s="3"/>
      <c r="J522" s="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spans="1:40" ht="14.25" customHeight="1" x14ac:dyDescent="0.3">
      <c r="A523" s="1"/>
      <c r="B523" s="2"/>
      <c r="C523" s="2"/>
      <c r="D523" s="2"/>
      <c r="E523" s="2"/>
      <c r="F523" s="2"/>
      <c r="G523" s="2"/>
      <c r="H523" s="3"/>
      <c r="I523" s="3"/>
      <c r="J523" s="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spans="1:40" ht="14.25" customHeight="1" x14ac:dyDescent="0.3">
      <c r="A524" s="1"/>
      <c r="B524" s="2"/>
      <c r="C524" s="2"/>
      <c r="D524" s="2"/>
      <c r="E524" s="2"/>
      <c r="F524" s="2"/>
      <c r="G524" s="2"/>
      <c r="H524" s="3"/>
      <c r="I524" s="3"/>
      <c r="J524" s="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spans="1:40" ht="14.25" customHeight="1" x14ac:dyDescent="0.3">
      <c r="A525" s="1"/>
      <c r="B525" s="2"/>
      <c r="C525" s="2"/>
      <c r="D525" s="2"/>
      <c r="E525" s="2"/>
      <c r="F525" s="2"/>
      <c r="G525" s="2"/>
      <c r="H525" s="3"/>
      <c r="I525" s="3"/>
      <c r="J525" s="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spans="1:40" ht="14.25" customHeight="1" x14ac:dyDescent="0.3">
      <c r="A526" s="1"/>
      <c r="B526" s="2"/>
      <c r="C526" s="2"/>
      <c r="D526" s="2"/>
      <c r="E526" s="2"/>
      <c r="F526" s="2"/>
      <c r="G526" s="2"/>
      <c r="H526" s="3"/>
      <c r="I526" s="3"/>
      <c r="J526" s="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spans="1:40" ht="14.25" customHeight="1" x14ac:dyDescent="0.3">
      <c r="A527" s="1"/>
      <c r="B527" s="2"/>
      <c r="C527" s="2"/>
      <c r="D527" s="2"/>
      <c r="E527" s="2"/>
      <c r="F527" s="2"/>
      <c r="G527" s="2"/>
      <c r="H527" s="3"/>
      <c r="I527" s="3"/>
      <c r="J527" s="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spans="1:40" ht="14.25" customHeight="1" x14ac:dyDescent="0.3">
      <c r="A528" s="1"/>
      <c r="B528" s="2"/>
      <c r="C528" s="2"/>
      <c r="D528" s="2"/>
      <c r="E528" s="2"/>
      <c r="F528" s="2"/>
      <c r="G528" s="2"/>
      <c r="H528" s="3"/>
      <c r="I528" s="3"/>
      <c r="J528" s="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spans="1:40" ht="14.25" customHeight="1" x14ac:dyDescent="0.3">
      <c r="A529" s="1"/>
      <c r="B529" s="2"/>
      <c r="C529" s="2"/>
      <c r="D529" s="2"/>
      <c r="E529" s="2"/>
      <c r="F529" s="2"/>
      <c r="G529" s="2"/>
      <c r="H529" s="3"/>
      <c r="I529" s="3"/>
      <c r="J529" s="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spans="1:40" ht="14.25" customHeight="1" x14ac:dyDescent="0.3">
      <c r="A530" s="1"/>
      <c r="B530" s="2"/>
      <c r="C530" s="2"/>
      <c r="D530" s="2"/>
      <c r="E530" s="2"/>
      <c r="F530" s="2"/>
      <c r="G530" s="2"/>
      <c r="H530" s="3"/>
      <c r="I530" s="3"/>
      <c r="J530" s="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spans="1:40" ht="14.25" customHeight="1" x14ac:dyDescent="0.3">
      <c r="A531" s="1"/>
      <c r="B531" s="2"/>
      <c r="C531" s="2"/>
      <c r="D531" s="2"/>
      <c r="E531" s="2"/>
      <c r="F531" s="2"/>
      <c r="G531" s="2"/>
      <c r="H531" s="3"/>
      <c r="I531" s="3"/>
      <c r="J531" s="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spans="1:40" ht="14.25" customHeight="1" x14ac:dyDescent="0.3">
      <c r="A532" s="1"/>
      <c r="B532" s="2"/>
      <c r="C532" s="2"/>
      <c r="D532" s="2"/>
      <c r="E532" s="2"/>
      <c r="F532" s="2"/>
      <c r="G532" s="2"/>
      <c r="H532" s="3"/>
      <c r="I532" s="3"/>
      <c r="J532" s="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spans="1:40" ht="14.25" customHeight="1" x14ac:dyDescent="0.3">
      <c r="A533" s="1"/>
      <c r="B533" s="2"/>
      <c r="C533" s="2"/>
      <c r="D533" s="2"/>
      <c r="E533" s="2"/>
      <c r="F533" s="2"/>
      <c r="G533" s="2"/>
      <c r="H533" s="3"/>
      <c r="I533" s="3"/>
      <c r="J533" s="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spans="1:40" ht="14.25" customHeight="1" x14ac:dyDescent="0.3">
      <c r="A534" s="1"/>
      <c r="B534" s="2"/>
      <c r="C534" s="2"/>
      <c r="D534" s="2"/>
      <c r="E534" s="2"/>
      <c r="F534" s="2"/>
      <c r="G534" s="2"/>
      <c r="H534" s="3"/>
      <c r="I534" s="3"/>
      <c r="J534" s="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spans="1:40" ht="14.25" customHeight="1" x14ac:dyDescent="0.3">
      <c r="A535" s="1"/>
      <c r="B535" s="2"/>
      <c r="C535" s="2"/>
      <c r="D535" s="2"/>
      <c r="E535" s="2"/>
      <c r="F535" s="2"/>
      <c r="G535" s="2"/>
      <c r="H535" s="3"/>
      <c r="I535" s="3"/>
      <c r="J535" s="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spans="1:40" ht="14.25" customHeight="1" x14ac:dyDescent="0.3">
      <c r="A536" s="1"/>
      <c r="B536" s="2"/>
      <c r="C536" s="2"/>
      <c r="D536" s="2"/>
      <c r="E536" s="2"/>
      <c r="F536" s="2"/>
      <c r="G536" s="2"/>
      <c r="H536" s="3"/>
      <c r="I536" s="3"/>
      <c r="J536" s="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spans="1:40" ht="14.25" customHeight="1" x14ac:dyDescent="0.3">
      <c r="A537" s="1"/>
      <c r="B537" s="2"/>
      <c r="C537" s="2"/>
      <c r="D537" s="2"/>
      <c r="E537" s="2"/>
      <c r="F537" s="2"/>
      <c r="G537" s="2"/>
      <c r="H537" s="3"/>
      <c r="I537" s="3"/>
      <c r="J537" s="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spans="1:40" ht="14.25" customHeight="1" x14ac:dyDescent="0.3">
      <c r="A538" s="1"/>
      <c r="B538" s="2"/>
      <c r="C538" s="2"/>
      <c r="D538" s="2"/>
      <c r="E538" s="2"/>
      <c r="F538" s="2"/>
      <c r="G538" s="2"/>
      <c r="H538" s="3"/>
      <c r="I538" s="3"/>
      <c r="J538" s="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spans="1:40" ht="14.25" customHeight="1" x14ac:dyDescent="0.3">
      <c r="A539" s="1"/>
      <c r="B539" s="2"/>
      <c r="C539" s="2"/>
      <c r="D539" s="2"/>
      <c r="E539" s="2"/>
      <c r="F539" s="2"/>
      <c r="G539" s="2"/>
      <c r="H539" s="3"/>
      <c r="I539" s="3"/>
      <c r="J539" s="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spans="1:40" ht="14.25" customHeight="1" x14ac:dyDescent="0.3">
      <c r="A540" s="1"/>
      <c r="B540" s="2"/>
      <c r="C540" s="2"/>
      <c r="D540" s="2"/>
      <c r="E540" s="2"/>
      <c r="F540" s="2"/>
      <c r="G540" s="2"/>
      <c r="H540" s="3"/>
      <c r="I540" s="3"/>
      <c r="J540" s="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spans="1:40" ht="14.25" customHeight="1" x14ac:dyDescent="0.3">
      <c r="A541" s="1"/>
      <c r="B541" s="2"/>
      <c r="C541" s="2"/>
      <c r="D541" s="2"/>
      <c r="E541" s="2"/>
      <c r="F541" s="2"/>
      <c r="G541" s="2"/>
      <c r="H541" s="3"/>
      <c r="I541" s="3"/>
      <c r="J541" s="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spans="1:40" ht="14.25" customHeight="1" x14ac:dyDescent="0.3">
      <c r="A542" s="1"/>
      <c r="B542" s="2"/>
      <c r="C542" s="2"/>
      <c r="D542" s="2"/>
      <c r="E542" s="2"/>
      <c r="F542" s="2"/>
      <c r="G542" s="2"/>
      <c r="H542" s="3"/>
      <c r="I542" s="3"/>
      <c r="J542" s="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spans="1:40" ht="14.25" customHeight="1" x14ac:dyDescent="0.3">
      <c r="A543" s="1"/>
      <c r="B543" s="2"/>
      <c r="C543" s="2"/>
      <c r="D543" s="2"/>
      <c r="E543" s="2"/>
      <c r="F543" s="2"/>
      <c r="G543" s="2"/>
      <c r="H543" s="3"/>
      <c r="I543" s="3"/>
      <c r="J543" s="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spans="1:40" ht="14.25" customHeight="1" x14ac:dyDescent="0.3">
      <c r="A544" s="1"/>
      <c r="B544" s="2"/>
      <c r="C544" s="2"/>
      <c r="D544" s="2"/>
      <c r="E544" s="2"/>
      <c r="F544" s="2"/>
      <c r="G544" s="2"/>
      <c r="H544" s="3"/>
      <c r="I544" s="3"/>
      <c r="J544" s="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spans="1:40" ht="14.25" customHeight="1" x14ac:dyDescent="0.3">
      <c r="A545" s="1"/>
      <c r="B545" s="2"/>
      <c r="C545" s="2"/>
      <c r="D545" s="2"/>
      <c r="E545" s="2"/>
      <c r="F545" s="2"/>
      <c r="G545" s="2"/>
      <c r="H545" s="3"/>
      <c r="I545" s="3"/>
      <c r="J545" s="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spans="1:40" ht="14.25" customHeight="1" x14ac:dyDescent="0.3">
      <c r="A546" s="1"/>
      <c r="B546" s="2"/>
      <c r="C546" s="2"/>
      <c r="D546" s="2"/>
      <c r="E546" s="2"/>
      <c r="F546" s="2"/>
      <c r="G546" s="2"/>
      <c r="H546" s="3"/>
      <c r="I546" s="3"/>
      <c r="J546" s="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spans="1:40" ht="14.25" customHeight="1" x14ac:dyDescent="0.3">
      <c r="A547" s="1"/>
      <c r="B547" s="2"/>
      <c r="C547" s="2"/>
      <c r="D547" s="2"/>
      <c r="E547" s="2"/>
      <c r="F547" s="2"/>
      <c r="G547" s="2"/>
      <c r="H547" s="3"/>
      <c r="I547" s="3"/>
      <c r="J547" s="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spans="1:40" ht="14.25" customHeight="1" x14ac:dyDescent="0.3">
      <c r="A548" s="1"/>
      <c r="B548" s="2"/>
      <c r="C548" s="2"/>
      <c r="D548" s="2"/>
      <c r="E548" s="2"/>
      <c r="F548" s="2"/>
      <c r="G548" s="2"/>
      <c r="H548" s="3"/>
      <c r="I548" s="3"/>
      <c r="J548" s="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spans="1:40" ht="14.25" customHeight="1" x14ac:dyDescent="0.3">
      <c r="A549" s="1"/>
      <c r="B549" s="2"/>
      <c r="C549" s="2"/>
      <c r="D549" s="2"/>
      <c r="E549" s="2"/>
      <c r="F549" s="2"/>
      <c r="G549" s="2"/>
      <c r="H549" s="3"/>
      <c r="I549" s="3"/>
      <c r="J549" s="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spans="1:40" ht="14.25" customHeight="1" x14ac:dyDescent="0.3">
      <c r="A550" s="1"/>
      <c r="B550" s="2"/>
      <c r="C550" s="2"/>
      <c r="D550" s="2"/>
      <c r="E550" s="2"/>
      <c r="F550" s="2"/>
      <c r="G550" s="2"/>
      <c r="H550" s="3"/>
      <c r="I550" s="3"/>
      <c r="J550" s="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spans="1:40" ht="14.25" customHeight="1" x14ac:dyDescent="0.3">
      <c r="A551" s="1"/>
      <c r="B551" s="2"/>
      <c r="C551" s="2"/>
      <c r="D551" s="2"/>
      <c r="E551" s="2"/>
      <c r="F551" s="2"/>
      <c r="G551" s="2"/>
      <c r="H551" s="3"/>
      <c r="I551" s="3"/>
      <c r="J551" s="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spans="1:40" ht="14.25" customHeight="1" x14ac:dyDescent="0.3">
      <c r="A552" s="1"/>
      <c r="B552" s="2"/>
      <c r="C552" s="2"/>
      <c r="D552" s="2"/>
      <c r="E552" s="2"/>
      <c r="F552" s="2"/>
      <c r="G552" s="2"/>
      <c r="H552" s="3"/>
      <c r="I552" s="3"/>
      <c r="J552" s="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spans="1:40" ht="14.25" customHeight="1" x14ac:dyDescent="0.3">
      <c r="A553" s="1"/>
      <c r="B553" s="2"/>
      <c r="C553" s="2"/>
      <c r="D553" s="2"/>
      <c r="E553" s="2"/>
      <c r="F553" s="2"/>
      <c r="G553" s="2"/>
      <c r="H553" s="3"/>
      <c r="I553" s="3"/>
      <c r="J553" s="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spans="1:40" ht="14.25" customHeight="1" x14ac:dyDescent="0.3">
      <c r="A554" s="1"/>
      <c r="B554" s="2"/>
      <c r="C554" s="2"/>
      <c r="D554" s="2"/>
      <c r="E554" s="2"/>
      <c r="F554" s="2"/>
      <c r="G554" s="2"/>
      <c r="H554" s="3"/>
      <c r="I554" s="3"/>
      <c r="J554" s="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spans="1:40" ht="14.25" customHeight="1" x14ac:dyDescent="0.3">
      <c r="A555" s="1"/>
      <c r="B555" s="2"/>
      <c r="C555" s="2"/>
      <c r="D555" s="2"/>
      <c r="E555" s="2"/>
      <c r="F555" s="2"/>
      <c r="G555" s="2"/>
      <c r="H555" s="3"/>
      <c r="I555" s="3"/>
      <c r="J555" s="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spans="1:40" ht="14.25" customHeight="1" x14ac:dyDescent="0.3">
      <c r="A556" s="1"/>
      <c r="B556" s="2"/>
      <c r="C556" s="2"/>
      <c r="D556" s="2"/>
      <c r="E556" s="2"/>
      <c r="F556" s="2"/>
      <c r="G556" s="2"/>
      <c r="H556" s="3"/>
      <c r="I556" s="3"/>
      <c r="J556" s="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spans="1:40" ht="14.25" customHeight="1" x14ac:dyDescent="0.3">
      <c r="A557" s="1"/>
      <c r="B557" s="2"/>
      <c r="C557" s="2"/>
      <c r="D557" s="2"/>
      <c r="E557" s="2"/>
      <c r="F557" s="2"/>
      <c r="G557" s="2"/>
      <c r="H557" s="3"/>
      <c r="I557" s="3"/>
      <c r="J557" s="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spans="1:40" ht="14.25" customHeight="1" x14ac:dyDescent="0.3">
      <c r="A558" s="1"/>
      <c r="B558" s="2"/>
      <c r="C558" s="2"/>
      <c r="D558" s="2"/>
      <c r="E558" s="2"/>
      <c r="F558" s="2"/>
      <c r="G558" s="2"/>
      <c r="H558" s="3"/>
      <c r="I558" s="3"/>
      <c r="J558" s="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spans="1:40" ht="14.25" customHeight="1" x14ac:dyDescent="0.3">
      <c r="A559" s="1"/>
      <c r="B559" s="2"/>
      <c r="C559" s="2"/>
      <c r="D559" s="2"/>
      <c r="E559" s="2"/>
      <c r="F559" s="2"/>
      <c r="G559" s="2"/>
      <c r="H559" s="3"/>
      <c r="I559" s="3"/>
      <c r="J559" s="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spans="1:40" ht="14.25" customHeight="1" x14ac:dyDescent="0.3">
      <c r="A560" s="1"/>
      <c r="B560" s="2"/>
      <c r="C560" s="2"/>
      <c r="D560" s="2"/>
      <c r="E560" s="2"/>
      <c r="F560" s="2"/>
      <c r="G560" s="2"/>
      <c r="H560" s="3"/>
      <c r="I560" s="3"/>
      <c r="J560" s="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spans="1:40" ht="14.25" customHeight="1" x14ac:dyDescent="0.3">
      <c r="A561" s="1"/>
      <c r="B561" s="2"/>
      <c r="C561" s="2"/>
      <c r="D561" s="2"/>
      <c r="E561" s="2"/>
      <c r="F561" s="2"/>
      <c r="G561" s="2"/>
      <c r="H561" s="3"/>
      <c r="I561" s="3"/>
      <c r="J561" s="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spans="1:40" ht="14.25" customHeight="1" x14ac:dyDescent="0.3">
      <c r="A562" s="1"/>
      <c r="B562" s="2"/>
      <c r="C562" s="2"/>
      <c r="D562" s="2"/>
      <c r="E562" s="2"/>
      <c r="F562" s="2"/>
      <c r="G562" s="2"/>
      <c r="H562" s="3"/>
      <c r="I562" s="3"/>
      <c r="J562" s="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spans="1:40" ht="14.25" customHeight="1" x14ac:dyDescent="0.3">
      <c r="A563" s="1"/>
      <c r="B563" s="2"/>
      <c r="C563" s="2"/>
      <c r="D563" s="2"/>
      <c r="E563" s="2"/>
      <c r="F563" s="2"/>
      <c r="G563" s="2"/>
      <c r="H563" s="3"/>
      <c r="I563" s="3"/>
      <c r="J563" s="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spans="1:40" ht="14.25" customHeight="1" x14ac:dyDescent="0.3">
      <c r="A564" s="1"/>
      <c r="B564" s="2"/>
      <c r="C564" s="2"/>
      <c r="D564" s="2"/>
      <c r="E564" s="2"/>
      <c r="F564" s="2"/>
      <c r="G564" s="2"/>
      <c r="H564" s="3"/>
      <c r="I564" s="3"/>
      <c r="J564" s="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spans="1:40" ht="14.25" customHeight="1" x14ac:dyDescent="0.3">
      <c r="A565" s="1"/>
      <c r="B565" s="2"/>
      <c r="C565" s="2"/>
      <c r="D565" s="2"/>
      <c r="E565" s="2"/>
      <c r="F565" s="2"/>
      <c r="G565" s="2"/>
      <c r="H565" s="3"/>
      <c r="I565" s="3"/>
      <c r="J565" s="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spans="1:40" ht="14.25" customHeight="1" x14ac:dyDescent="0.3">
      <c r="A566" s="1"/>
      <c r="B566" s="2"/>
      <c r="C566" s="2"/>
      <c r="D566" s="2"/>
      <c r="E566" s="2"/>
      <c r="F566" s="2"/>
      <c r="G566" s="2"/>
      <c r="H566" s="3"/>
      <c r="I566" s="3"/>
      <c r="J566" s="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spans="1:40" ht="14.25" customHeight="1" x14ac:dyDescent="0.3">
      <c r="A567" s="1"/>
      <c r="B567" s="2"/>
      <c r="C567" s="2"/>
      <c r="D567" s="2"/>
      <c r="E567" s="2"/>
      <c r="F567" s="2"/>
      <c r="G567" s="2"/>
      <c r="H567" s="3"/>
      <c r="I567" s="3"/>
      <c r="J567" s="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spans="1:40" ht="14.25" customHeight="1" x14ac:dyDescent="0.3">
      <c r="A568" s="1"/>
      <c r="B568" s="2"/>
      <c r="C568" s="2"/>
      <c r="D568" s="2"/>
      <c r="E568" s="2"/>
      <c r="F568" s="2"/>
      <c r="G568" s="2"/>
      <c r="H568" s="3"/>
      <c r="I568" s="3"/>
      <c r="J568" s="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spans="1:40" ht="14.25" customHeight="1" x14ac:dyDescent="0.3">
      <c r="A569" s="1"/>
      <c r="B569" s="2"/>
      <c r="C569" s="2"/>
      <c r="D569" s="2"/>
      <c r="E569" s="2"/>
      <c r="F569" s="2"/>
      <c r="G569" s="2"/>
      <c r="H569" s="3"/>
      <c r="I569" s="3"/>
      <c r="J569" s="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spans="1:40" ht="14.25" customHeight="1" x14ac:dyDescent="0.3">
      <c r="A570" s="1"/>
      <c r="B570" s="2"/>
      <c r="C570" s="2"/>
      <c r="D570" s="2"/>
      <c r="E570" s="2"/>
      <c r="F570" s="2"/>
      <c r="G570" s="2"/>
      <c r="H570" s="3"/>
      <c r="I570" s="3"/>
      <c r="J570" s="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spans="1:40" ht="14.25" customHeight="1" x14ac:dyDescent="0.3">
      <c r="A571" s="1"/>
      <c r="B571" s="2"/>
      <c r="C571" s="2"/>
      <c r="D571" s="2"/>
      <c r="E571" s="2"/>
      <c r="F571" s="2"/>
      <c r="G571" s="2"/>
      <c r="H571" s="3"/>
      <c r="I571" s="3"/>
      <c r="J571" s="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spans="1:40" ht="14.25" customHeight="1" x14ac:dyDescent="0.3">
      <c r="A572" s="1"/>
      <c r="B572" s="2"/>
      <c r="C572" s="2"/>
      <c r="D572" s="2"/>
      <c r="E572" s="2"/>
      <c r="F572" s="2"/>
      <c r="G572" s="2"/>
      <c r="H572" s="3"/>
      <c r="I572" s="3"/>
      <c r="J572" s="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spans="1:40" ht="14.25" customHeight="1" x14ac:dyDescent="0.3">
      <c r="A573" s="1"/>
      <c r="B573" s="2"/>
      <c r="C573" s="2"/>
      <c r="D573" s="2"/>
      <c r="E573" s="2"/>
      <c r="F573" s="2"/>
      <c r="G573" s="2"/>
      <c r="H573" s="3"/>
      <c r="I573" s="3"/>
      <c r="J573" s="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spans="1:40" ht="14.25" customHeight="1" x14ac:dyDescent="0.3">
      <c r="A574" s="1"/>
      <c r="B574" s="2"/>
      <c r="C574" s="2"/>
      <c r="D574" s="2"/>
      <c r="E574" s="2"/>
      <c r="F574" s="2"/>
      <c r="G574" s="2"/>
      <c r="H574" s="3"/>
      <c r="I574" s="3"/>
      <c r="J574" s="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spans="1:40" ht="14.25" customHeight="1" x14ac:dyDescent="0.3">
      <c r="A575" s="1"/>
      <c r="B575" s="2"/>
      <c r="C575" s="2"/>
      <c r="D575" s="2"/>
      <c r="E575" s="2"/>
      <c r="F575" s="2"/>
      <c r="G575" s="2"/>
      <c r="H575" s="3"/>
      <c r="I575" s="3"/>
      <c r="J575" s="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spans="1:40" ht="14.25" customHeight="1" x14ac:dyDescent="0.3">
      <c r="A576" s="1"/>
      <c r="B576" s="2"/>
      <c r="C576" s="2"/>
      <c r="D576" s="2"/>
      <c r="E576" s="2"/>
      <c r="F576" s="2"/>
      <c r="G576" s="2"/>
      <c r="H576" s="3"/>
      <c r="I576" s="3"/>
      <c r="J576" s="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spans="1:40" ht="14.25" customHeight="1" x14ac:dyDescent="0.3">
      <c r="A577" s="1"/>
      <c r="B577" s="2"/>
      <c r="C577" s="2"/>
      <c r="D577" s="2"/>
      <c r="E577" s="2"/>
      <c r="F577" s="2"/>
      <c r="G577" s="2"/>
      <c r="H577" s="3"/>
      <c r="I577" s="3"/>
      <c r="J577" s="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spans="1:40" ht="14.25" customHeight="1" x14ac:dyDescent="0.3">
      <c r="A578" s="1"/>
      <c r="B578" s="2"/>
      <c r="C578" s="2"/>
      <c r="D578" s="2"/>
      <c r="E578" s="2"/>
      <c r="F578" s="2"/>
      <c r="G578" s="2"/>
      <c r="H578" s="3"/>
      <c r="I578" s="3"/>
      <c r="J578" s="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spans="1:40" ht="14.25" customHeight="1" x14ac:dyDescent="0.3">
      <c r="A579" s="1"/>
      <c r="B579" s="2"/>
      <c r="C579" s="2"/>
      <c r="D579" s="2"/>
      <c r="E579" s="2"/>
      <c r="F579" s="2"/>
      <c r="G579" s="2"/>
      <c r="H579" s="3"/>
      <c r="I579" s="3"/>
      <c r="J579" s="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spans="1:40" ht="14.25" customHeight="1" x14ac:dyDescent="0.3">
      <c r="A580" s="1"/>
      <c r="B580" s="2"/>
      <c r="C580" s="2"/>
      <c r="D580" s="2"/>
      <c r="E580" s="2"/>
      <c r="F580" s="2"/>
      <c r="G580" s="2"/>
      <c r="H580" s="3"/>
      <c r="I580" s="3"/>
      <c r="J580" s="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spans="1:40" ht="14.25" customHeight="1" x14ac:dyDescent="0.3">
      <c r="A581" s="1"/>
      <c r="B581" s="2"/>
      <c r="C581" s="2"/>
      <c r="D581" s="2"/>
      <c r="E581" s="2"/>
      <c r="F581" s="2"/>
      <c r="G581" s="2"/>
      <c r="H581" s="3"/>
      <c r="I581" s="3"/>
      <c r="J581" s="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spans="1:40" ht="14.25" customHeight="1" x14ac:dyDescent="0.3">
      <c r="A582" s="1"/>
      <c r="B582" s="2"/>
      <c r="C582" s="2"/>
      <c r="D582" s="2"/>
      <c r="E582" s="2"/>
      <c r="F582" s="2"/>
      <c r="G582" s="2"/>
      <c r="H582" s="3"/>
      <c r="I582" s="3"/>
      <c r="J582" s="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spans="1:40" ht="14.25" customHeight="1" x14ac:dyDescent="0.3">
      <c r="A583" s="1"/>
      <c r="B583" s="2"/>
      <c r="C583" s="2"/>
      <c r="D583" s="2"/>
      <c r="E583" s="2"/>
      <c r="F583" s="2"/>
      <c r="G583" s="2"/>
      <c r="H583" s="3"/>
      <c r="I583" s="3"/>
      <c r="J583" s="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spans="1:40" ht="14.25" customHeight="1" x14ac:dyDescent="0.3">
      <c r="A584" s="1"/>
      <c r="B584" s="2"/>
      <c r="C584" s="2"/>
      <c r="D584" s="2"/>
      <c r="E584" s="2"/>
      <c r="F584" s="2"/>
      <c r="G584" s="2"/>
      <c r="H584" s="3"/>
      <c r="I584" s="3"/>
      <c r="J584" s="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spans="1:40" ht="14.25" customHeight="1" x14ac:dyDescent="0.3">
      <c r="A585" s="1"/>
      <c r="B585" s="2"/>
      <c r="C585" s="2"/>
      <c r="D585" s="2"/>
      <c r="E585" s="2"/>
      <c r="F585" s="2"/>
      <c r="G585" s="2"/>
      <c r="H585" s="3"/>
      <c r="I585" s="3"/>
      <c r="J585" s="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spans="1:40" ht="14.25" customHeight="1" x14ac:dyDescent="0.3">
      <c r="A586" s="1"/>
      <c r="B586" s="2"/>
      <c r="C586" s="2"/>
      <c r="D586" s="2"/>
      <c r="E586" s="2"/>
      <c r="F586" s="2"/>
      <c r="G586" s="2"/>
      <c r="H586" s="3"/>
      <c r="I586" s="3"/>
      <c r="J586" s="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spans="1:40" ht="14.25" customHeight="1" x14ac:dyDescent="0.3">
      <c r="A587" s="1"/>
      <c r="B587" s="2"/>
      <c r="C587" s="2"/>
      <c r="D587" s="2"/>
      <c r="E587" s="2"/>
      <c r="F587" s="2"/>
      <c r="G587" s="2"/>
      <c r="H587" s="3"/>
      <c r="I587" s="3"/>
      <c r="J587" s="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spans="1:40" ht="14.25" customHeight="1" x14ac:dyDescent="0.3">
      <c r="A588" s="1"/>
      <c r="B588" s="2"/>
      <c r="C588" s="2"/>
      <c r="D588" s="2"/>
      <c r="E588" s="2"/>
      <c r="F588" s="2"/>
      <c r="G588" s="2"/>
      <c r="H588" s="3"/>
      <c r="I588" s="3"/>
      <c r="J588" s="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spans="1:40" ht="14.25" customHeight="1" x14ac:dyDescent="0.3">
      <c r="A589" s="1"/>
      <c r="B589" s="2"/>
      <c r="C589" s="2"/>
      <c r="D589" s="2"/>
      <c r="E589" s="2"/>
      <c r="F589" s="2"/>
      <c r="G589" s="2"/>
      <c r="H589" s="3"/>
      <c r="I589" s="3"/>
      <c r="J589" s="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spans="1:40" ht="14.25" customHeight="1" x14ac:dyDescent="0.3">
      <c r="A590" s="1"/>
      <c r="B590" s="2"/>
      <c r="C590" s="2"/>
      <c r="D590" s="2"/>
      <c r="E590" s="2"/>
      <c r="F590" s="2"/>
      <c r="G590" s="2"/>
      <c r="H590" s="3"/>
      <c r="I590" s="3"/>
      <c r="J590" s="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spans="1:40" ht="14.25" customHeight="1" x14ac:dyDescent="0.3">
      <c r="A591" s="1"/>
      <c r="B591" s="2"/>
      <c r="C591" s="2"/>
      <c r="D591" s="2"/>
      <c r="E591" s="2"/>
      <c r="F591" s="2"/>
      <c r="G591" s="2"/>
      <c r="H591" s="3"/>
      <c r="I591" s="3"/>
      <c r="J591" s="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spans="1:40" ht="14.25" customHeight="1" x14ac:dyDescent="0.3">
      <c r="A592" s="1"/>
      <c r="B592" s="2"/>
      <c r="C592" s="2"/>
      <c r="D592" s="2"/>
      <c r="E592" s="2"/>
      <c r="F592" s="2"/>
      <c r="G592" s="2"/>
      <c r="H592" s="3"/>
      <c r="I592" s="3"/>
      <c r="J592" s="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spans="1:40" ht="14.25" customHeight="1" x14ac:dyDescent="0.3">
      <c r="A593" s="1"/>
      <c r="B593" s="2"/>
      <c r="C593" s="2"/>
      <c r="D593" s="2"/>
      <c r="E593" s="2"/>
      <c r="F593" s="2"/>
      <c r="G593" s="2"/>
      <c r="H593" s="3"/>
      <c r="I593" s="3"/>
      <c r="J593" s="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spans="1:40" ht="14.25" customHeight="1" x14ac:dyDescent="0.3">
      <c r="A594" s="1"/>
      <c r="B594" s="2"/>
      <c r="C594" s="2"/>
      <c r="D594" s="2"/>
      <c r="E594" s="2"/>
      <c r="F594" s="2"/>
      <c r="G594" s="2"/>
      <c r="H594" s="3"/>
      <c r="I594" s="3"/>
      <c r="J594" s="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spans="1:40" ht="14.25" customHeight="1" x14ac:dyDescent="0.3">
      <c r="A595" s="1"/>
      <c r="B595" s="2"/>
      <c r="C595" s="2"/>
      <c r="D595" s="2"/>
      <c r="E595" s="2"/>
      <c r="F595" s="2"/>
      <c r="G595" s="2"/>
      <c r="H595" s="3"/>
      <c r="I595" s="3"/>
      <c r="J595" s="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spans="1:40" ht="14.25" customHeight="1" x14ac:dyDescent="0.3">
      <c r="A596" s="1"/>
      <c r="B596" s="2"/>
      <c r="C596" s="2"/>
      <c r="D596" s="2"/>
      <c r="E596" s="2"/>
      <c r="F596" s="2"/>
      <c r="G596" s="2"/>
      <c r="H596" s="3"/>
      <c r="I596" s="3"/>
      <c r="J596" s="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spans="1:40" ht="14.25" customHeight="1" x14ac:dyDescent="0.3">
      <c r="A597" s="1"/>
      <c r="B597" s="2"/>
      <c r="C597" s="2"/>
      <c r="D597" s="2"/>
      <c r="E597" s="2"/>
      <c r="F597" s="2"/>
      <c r="G597" s="2"/>
      <c r="H597" s="3"/>
      <c r="I597" s="3"/>
      <c r="J597" s="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spans="1:40" ht="14.25" customHeight="1" x14ac:dyDescent="0.3">
      <c r="A598" s="1"/>
      <c r="B598" s="2"/>
      <c r="C598" s="2"/>
      <c r="D598" s="2"/>
      <c r="E598" s="2"/>
      <c r="F598" s="2"/>
      <c r="G598" s="2"/>
      <c r="H598" s="3"/>
      <c r="I598" s="3"/>
      <c r="J598" s="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spans="1:40" ht="14.25" customHeight="1" x14ac:dyDescent="0.3">
      <c r="A599" s="1"/>
      <c r="B599" s="2"/>
      <c r="C599" s="2"/>
      <c r="D599" s="2"/>
      <c r="E599" s="2"/>
      <c r="F599" s="2"/>
      <c r="G599" s="2"/>
      <c r="H599" s="3"/>
      <c r="I599" s="3"/>
      <c r="J599" s="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spans="1:40" ht="14.25" customHeight="1" x14ac:dyDescent="0.3">
      <c r="A600" s="1"/>
      <c r="B600" s="2"/>
      <c r="C600" s="2"/>
      <c r="D600" s="2"/>
      <c r="E600" s="2"/>
      <c r="F600" s="2"/>
      <c r="G600" s="2"/>
      <c r="H600" s="3"/>
      <c r="I600" s="3"/>
      <c r="J600" s="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spans="1:40" ht="14.25" customHeight="1" x14ac:dyDescent="0.3">
      <c r="A601" s="1"/>
      <c r="B601" s="2"/>
      <c r="C601" s="2"/>
      <c r="D601" s="2"/>
      <c r="E601" s="2"/>
      <c r="F601" s="2"/>
      <c r="G601" s="2"/>
      <c r="H601" s="3"/>
      <c r="I601" s="3"/>
      <c r="J601" s="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spans="1:40" ht="14.25" customHeight="1" x14ac:dyDescent="0.3">
      <c r="A602" s="1"/>
      <c r="B602" s="2"/>
      <c r="C602" s="2"/>
      <c r="D602" s="2"/>
      <c r="E602" s="2"/>
      <c r="F602" s="2"/>
      <c r="G602" s="2"/>
      <c r="H602" s="3"/>
      <c r="I602" s="3"/>
      <c r="J602" s="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spans="1:40" ht="14.25" customHeight="1" x14ac:dyDescent="0.3">
      <c r="A603" s="1"/>
      <c r="B603" s="2"/>
      <c r="C603" s="2"/>
      <c r="D603" s="2"/>
      <c r="E603" s="2"/>
      <c r="F603" s="2"/>
      <c r="G603" s="2"/>
      <c r="H603" s="3"/>
      <c r="I603" s="3"/>
      <c r="J603" s="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spans="1:40" ht="14.25" customHeight="1" x14ac:dyDescent="0.3">
      <c r="A604" s="1"/>
      <c r="B604" s="2"/>
      <c r="C604" s="2"/>
      <c r="D604" s="2"/>
      <c r="E604" s="2"/>
      <c r="F604" s="2"/>
      <c r="G604" s="2"/>
      <c r="H604" s="3"/>
      <c r="I604" s="3"/>
      <c r="J604" s="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spans="1:40" ht="14.25" customHeight="1" x14ac:dyDescent="0.3">
      <c r="A605" s="1"/>
      <c r="B605" s="2"/>
      <c r="C605" s="2"/>
      <c r="D605" s="2"/>
      <c r="E605" s="2"/>
      <c r="F605" s="2"/>
      <c r="G605" s="2"/>
      <c r="H605" s="3"/>
      <c r="I605" s="3"/>
      <c r="J605" s="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spans="1:40" ht="14.25" customHeight="1" x14ac:dyDescent="0.3">
      <c r="A606" s="1"/>
      <c r="B606" s="2"/>
      <c r="C606" s="2"/>
      <c r="D606" s="2"/>
      <c r="E606" s="2"/>
      <c r="F606" s="2"/>
      <c r="G606" s="2"/>
      <c r="H606" s="3"/>
      <c r="I606" s="3"/>
      <c r="J606" s="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spans="1:40" ht="14.25" customHeight="1" x14ac:dyDescent="0.3">
      <c r="A607" s="1"/>
      <c r="B607" s="2"/>
      <c r="C607" s="2"/>
      <c r="D607" s="2"/>
      <c r="E607" s="2"/>
      <c r="F607" s="2"/>
      <c r="G607" s="2"/>
      <c r="H607" s="3"/>
      <c r="I607" s="3"/>
      <c r="J607" s="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spans="1:40" ht="14.25" customHeight="1" x14ac:dyDescent="0.3">
      <c r="A608" s="1"/>
      <c r="B608" s="2"/>
      <c r="C608" s="2"/>
      <c r="D608" s="2"/>
      <c r="E608" s="2"/>
      <c r="F608" s="2"/>
      <c r="G608" s="2"/>
      <c r="H608" s="3"/>
      <c r="I608" s="3"/>
      <c r="J608" s="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spans="1:40" ht="14.25" customHeight="1" x14ac:dyDescent="0.3">
      <c r="A609" s="1"/>
      <c r="B609" s="2"/>
      <c r="C609" s="2"/>
      <c r="D609" s="2"/>
      <c r="E609" s="2"/>
      <c r="F609" s="2"/>
      <c r="G609" s="2"/>
      <c r="H609" s="3"/>
      <c r="I609" s="3"/>
      <c r="J609" s="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spans="1:40" ht="14.25" customHeight="1" x14ac:dyDescent="0.3">
      <c r="A610" s="1"/>
      <c r="B610" s="2"/>
      <c r="C610" s="2"/>
      <c r="D610" s="2"/>
      <c r="E610" s="2"/>
      <c r="F610" s="2"/>
      <c r="G610" s="2"/>
      <c r="H610" s="3"/>
      <c r="I610" s="3"/>
      <c r="J610" s="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spans="1:40" ht="14.25" customHeight="1" x14ac:dyDescent="0.3">
      <c r="A611" s="1"/>
      <c r="B611" s="2"/>
      <c r="C611" s="2"/>
      <c r="D611" s="2"/>
      <c r="E611" s="2"/>
      <c r="F611" s="2"/>
      <c r="G611" s="2"/>
      <c r="H611" s="3"/>
      <c r="I611" s="3"/>
      <c r="J611" s="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spans="1:40" ht="14.25" customHeight="1" x14ac:dyDescent="0.3">
      <c r="A612" s="1"/>
      <c r="B612" s="2"/>
      <c r="C612" s="2"/>
      <c r="D612" s="2"/>
      <c r="E612" s="2"/>
      <c r="F612" s="2"/>
      <c r="G612" s="2"/>
      <c r="H612" s="3"/>
      <c r="I612" s="3"/>
      <c r="J612" s="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spans="1:40" ht="14.25" customHeight="1" x14ac:dyDescent="0.3">
      <c r="A613" s="1"/>
      <c r="B613" s="2"/>
      <c r="C613" s="2"/>
      <c r="D613" s="2"/>
      <c r="E613" s="2"/>
      <c r="F613" s="2"/>
      <c r="G613" s="2"/>
      <c r="H613" s="3"/>
      <c r="I613" s="3"/>
      <c r="J613" s="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spans="1:40" ht="14.25" customHeight="1" x14ac:dyDescent="0.3">
      <c r="A614" s="1"/>
      <c r="B614" s="2"/>
      <c r="C614" s="2"/>
      <c r="D614" s="2"/>
      <c r="E614" s="2"/>
      <c r="F614" s="2"/>
      <c r="G614" s="2"/>
      <c r="H614" s="3"/>
      <c r="I614" s="3"/>
      <c r="J614" s="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spans="1:40" ht="14.25" customHeight="1" x14ac:dyDescent="0.3">
      <c r="A615" s="1"/>
      <c r="B615" s="2"/>
      <c r="C615" s="2"/>
      <c r="D615" s="2"/>
      <c r="E615" s="2"/>
      <c r="F615" s="2"/>
      <c r="G615" s="2"/>
      <c r="H615" s="3"/>
      <c r="I615" s="3"/>
      <c r="J615" s="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spans="1:40" ht="14.25" customHeight="1" x14ac:dyDescent="0.3">
      <c r="A616" s="1"/>
      <c r="B616" s="2"/>
      <c r="C616" s="2"/>
      <c r="D616" s="2"/>
      <c r="E616" s="2"/>
      <c r="F616" s="2"/>
      <c r="G616" s="2"/>
      <c r="H616" s="3"/>
      <c r="I616" s="3"/>
      <c r="J616" s="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spans="1:40" ht="14.25" customHeight="1" x14ac:dyDescent="0.3">
      <c r="A617" s="1"/>
      <c r="B617" s="2"/>
      <c r="C617" s="2"/>
      <c r="D617" s="2"/>
      <c r="E617" s="2"/>
      <c r="F617" s="2"/>
      <c r="G617" s="2"/>
      <c r="H617" s="3"/>
      <c r="I617" s="3"/>
      <c r="J617" s="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spans="1:40" ht="14.25" customHeight="1" x14ac:dyDescent="0.3">
      <c r="A618" s="1"/>
      <c r="B618" s="2"/>
      <c r="C618" s="2"/>
      <c r="D618" s="2"/>
      <c r="E618" s="2"/>
      <c r="F618" s="2"/>
      <c r="G618" s="2"/>
      <c r="H618" s="3"/>
      <c r="I618" s="3"/>
      <c r="J618" s="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spans="1:40" ht="14.25" customHeight="1" x14ac:dyDescent="0.3">
      <c r="A619" s="1"/>
      <c r="B619" s="2"/>
      <c r="C619" s="2"/>
      <c r="D619" s="2"/>
      <c r="E619" s="2"/>
      <c r="F619" s="2"/>
      <c r="G619" s="2"/>
      <c r="H619" s="3"/>
      <c r="I619" s="3"/>
      <c r="J619" s="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spans="1:40" ht="14.25" customHeight="1" x14ac:dyDescent="0.3">
      <c r="A620" s="1"/>
      <c r="B620" s="2"/>
      <c r="C620" s="2"/>
      <c r="D620" s="2"/>
      <c r="E620" s="2"/>
      <c r="F620" s="2"/>
      <c r="G620" s="2"/>
      <c r="H620" s="3"/>
      <c r="I620" s="3"/>
      <c r="J620" s="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spans="1:40" ht="14.25" customHeight="1" x14ac:dyDescent="0.3">
      <c r="A621" s="1"/>
      <c r="B621" s="2"/>
      <c r="C621" s="2"/>
      <c r="D621" s="2"/>
      <c r="E621" s="2"/>
      <c r="F621" s="2"/>
      <c r="G621" s="2"/>
      <c r="H621" s="3"/>
      <c r="I621" s="3"/>
      <c r="J621" s="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spans="1:40" ht="14.25" customHeight="1" x14ac:dyDescent="0.3">
      <c r="A622" s="1"/>
      <c r="B622" s="2"/>
      <c r="C622" s="2"/>
      <c r="D622" s="2"/>
      <c r="E622" s="2"/>
      <c r="F622" s="2"/>
      <c r="G622" s="2"/>
      <c r="H622" s="3"/>
      <c r="I622" s="3"/>
      <c r="J622" s="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spans="1:40" ht="14.25" customHeight="1" x14ac:dyDescent="0.3">
      <c r="A623" s="1"/>
      <c r="B623" s="2"/>
      <c r="C623" s="2"/>
      <c r="D623" s="2"/>
      <c r="E623" s="2"/>
      <c r="F623" s="2"/>
      <c r="G623" s="2"/>
      <c r="H623" s="3"/>
      <c r="I623" s="3"/>
      <c r="J623" s="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spans="1:40" ht="14.25" customHeight="1" x14ac:dyDescent="0.3">
      <c r="A624" s="1"/>
      <c r="B624" s="2"/>
      <c r="C624" s="2"/>
      <c r="D624" s="2"/>
      <c r="E624" s="2"/>
      <c r="F624" s="2"/>
      <c r="G624" s="2"/>
      <c r="H624" s="3"/>
      <c r="I624" s="3"/>
      <c r="J624" s="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spans="1:40" ht="14.25" customHeight="1" x14ac:dyDescent="0.3">
      <c r="A625" s="1"/>
      <c r="B625" s="2"/>
      <c r="C625" s="2"/>
      <c r="D625" s="2"/>
      <c r="E625" s="2"/>
      <c r="F625" s="2"/>
      <c r="G625" s="2"/>
      <c r="H625" s="3"/>
      <c r="I625" s="3"/>
      <c r="J625" s="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spans="1:40" ht="14.25" customHeight="1" x14ac:dyDescent="0.3">
      <c r="A626" s="1"/>
      <c r="B626" s="2"/>
      <c r="C626" s="2"/>
      <c r="D626" s="2"/>
      <c r="E626" s="2"/>
      <c r="F626" s="2"/>
      <c r="G626" s="2"/>
      <c r="H626" s="3"/>
      <c r="I626" s="3"/>
      <c r="J626" s="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spans="1:40" ht="14.25" customHeight="1" x14ac:dyDescent="0.3">
      <c r="A627" s="1"/>
      <c r="B627" s="2"/>
      <c r="C627" s="2"/>
      <c r="D627" s="2"/>
      <c r="E627" s="2"/>
      <c r="F627" s="2"/>
      <c r="G627" s="2"/>
      <c r="H627" s="3"/>
      <c r="I627" s="3"/>
      <c r="J627" s="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spans="1:40" ht="14.25" customHeight="1" x14ac:dyDescent="0.3">
      <c r="A628" s="1"/>
      <c r="B628" s="2"/>
      <c r="C628" s="2"/>
      <c r="D628" s="2"/>
      <c r="E628" s="2"/>
      <c r="F628" s="2"/>
      <c r="G628" s="2"/>
      <c r="H628" s="3"/>
      <c r="I628" s="3"/>
      <c r="J628" s="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spans="1:40" ht="14.25" customHeight="1" x14ac:dyDescent="0.3">
      <c r="A629" s="1"/>
      <c r="B629" s="2"/>
      <c r="C629" s="2"/>
      <c r="D629" s="2"/>
      <c r="E629" s="2"/>
      <c r="F629" s="2"/>
      <c r="G629" s="2"/>
      <c r="H629" s="3"/>
      <c r="I629" s="3"/>
      <c r="J629" s="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spans="1:40" ht="14.25" customHeight="1" x14ac:dyDescent="0.3">
      <c r="A630" s="1"/>
      <c r="B630" s="2"/>
      <c r="C630" s="2"/>
      <c r="D630" s="2"/>
      <c r="E630" s="2"/>
      <c r="F630" s="2"/>
      <c r="G630" s="2"/>
      <c r="H630" s="3"/>
      <c r="I630" s="3"/>
      <c r="J630" s="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spans="1:40" ht="14.25" customHeight="1" x14ac:dyDescent="0.3">
      <c r="A631" s="1"/>
      <c r="B631" s="2"/>
      <c r="C631" s="2"/>
      <c r="D631" s="2"/>
      <c r="E631" s="2"/>
      <c r="F631" s="2"/>
      <c r="G631" s="2"/>
      <c r="H631" s="3"/>
      <c r="I631" s="3"/>
      <c r="J631" s="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spans="1:40" ht="14.25" customHeight="1" x14ac:dyDescent="0.3">
      <c r="A632" s="1"/>
      <c r="B632" s="2"/>
      <c r="C632" s="2"/>
      <c r="D632" s="2"/>
      <c r="E632" s="2"/>
      <c r="F632" s="2"/>
      <c r="G632" s="2"/>
      <c r="H632" s="3"/>
      <c r="I632" s="3"/>
      <c r="J632" s="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spans="1:40" ht="14.25" customHeight="1" x14ac:dyDescent="0.3">
      <c r="A633" s="1"/>
      <c r="B633" s="2"/>
      <c r="C633" s="2"/>
      <c r="D633" s="2"/>
      <c r="E633" s="2"/>
      <c r="F633" s="2"/>
      <c r="G633" s="2"/>
      <c r="H633" s="3"/>
      <c r="I633" s="3"/>
      <c r="J633" s="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spans="1:40" ht="14.25" customHeight="1" x14ac:dyDescent="0.3">
      <c r="A634" s="1"/>
      <c r="B634" s="2"/>
      <c r="C634" s="2"/>
      <c r="D634" s="2"/>
      <c r="E634" s="2"/>
      <c r="F634" s="2"/>
      <c r="G634" s="2"/>
      <c r="H634" s="3"/>
      <c r="I634" s="3"/>
      <c r="J634" s="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spans="1:40" ht="14.25" customHeight="1" x14ac:dyDescent="0.3">
      <c r="A635" s="1"/>
      <c r="B635" s="2"/>
      <c r="C635" s="2"/>
      <c r="D635" s="2"/>
      <c r="E635" s="2"/>
      <c r="F635" s="2"/>
      <c r="G635" s="2"/>
      <c r="H635" s="3"/>
      <c r="I635" s="3"/>
      <c r="J635" s="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spans="1:40" ht="14.25" customHeight="1" x14ac:dyDescent="0.3">
      <c r="A636" s="1"/>
      <c r="B636" s="2"/>
      <c r="C636" s="2"/>
      <c r="D636" s="2"/>
      <c r="E636" s="2"/>
      <c r="F636" s="2"/>
      <c r="G636" s="2"/>
      <c r="H636" s="3"/>
      <c r="I636" s="3"/>
      <c r="J636" s="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spans="1:40" ht="14.25" customHeight="1" x14ac:dyDescent="0.3">
      <c r="A637" s="1"/>
      <c r="B637" s="2"/>
      <c r="C637" s="2"/>
      <c r="D637" s="2"/>
      <c r="E637" s="2"/>
      <c r="F637" s="2"/>
      <c r="G637" s="2"/>
      <c r="H637" s="3"/>
      <c r="I637" s="3"/>
      <c r="J637" s="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spans="1:40" ht="14.25" customHeight="1" x14ac:dyDescent="0.3">
      <c r="A638" s="1"/>
      <c r="B638" s="2"/>
      <c r="C638" s="2"/>
      <c r="D638" s="2"/>
      <c r="E638" s="2"/>
      <c r="F638" s="2"/>
      <c r="G638" s="2"/>
      <c r="H638" s="3"/>
      <c r="I638" s="3"/>
      <c r="J638" s="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spans="1:40" ht="14.25" customHeight="1" x14ac:dyDescent="0.3">
      <c r="A639" s="1"/>
      <c r="B639" s="2"/>
      <c r="C639" s="2"/>
      <c r="D639" s="2"/>
      <c r="E639" s="2"/>
      <c r="F639" s="2"/>
      <c r="G639" s="2"/>
      <c r="H639" s="3"/>
      <c r="I639" s="3"/>
      <c r="J639" s="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spans="1:40" ht="14.25" customHeight="1" x14ac:dyDescent="0.3">
      <c r="A640" s="1"/>
      <c r="B640" s="2"/>
      <c r="C640" s="2"/>
      <c r="D640" s="2"/>
      <c r="E640" s="2"/>
      <c r="F640" s="2"/>
      <c r="G640" s="2"/>
      <c r="H640" s="3"/>
      <c r="I640" s="3"/>
      <c r="J640" s="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spans="1:40" ht="14.25" customHeight="1" x14ac:dyDescent="0.3">
      <c r="A641" s="1"/>
      <c r="B641" s="2"/>
      <c r="C641" s="2"/>
      <c r="D641" s="2"/>
      <c r="E641" s="2"/>
      <c r="F641" s="2"/>
      <c r="G641" s="2"/>
      <c r="H641" s="3"/>
      <c r="I641" s="3"/>
      <c r="J641" s="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spans="1:40" ht="14.25" customHeight="1" x14ac:dyDescent="0.3">
      <c r="A642" s="1"/>
      <c r="B642" s="2"/>
      <c r="C642" s="2"/>
      <c r="D642" s="2"/>
      <c r="E642" s="2"/>
      <c r="F642" s="2"/>
      <c r="G642" s="2"/>
      <c r="H642" s="3"/>
      <c r="I642" s="3"/>
      <c r="J642" s="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spans="1:40" ht="14.25" customHeight="1" x14ac:dyDescent="0.3">
      <c r="A643" s="1"/>
      <c r="B643" s="2"/>
      <c r="C643" s="2"/>
      <c r="D643" s="2"/>
      <c r="E643" s="2"/>
      <c r="F643" s="2"/>
      <c r="G643" s="2"/>
      <c r="H643" s="3"/>
      <c r="I643" s="3"/>
      <c r="J643" s="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spans="1:40" ht="14.25" customHeight="1" x14ac:dyDescent="0.3">
      <c r="A644" s="1"/>
      <c r="B644" s="2"/>
      <c r="C644" s="2"/>
      <c r="D644" s="2"/>
      <c r="E644" s="2"/>
      <c r="F644" s="2"/>
      <c r="G644" s="2"/>
      <c r="H644" s="3"/>
      <c r="I644" s="3"/>
      <c r="J644" s="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spans="1:40" ht="14.25" customHeight="1" x14ac:dyDescent="0.3">
      <c r="A645" s="1"/>
      <c r="B645" s="2"/>
      <c r="C645" s="2"/>
      <c r="D645" s="2"/>
      <c r="E645" s="2"/>
      <c r="F645" s="2"/>
      <c r="G645" s="2"/>
      <c r="H645" s="3"/>
      <c r="I645" s="3"/>
      <c r="J645" s="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spans="1:40" ht="14.25" customHeight="1" x14ac:dyDescent="0.3">
      <c r="A646" s="1"/>
      <c r="B646" s="2"/>
      <c r="C646" s="2"/>
      <c r="D646" s="2"/>
      <c r="E646" s="2"/>
      <c r="F646" s="2"/>
      <c r="G646" s="2"/>
      <c r="H646" s="3"/>
      <c r="I646" s="3"/>
      <c r="J646" s="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spans="1:40" ht="14.25" customHeight="1" x14ac:dyDescent="0.3">
      <c r="A647" s="1"/>
      <c r="B647" s="2"/>
      <c r="C647" s="2"/>
      <c r="D647" s="2"/>
      <c r="E647" s="2"/>
      <c r="F647" s="2"/>
      <c r="G647" s="2"/>
      <c r="H647" s="3"/>
      <c r="I647" s="3"/>
      <c r="J647" s="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spans="1:40" ht="14.25" customHeight="1" x14ac:dyDescent="0.3">
      <c r="A648" s="1"/>
      <c r="B648" s="2"/>
      <c r="C648" s="2"/>
      <c r="D648" s="2"/>
      <c r="E648" s="2"/>
      <c r="F648" s="2"/>
      <c r="G648" s="2"/>
      <c r="H648" s="3"/>
      <c r="I648" s="3"/>
      <c r="J648" s="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spans="1:40" ht="14.25" customHeight="1" x14ac:dyDescent="0.3">
      <c r="A649" s="1"/>
      <c r="B649" s="2"/>
      <c r="C649" s="2"/>
      <c r="D649" s="2"/>
      <c r="E649" s="2"/>
      <c r="F649" s="2"/>
      <c r="G649" s="2"/>
      <c r="H649" s="3"/>
      <c r="I649" s="3"/>
      <c r="J649" s="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spans="1:40" ht="14.25" customHeight="1" x14ac:dyDescent="0.3">
      <c r="A650" s="1"/>
      <c r="B650" s="2"/>
      <c r="C650" s="2"/>
      <c r="D650" s="2"/>
      <c r="E650" s="2"/>
      <c r="F650" s="2"/>
      <c r="G650" s="2"/>
      <c r="H650" s="3"/>
      <c r="I650" s="3"/>
      <c r="J650" s="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spans="1:40" ht="14.25" customHeight="1" x14ac:dyDescent="0.3">
      <c r="A651" s="1"/>
      <c r="B651" s="2"/>
      <c r="C651" s="2"/>
      <c r="D651" s="2"/>
      <c r="E651" s="2"/>
      <c r="F651" s="2"/>
      <c r="G651" s="2"/>
      <c r="H651" s="3"/>
      <c r="I651" s="3"/>
      <c r="J651" s="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spans="1:40" ht="14.25" customHeight="1" x14ac:dyDescent="0.3">
      <c r="A652" s="1"/>
      <c r="B652" s="2"/>
      <c r="C652" s="2"/>
      <c r="D652" s="2"/>
      <c r="E652" s="2"/>
      <c r="F652" s="2"/>
      <c r="G652" s="2"/>
      <c r="H652" s="3"/>
      <c r="I652" s="3"/>
      <c r="J652" s="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spans="1:40" ht="14.25" customHeight="1" x14ac:dyDescent="0.3">
      <c r="A653" s="1"/>
      <c r="B653" s="2"/>
      <c r="C653" s="2"/>
      <c r="D653" s="2"/>
      <c r="E653" s="2"/>
      <c r="F653" s="2"/>
      <c r="G653" s="2"/>
      <c r="H653" s="3"/>
      <c r="I653" s="3"/>
      <c r="J653" s="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spans="1:40" ht="14.25" customHeight="1" x14ac:dyDescent="0.3">
      <c r="A654" s="1"/>
      <c r="B654" s="2"/>
      <c r="C654" s="2"/>
      <c r="D654" s="2"/>
      <c r="E654" s="2"/>
      <c r="F654" s="2"/>
      <c r="G654" s="2"/>
      <c r="H654" s="3"/>
      <c r="I654" s="3"/>
      <c r="J654" s="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spans="1:40" ht="14.25" customHeight="1" x14ac:dyDescent="0.3">
      <c r="A655" s="1"/>
      <c r="B655" s="2"/>
      <c r="C655" s="2"/>
      <c r="D655" s="2"/>
      <c r="E655" s="2"/>
      <c r="F655" s="2"/>
      <c r="G655" s="2"/>
      <c r="H655" s="3"/>
      <c r="I655" s="3"/>
      <c r="J655" s="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spans="1:40" ht="14.25" customHeight="1" x14ac:dyDescent="0.3">
      <c r="A656" s="1"/>
      <c r="B656" s="2"/>
      <c r="C656" s="2"/>
      <c r="D656" s="2"/>
      <c r="E656" s="2"/>
      <c r="F656" s="2"/>
      <c r="G656" s="2"/>
      <c r="H656" s="3"/>
      <c r="I656" s="3"/>
      <c r="J656" s="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spans="1:40" ht="14.25" customHeight="1" x14ac:dyDescent="0.3">
      <c r="A657" s="1"/>
      <c r="B657" s="2"/>
      <c r="C657" s="2"/>
      <c r="D657" s="2"/>
      <c r="E657" s="2"/>
      <c r="F657" s="2"/>
      <c r="G657" s="2"/>
      <c r="H657" s="3"/>
      <c r="I657" s="3"/>
      <c r="J657" s="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spans="1:40" ht="14.25" customHeight="1" x14ac:dyDescent="0.3">
      <c r="A658" s="1"/>
      <c r="B658" s="2"/>
      <c r="C658" s="2"/>
      <c r="D658" s="2"/>
      <c r="E658" s="2"/>
      <c r="F658" s="2"/>
      <c r="G658" s="2"/>
      <c r="H658" s="3"/>
      <c r="I658" s="3"/>
      <c r="J658" s="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spans="1:40" ht="14.25" customHeight="1" x14ac:dyDescent="0.3">
      <c r="A659" s="1"/>
      <c r="B659" s="2"/>
      <c r="C659" s="2"/>
      <c r="D659" s="2"/>
      <c r="E659" s="2"/>
      <c r="F659" s="2"/>
      <c r="G659" s="2"/>
      <c r="H659" s="3"/>
      <c r="I659" s="3"/>
      <c r="J659" s="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spans="1:40" ht="14.25" customHeight="1" x14ac:dyDescent="0.3">
      <c r="A660" s="1"/>
      <c r="B660" s="2"/>
      <c r="C660" s="2"/>
      <c r="D660" s="2"/>
      <c r="E660" s="2"/>
      <c r="F660" s="2"/>
      <c r="G660" s="2"/>
      <c r="H660" s="3"/>
      <c r="I660" s="3"/>
      <c r="J660" s="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spans="1:40" ht="14.25" customHeight="1" x14ac:dyDescent="0.3">
      <c r="A661" s="1"/>
      <c r="B661" s="2"/>
      <c r="C661" s="2"/>
      <c r="D661" s="2"/>
      <c r="E661" s="2"/>
      <c r="F661" s="2"/>
      <c r="G661" s="2"/>
      <c r="H661" s="3"/>
      <c r="I661" s="3"/>
      <c r="J661" s="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spans="1:40" ht="14.25" customHeight="1" x14ac:dyDescent="0.3">
      <c r="A662" s="1"/>
      <c r="B662" s="2"/>
      <c r="C662" s="2"/>
      <c r="D662" s="2"/>
      <c r="E662" s="2"/>
      <c r="F662" s="2"/>
      <c r="G662" s="2"/>
      <c r="H662" s="3"/>
      <c r="I662" s="3"/>
      <c r="J662" s="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spans="1:40" ht="14.25" customHeight="1" x14ac:dyDescent="0.3">
      <c r="A663" s="1"/>
      <c r="B663" s="2"/>
      <c r="C663" s="2"/>
      <c r="D663" s="2"/>
      <c r="E663" s="2"/>
      <c r="F663" s="2"/>
      <c r="G663" s="2"/>
      <c r="H663" s="3"/>
      <c r="I663" s="3"/>
      <c r="J663" s="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spans="1:40" ht="14.25" customHeight="1" x14ac:dyDescent="0.3">
      <c r="A664" s="1"/>
      <c r="B664" s="2"/>
      <c r="C664" s="2"/>
      <c r="D664" s="2"/>
      <c r="E664" s="2"/>
      <c r="F664" s="2"/>
      <c r="G664" s="2"/>
      <c r="H664" s="3"/>
      <c r="I664" s="3"/>
      <c r="J664" s="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spans="1:40" ht="14.25" customHeight="1" x14ac:dyDescent="0.3">
      <c r="A665" s="1"/>
      <c r="B665" s="2"/>
      <c r="C665" s="2"/>
      <c r="D665" s="2"/>
      <c r="E665" s="2"/>
      <c r="F665" s="2"/>
      <c r="G665" s="2"/>
      <c r="H665" s="3"/>
      <c r="I665" s="3"/>
      <c r="J665" s="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spans="1:40" ht="14.25" customHeight="1" x14ac:dyDescent="0.3">
      <c r="A666" s="1"/>
      <c r="B666" s="2"/>
      <c r="C666" s="2"/>
      <c r="D666" s="2"/>
      <c r="E666" s="2"/>
      <c r="F666" s="2"/>
      <c r="G666" s="2"/>
      <c r="H666" s="3"/>
      <c r="I666" s="3"/>
      <c r="J666" s="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spans="1:40" ht="14.25" customHeight="1" x14ac:dyDescent="0.3">
      <c r="A667" s="1"/>
      <c r="B667" s="2"/>
      <c r="C667" s="2"/>
      <c r="D667" s="2"/>
      <c r="E667" s="2"/>
      <c r="F667" s="2"/>
      <c r="G667" s="2"/>
      <c r="H667" s="3"/>
      <c r="I667" s="3"/>
      <c r="J667" s="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spans="1:40" ht="14.25" customHeight="1" x14ac:dyDescent="0.3">
      <c r="A668" s="1"/>
      <c r="B668" s="2"/>
      <c r="C668" s="2"/>
      <c r="D668" s="2"/>
      <c r="E668" s="2"/>
      <c r="F668" s="2"/>
      <c r="G668" s="2"/>
      <c r="H668" s="3"/>
      <c r="I668" s="3"/>
      <c r="J668" s="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spans="1:40" ht="14.25" customHeight="1" x14ac:dyDescent="0.3">
      <c r="A669" s="1"/>
      <c r="B669" s="2"/>
      <c r="C669" s="2"/>
      <c r="D669" s="2"/>
      <c r="E669" s="2"/>
      <c r="F669" s="2"/>
      <c r="G669" s="2"/>
      <c r="H669" s="3"/>
      <c r="I669" s="3"/>
      <c r="J669" s="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spans="1:40" ht="14.25" customHeight="1" x14ac:dyDescent="0.3">
      <c r="A670" s="1"/>
      <c r="B670" s="2"/>
      <c r="C670" s="2"/>
      <c r="D670" s="2"/>
      <c r="E670" s="2"/>
      <c r="F670" s="2"/>
      <c r="G670" s="2"/>
      <c r="H670" s="3"/>
      <c r="I670" s="3"/>
      <c r="J670" s="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spans="1:40" ht="14.25" customHeight="1" x14ac:dyDescent="0.3">
      <c r="A671" s="1"/>
      <c r="B671" s="2"/>
      <c r="C671" s="2"/>
      <c r="D671" s="2"/>
      <c r="E671" s="2"/>
      <c r="F671" s="2"/>
      <c r="G671" s="2"/>
      <c r="H671" s="3"/>
      <c r="I671" s="3"/>
      <c r="J671" s="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spans="1:40" ht="14.25" customHeight="1" x14ac:dyDescent="0.3">
      <c r="A672" s="1"/>
      <c r="B672" s="2"/>
      <c r="C672" s="2"/>
      <c r="D672" s="2"/>
      <c r="E672" s="2"/>
      <c r="F672" s="2"/>
      <c r="G672" s="2"/>
      <c r="H672" s="3"/>
      <c r="I672" s="3"/>
      <c r="J672" s="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spans="1:40" ht="14.25" customHeight="1" x14ac:dyDescent="0.3">
      <c r="A673" s="1"/>
      <c r="B673" s="2"/>
      <c r="C673" s="2"/>
      <c r="D673" s="2"/>
      <c r="E673" s="2"/>
      <c r="F673" s="2"/>
      <c r="G673" s="2"/>
      <c r="H673" s="3"/>
      <c r="I673" s="3"/>
      <c r="J673" s="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spans="1:40" ht="14.25" customHeight="1" x14ac:dyDescent="0.3">
      <c r="A674" s="1"/>
      <c r="B674" s="2"/>
      <c r="C674" s="2"/>
      <c r="D674" s="2"/>
      <c r="E674" s="2"/>
      <c r="F674" s="2"/>
      <c r="G674" s="2"/>
      <c r="H674" s="3"/>
      <c r="I674" s="3"/>
      <c r="J674" s="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spans="1:40" ht="14.25" customHeight="1" x14ac:dyDescent="0.3">
      <c r="A675" s="1"/>
      <c r="B675" s="2"/>
      <c r="C675" s="2"/>
      <c r="D675" s="2"/>
      <c r="E675" s="2"/>
      <c r="F675" s="2"/>
      <c r="G675" s="2"/>
      <c r="H675" s="3"/>
      <c r="I675" s="3"/>
      <c r="J675" s="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spans="1:40" ht="14.25" customHeight="1" x14ac:dyDescent="0.3">
      <c r="A676" s="1"/>
      <c r="B676" s="2"/>
      <c r="C676" s="2"/>
      <c r="D676" s="2"/>
      <c r="E676" s="2"/>
      <c r="F676" s="2"/>
      <c r="G676" s="2"/>
      <c r="H676" s="3"/>
      <c r="I676" s="3"/>
      <c r="J676" s="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spans="1:40" ht="14.25" customHeight="1" x14ac:dyDescent="0.3">
      <c r="A677" s="1"/>
      <c r="B677" s="2"/>
      <c r="C677" s="2"/>
      <c r="D677" s="2"/>
      <c r="E677" s="2"/>
      <c r="F677" s="2"/>
      <c r="G677" s="2"/>
      <c r="H677" s="3"/>
      <c r="I677" s="3"/>
      <c r="J677" s="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spans="1:40" ht="14.25" customHeight="1" x14ac:dyDescent="0.3">
      <c r="A678" s="1"/>
      <c r="B678" s="2"/>
      <c r="C678" s="2"/>
      <c r="D678" s="2"/>
      <c r="E678" s="2"/>
      <c r="F678" s="2"/>
      <c r="G678" s="2"/>
      <c r="H678" s="3"/>
      <c r="I678" s="3"/>
      <c r="J678" s="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spans="1:40" ht="14.25" customHeight="1" x14ac:dyDescent="0.3">
      <c r="A679" s="1"/>
      <c r="B679" s="2"/>
      <c r="C679" s="2"/>
      <c r="D679" s="2"/>
      <c r="E679" s="2"/>
      <c r="F679" s="2"/>
      <c r="G679" s="2"/>
      <c r="H679" s="3"/>
      <c r="I679" s="3"/>
      <c r="J679" s="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spans="1:40" ht="14.25" customHeight="1" x14ac:dyDescent="0.3">
      <c r="A680" s="1"/>
      <c r="B680" s="2"/>
      <c r="C680" s="2"/>
      <c r="D680" s="2"/>
      <c r="E680" s="2"/>
      <c r="F680" s="2"/>
      <c r="G680" s="2"/>
      <c r="H680" s="3"/>
      <c r="I680" s="3"/>
      <c r="J680" s="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spans="1:40" ht="14.25" customHeight="1" x14ac:dyDescent="0.3">
      <c r="A681" s="1"/>
      <c r="B681" s="2"/>
      <c r="C681" s="2"/>
      <c r="D681" s="2"/>
      <c r="E681" s="2"/>
      <c r="F681" s="2"/>
      <c r="G681" s="2"/>
      <c r="H681" s="3"/>
      <c r="I681" s="3"/>
      <c r="J681" s="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spans="1:40" ht="14.25" customHeight="1" x14ac:dyDescent="0.3">
      <c r="A682" s="1"/>
      <c r="B682" s="2"/>
      <c r="C682" s="2"/>
      <c r="D682" s="2"/>
      <c r="E682" s="2"/>
      <c r="F682" s="2"/>
      <c r="G682" s="2"/>
      <c r="H682" s="3"/>
      <c r="I682" s="3"/>
      <c r="J682" s="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spans="1:40" ht="14.25" customHeight="1" x14ac:dyDescent="0.3">
      <c r="A683" s="1"/>
      <c r="B683" s="2"/>
      <c r="C683" s="2"/>
      <c r="D683" s="2"/>
      <c r="E683" s="2"/>
      <c r="F683" s="2"/>
      <c r="G683" s="2"/>
      <c r="H683" s="3"/>
      <c r="I683" s="3"/>
      <c r="J683" s="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spans="1:40" ht="14.25" customHeight="1" x14ac:dyDescent="0.3">
      <c r="A684" s="1"/>
      <c r="B684" s="2"/>
      <c r="C684" s="2"/>
      <c r="D684" s="2"/>
      <c r="E684" s="2"/>
      <c r="F684" s="2"/>
      <c r="G684" s="2"/>
      <c r="H684" s="3"/>
      <c r="I684" s="3"/>
      <c r="J684" s="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spans="1:40" ht="14.25" customHeight="1" x14ac:dyDescent="0.3">
      <c r="A685" s="1"/>
      <c r="B685" s="2"/>
      <c r="C685" s="2"/>
      <c r="D685" s="2"/>
      <c r="E685" s="2"/>
      <c r="F685" s="2"/>
      <c r="G685" s="2"/>
      <c r="H685" s="3"/>
      <c r="I685" s="3"/>
      <c r="J685" s="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spans="1:40" ht="14.25" customHeight="1" x14ac:dyDescent="0.3">
      <c r="A686" s="1"/>
      <c r="B686" s="2"/>
      <c r="C686" s="2"/>
      <c r="D686" s="2"/>
      <c r="E686" s="2"/>
      <c r="F686" s="2"/>
      <c r="G686" s="2"/>
      <c r="H686" s="3"/>
      <c r="I686" s="3"/>
      <c r="J686" s="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spans="1:40" ht="14.25" customHeight="1" x14ac:dyDescent="0.3">
      <c r="A687" s="1"/>
      <c r="B687" s="2"/>
      <c r="C687" s="2"/>
      <c r="D687" s="2"/>
      <c r="E687" s="2"/>
      <c r="F687" s="2"/>
      <c r="G687" s="2"/>
      <c r="H687" s="3"/>
      <c r="I687" s="3"/>
      <c r="J687" s="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spans="1:40" ht="14.25" customHeight="1" x14ac:dyDescent="0.3">
      <c r="A688" s="1"/>
      <c r="B688" s="2"/>
      <c r="C688" s="2"/>
      <c r="D688" s="2"/>
      <c r="E688" s="2"/>
      <c r="F688" s="2"/>
      <c r="G688" s="2"/>
      <c r="H688" s="3"/>
      <c r="I688" s="3"/>
      <c r="J688" s="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spans="1:40" ht="14.25" customHeight="1" x14ac:dyDescent="0.3">
      <c r="A689" s="1"/>
      <c r="B689" s="2"/>
      <c r="C689" s="2"/>
      <c r="D689" s="2"/>
      <c r="E689" s="2"/>
      <c r="F689" s="2"/>
      <c r="G689" s="2"/>
      <c r="H689" s="3"/>
      <c r="I689" s="3"/>
      <c r="J689" s="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spans="1:40" ht="14.25" customHeight="1" x14ac:dyDescent="0.3">
      <c r="A690" s="1"/>
      <c r="B690" s="2"/>
      <c r="C690" s="2"/>
      <c r="D690" s="2"/>
      <c r="E690" s="2"/>
      <c r="F690" s="2"/>
      <c r="G690" s="2"/>
      <c r="H690" s="3"/>
      <c r="I690" s="3"/>
      <c r="J690" s="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spans="1:40" ht="14.25" customHeight="1" x14ac:dyDescent="0.3">
      <c r="A691" s="1"/>
      <c r="B691" s="2"/>
      <c r="C691" s="2"/>
      <c r="D691" s="2"/>
      <c r="E691" s="2"/>
      <c r="F691" s="2"/>
      <c r="G691" s="2"/>
      <c r="H691" s="3"/>
      <c r="I691" s="3"/>
      <c r="J691" s="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spans="1:40" ht="14.25" customHeight="1" x14ac:dyDescent="0.3">
      <c r="A692" s="1"/>
      <c r="B692" s="2"/>
      <c r="C692" s="2"/>
      <c r="D692" s="2"/>
      <c r="E692" s="2"/>
      <c r="F692" s="2"/>
      <c r="G692" s="2"/>
      <c r="H692" s="3"/>
      <c r="I692" s="3"/>
      <c r="J692" s="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spans="1:40" ht="14.25" customHeight="1" x14ac:dyDescent="0.3">
      <c r="A693" s="1"/>
      <c r="B693" s="2"/>
      <c r="C693" s="2"/>
      <c r="D693" s="2"/>
      <c r="E693" s="2"/>
      <c r="F693" s="2"/>
      <c r="G693" s="2"/>
      <c r="H693" s="3"/>
      <c r="I693" s="3"/>
      <c r="J693" s="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spans="1:40" ht="14.25" customHeight="1" x14ac:dyDescent="0.3">
      <c r="A694" s="1"/>
      <c r="B694" s="2"/>
      <c r="C694" s="2"/>
      <c r="D694" s="2"/>
      <c r="E694" s="2"/>
      <c r="F694" s="2"/>
      <c r="G694" s="2"/>
      <c r="H694" s="3"/>
      <c r="I694" s="3"/>
      <c r="J694" s="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spans="1:40" ht="14.25" customHeight="1" x14ac:dyDescent="0.3">
      <c r="A695" s="1"/>
      <c r="B695" s="2"/>
      <c r="C695" s="2"/>
      <c r="D695" s="2"/>
      <c r="E695" s="2"/>
      <c r="F695" s="2"/>
      <c r="G695" s="2"/>
      <c r="H695" s="3"/>
      <c r="I695" s="3"/>
      <c r="J695" s="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spans="1:40" ht="14.25" customHeight="1" x14ac:dyDescent="0.3">
      <c r="A696" s="1"/>
      <c r="B696" s="2"/>
      <c r="C696" s="2"/>
      <c r="D696" s="2"/>
      <c r="E696" s="2"/>
      <c r="F696" s="2"/>
      <c r="G696" s="2"/>
      <c r="H696" s="3"/>
      <c r="I696" s="3"/>
      <c r="J696" s="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spans="1:40" ht="14.25" customHeight="1" x14ac:dyDescent="0.3">
      <c r="A697" s="1"/>
      <c r="B697" s="2"/>
      <c r="C697" s="2"/>
      <c r="D697" s="2"/>
      <c r="E697" s="2"/>
      <c r="F697" s="2"/>
      <c r="G697" s="2"/>
      <c r="H697" s="3"/>
      <c r="I697" s="3"/>
      <c r="J697" s="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spans="1:40" ht="14.25" customHeight="1" x14ac:dyDescent="0.3">
      <c r="A698" s="1"/>
      <c r="B698" s="2"/>
      <c r="C698" s="2"/>
      <c r="D698" s="2"/>
      <c r="E698" s="2"/>
      <c r="F698" s="2"/>
      <c r="G698" s="2"/>
      <c r="H698" s="3"/>
      <c r="I698" s="3"/>
      <c r="J698" s="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spans="1:40" ht="14.25" customHeight="1" x14ac:dyDescent="0.3">
      <c r="A699" s="1"/>
      <c r="B699" s="2"/>
      <c r="C699" s="2"/>
      <c r="D699" s="2"/>
      <c r="E699" s="2"/>
      <c r="F699" s="2"/>
      <c r="G699" s="2"/>
      <c r="H699" s="3"/>
      <c r="I699" s="3"/>
      <c r="J699" s="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spans="1:40" ht="14.25" customHeight="1" x14ac:dyDescent="0.3">
      <c r="A700" s="1"/>
      <c r="B700" s="2"/>
      <c r="C700" s="2"/>
      <c r="D700" s="2"/>
      <c r="E700" s="2"/>
      <c r="F700" s="2"/>
      <c r="G700" s="2"/>
      <c r="H700" s="3"/>
      <c r="I700" s="3"/>
      <c r="J700" s="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spans="1:40" ht="14.25" customHeight="1" x14ac:dyDescent="0.3">
      <c r="A701" s="1"/>
      <c r="B701" s="2"/>
      <c r="C701" s="2"/>
      <c r="D701" s="2"/>
      <c r="E701" s="2"/>
      <c r="F701" s="2"/>
      <c r="G701" s="2"/>
      <c r="H701" s="3"/>
      <c r="I701" s="3"/>
      <c r="J701" s="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spans="1:40" ht="14.25" customHeight="1" x14ac:dyDescent="0.3">
      <c r="A702" s="1"/>
      <c r="B702" s="2"/>
      <c r="C702" s="2"/>
      <c r="D702" s="2"/>
      <c r="E702" s="2"/>
      <c r="F702" s="2"/>
      <c r="G702" s="2"/>
      <c r="H702" s="3"/>
      <c r="I702" s="3"/>
      <c r="J702" s="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spans="1:40" ht="14.25" customHeight="1" x14ac:dyDescent="0.3">
      <c r="A703" s="1"/>
      <c r="B703" s="2"/>
      <c r="C703" s="2"/>
      <c r="D703" s="2"/>
      <c r="E703" s="2"/>
      <c r="F703" s="2"/>
      <c r="G703" s="2"/>
      <c r="H703" s="3"/>
      <c r="I703" s="3"/>
      <c r="J703" s="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spans="1:40" ht="14.25" customHeight="1" x14ac:dyDescent="0.3">
      <c r="A704" s="1"/>
      <c r="B704" s="2"/>
      <c r="C704" s="2"/>
      <c r="D704" s="2"/>
      <c r="E704" s="2"/>
      <c r="F704" s="2"/>
      <c r="G704" s="2"/>
      <c r="H704" s="3"/>
      <c r="I704" s="3"/>
      <c r="J704" s="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spans="1:40" ht="14.25" customHeight="1" x14ac:dyDescent="0.3">
      <c r="A705" s="1"/>
      <c r="B705" s="2"/>
      <c r="C705" s="2"/>
      <c r="D705" s="2"/>
      <c r="E705" s="2"/>
      <c r="F705" s="2"/>
      <c r="G705" s="2"/>
      <c r="H705" s="3"/>
      <c r="I705" s="3"/>
      <c r="J705" s="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spans="1:40" ht="14.25" customHeight="1" x14ac:dyDescent="0.3">
      <c r="A706" s="1"/>
      <c r="B706" s="2"/>
      <c r="C706" s="2"/>
      <c r="D706" s="2"/>
      <c r="E706" s="2"/>
      <c r="F706" s="2"/>
      <c r="G706" s="2"/>
      <c r="H706" s="3"/>
      <c r="I706" s="3"/>
      <c r="J706" s="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spans="1:40" ht="14.25" customHeight="1" x14ac:dyDescent="0.3">
      <c r="A707" s="1"/>
      <c r="B707" s="2"/>
      <c r="C707" s="2"/>
      <c r="D707" s="2"/>
      <c r="E707" s="2"/>
      <c r="F707" s="2"/>
      <c r="G707" s="2"/>
      <c r="H707" s="3"/>
      <c r="I707" s="3"/>
      <c r="J707" s="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spans="1:40" ht="14.25" customHeight="1" x14ac:dyDescent="0.3">
      <c r="A708" s="1"/>
      <c r="B708" s="2"/>
      <c r="C708" s="2"/>
      <c r="D708" s="2"/>
      <c r="E708" s="2"/>
      <c r="F708" s="2"/>
      <c r="G708" s="2"/>
      <c r="H708" s="3"/>
      <c r="I708" s="3"/>
      <c r="J708" s="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spans="1:40" ht="14.25" customHeight="1" x14ac:dyDescent="0.3">
      <c r="A709" s="1"/>
      <c r="B709" s="2"/>
      <c r="C709" s="2"/>
      <c r="D709" s="2"/>
      <c r="E709" s="2"/>
      <c r="F709" s="2"/>
      <c r="G709" s="2"/>
      <c r="H709" s="3"/>
      <c r="I709" s="3"/>
      <c r="J709" s="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spans="1:40" ht="14.25" customHeight="1" x14ac:dyDescent="0.3">
      <c r="A710" s="1"/>
      <c r="B710" s="2"/>
      <c r="C710" s="2"/>
      <c r="D710" s="2"/>
      <c r="E710" s="2"/>
      <c r="F710" s="2"/>
      <c r="G710" s="2"/>
      <c r="H710" s="3"/>
      <c r="I710" s="3"/>
      <c r="J710" s="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spans="1:40" ht="14.25" customHeight="1" x14ac:dyDescent="0.3">
      <c r="A711" s="1"/>
      <c r="B711" s="2"/>
      <c r="C711" s="2"/>
      <c r="D711" s="2"/>
      <c r="E711" s="2"/>
      <c r="F711" s="2"/>
      <c r="G711" s="2"/>
      <c r="H711" s="3"/>
      <c r="I711" s="3"/>
      <c r="J711" s="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spans="1:40" ht="14.25" customHeight="1" x14ac:dyDescent="0.3">
      <c r="A712" s="1"/>
      <c r="B712" s="2"/>
      <c r="C712" s="2"/>
      <c r="D712" s="2"/>
      <c r="E712" s="2"/>
      <c r="F712" s="2"/>
      <c r="G712" s="2"/>
      <c r="H712" s="3"/>
      <c r="I712" s="3"/>
      <c r="J712" s="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spans="1:40" ht="14.25" customHeight="1" x14ac:dyDescent="0.3">
      <c r="A713" s="1"/>
      <c r="B713" s="2"/>
      <c r="C713" s="2"/>
      <c r="D713" s="2"/>
      <c r="E713" s="2"/>
      <c r="F713" s="2"/>
      <c r="G713" s="2"/>
      <c r="H713" s="3"/>
      <c r="I713" s="3"/>
      <c r="J713" s="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spans="1:40" ht="14.25" customHeight="1" x14ac:dyDescent="0.3">
      <c r="A714" s="1"/>
      <c r="B714" s="2"/>
      <c r="C714" s="2"/>
      <c r="D714" s="2"/>
      <c r="E714" s="2"/>
      <c r="F714" s="2"/>
      <c r="G714" s="2"/>
      <c r="H714" s="3"/>
      <c r="I714" s="3"/>
      <c r="J714" s="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spans="1:40" ht="14.25" customHeight="1" x14ac:dyDescent="0.3">
      <c r="A715" s="1"/>
      <c r="B715" s="2"/>
      <c r="C715" s="2"/>
      <c r="D715" s="2"/>
      <c r="E715" s="2"/>
      <c r="F715" s="2"/>
      <c r="G715" s="2"/>
      <c r="H715" s="3"/>
      <c r="I715" s="3"/>
      <c r="J715" s="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spans="1:40" ht="14.25" customHeight="1" x14ac:dyDescent="0.3">
      <c r="A716" s="1"/>
      <c r="B716" s="2"/>
      <c r="C716" s="2"/>
      <c r="D716" s="2"/>
      <c r="E716" s="2"/>
      <c r="F716" s="2"/>
      <c r="G716" s="2"/>
      <c r="H716" s="3"/>
      <c r="I716" s="3"/>
      <c r="J716" s="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spans="1:40" ht="14.25" customHeight="1" x14ac:dyDescent="0.3">
      <c r="A717" s="1"/>
      <c r="B717" s="2"/>
      <c r="C717" s="2"/>
      <c r="D717" s="2"/>
      <c r="E717" s="2"/>
      <c r="F717" s="2"/>
      <c r="G717" s="2"/>
      <c r="H717" s="3"/>
      <c r="I717" s="3"/>
      <c r="J717" s="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spans="1:40" ht="14.25" customHeight="1" x14ac:dyDescent="0.3">
      <c r="A718" s="1"/>
      <c r="B718" s="2"/>
      <c r="C718" s="2"/>
      <c r="D718" s="2"/>
      <c r="E718" s="2"/>
      <c r="F718" s="2"/>
      <c r="G718" s="2"/>
      <c r="H718" s="3"/>
      <c r="I718" s="3"/>
      <c r="J718" s="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spans="1:40" ht="14.25" customHeight="1" x14ac:dyDescent="0.3">
      <c r="A719" s="1"/>
      <c r="B719" s="2"/>
      <c r="C719" s="2"/>
      <c r="D719" s="2"/>
      <c r="E719" s="2"/>
      <c r="F719" s="2"/>
      <c r="G719" s="2"/>
      <c r="H719" s="3"/>
      <c r="I719" s="3"/>
      <c r="J719" s="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spans="1:40" ht="14.25" customHeight="1" x14ac:dyDescent="0.3">
      <c r="A720" s="1"/>
      <c r="B720" s="2"/>
      <c r="C720" s="2"/>
      <c r="D720" s="2"/>
      <c r="E720" s="2"/>
      <c r="F720" s="2"/>
      <c r="G720" s="2"/>
      <c r="H720" s="3"/>
      <c r="I720" s="3"/>
      <c r="J720" s="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spans="1:40" ht="14.25" customHeight="1" x14ac:dyDescent="0.3">
      <c r="A721" s="1"/>
      <c r="B721" s="2"/>
      <c r="C721" s="2"/>
      <c r="D721" s="2"/>
      <c r="E721" s="2"/>
      <c r="F721" s="2"/>
      <c r="G721" s="2"/>
      <c r="H721" s="3"/>
      <c r="I721" s="3"/>
      <c r="J721" s="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spans="1:40" ht="14.25" customHeight="1" x14ac:dyDescent="0.3">
      <c r="A722" s="1"/>
      <c r="B722" s="2"/>
      <c r="C722" s="2"/>
      <c r="D722" s="2"/>
      <c r="E722" s="2"/>
      <c r="F722" s="2"/>
      <c r="G722" s="2"/>
      <c r="H722" s="3"/>
      <c r="I722" s="3"/>
      <c r="J722" s="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spans="1:40" ht="14.25" customHeight="1" x14ac:dyDescent="0.3">
      <c r="A723" s="1"/>
      <c r="B723" s="2"/>
      <c r="C723" s="2"/>
      <c r="D723" s="2"/>
      <c r="E723" s="2"/>
      <c r="F723" s="2"/>
      <c r="G723" s="2"/>
      <c r="H723" s="3"/>
      <c r="I723" s="3"/>
      <c r="J723" s="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spans="1:40" ht="14.25" customHeight="1" x14ac:dyDescent="0.3">
      <c r="A724" s="1"/>
      <c r="B724" s="2"/>
      <c r="C724" s="2"/>
      <c r="D724" s="2"/>
      <c r="E724" s="2"/>
      <c r="F724" s="2"/>
      <c r="G724" s="2"/>
      <c r="H724" s="3"/>
      <c r="I724" s="3"/>
      <c r="J724" s="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spans="1:40" ht="14.25" customHeight="1" x14ac:dyDescent="0.3">
      <c r="A725" s="1"/>
      <c r="B725" s="2"/>
      <c r="C725" s="2"/>
      <c r="D725" s="2"/>
      <c r="E725" s="2"/>
      <c r="F725" s="2"/>
      <c r="G725" s="2"/>
      <c r="H725" s="3"/>
      <c r="I725" s="3"/>
      <c r="J725" s="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spans="1:40" ht="14.25" customHeight="1" x14ac:dyDescent="0.3">
      <c r="A726" s="1"/>
      <c r="B726" s="2"/>
      <c r="C726" s="2"/>
      <c r="D726" s="2"/>
      <c r="E726" s="2"/>
      <c r="F726" s="2"/>
      <c r="G726" s="2"/>
      <c r="H726" s="3"/>
      <c r="I726" s="3"/>
      <c r="J726" s="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spans="1:40" ht="14.25" customHeight="1" x14ac:dyDescent="0.3">
      <c r="A727" s="1"/>
      <c r="B727" s="2"/>
      <c r="C727" s="2"/>
      <c r="D727" s="2"/>
      <c r="E727" s="2"/>
      <c r="F727" s="2"/>
      <c r="G727" s="2"/>
      <c r="H727" s="3"/>
      <c r="I727" s="3"/>
      <c r="J727" s="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spans="1:40" ht="14.25" customHeight="1" x14ac:dyDescent="0.3">
      <c r="A728" s="1"/>
      <c r="B728" s="2"/>
      <c r="C728" s="2"/>
      <c r="D728" s="2"/>
      <c r="E728" s="2"/>
      <c r="F728" s="2"/>
      <c r="G728" s="2"/>
      <c r="H728" s="3"/>
      <c r="I728" s="3"/>
      <c r="J728" s="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spans="1:40" ht="14.25" customHeight="1" x14ac:dyDescent="0.3">
      <c r="A729" s="1"/>
      <c r="B729" s="2"/>
      <c r="C729" s="2"/>
      <c r="D729" s="2"/>
      <c r="E729" s="2"/>
      <c r="F729" s="2"/>
      <c r="G729" s="2"/>
      <c r="H729" s="3"/>
      <c r="I729" s="3"/>
      <c r="J729" s="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spans="1:40" ht="14.25" customHeight="1" x14ac:dyDescent="0.3">
      <c r="A730" s="1"/>
      <c r="B730" s="2"/>
      <c r="C730" s="2"/>
      <c r="D730" s="2"/>
      <c r="E730" s="2"/>
      <c r="F730" s="2"/>
      <c r="G730" s="2"/>
      <c r="H730" s="3"/>
      <c r="I730" s="3"/>
      <c r="J730" s="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spans="1:40" ht="14.25" customHeight="1" x14ac:dyDescent="0.3">
      <c r="A731" s="1"/>
      <c r="B731" s="2"/>
      <c r="C731" s="2"/>
      <c r="D731" s="2"/>
      <c r="E731" s="2"/>
      <c r="F731" s="2"/>
      <c r="G731" s="2"/>
      <c r="H731" s="3"/>
      <c r="I731" s="3"/>
      <c r="J731" s="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spans="1:40" ht="14.25" customHeight="1" x14ac:dyDescent="0.3">
      <c r="A732" s="1"/>
      <c r="B732" s="2"/>
      <c r="C732" s="2"/>
      <c r="D732" s="2"/>
      <c r="E732" s="2"/>
      <c r="F732" s="2"/>
      <c r="G732" s="2"/>
      <c r="H732" s="3"/>
      <c r="I732" s="3"/>
      <c r="J732" s="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spans="1:40" ht="14.25" customHeight="1" x14ac:dyDescent="0.3">
      <c r="A733" s="1"/>
      <c r="B733" s="2"/>
      <c r="C733" s="2"/>
      <c r="D733" s="2"/>
      <c r="E733" s="2"/>
      <c r="F733" s="2"/>
      <c r="G733" s="2"/>
      <c r="H733" s="3"/>
      <c r="I733" s="3"/>
      <c r="J733" s="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spans="1:40" ht="14.25" customHeight="1" x14ac:dyDescent="0.3">
      <c r="A734" s="1"/>
      <c r="B734" s="2"/>
      <c r="C734" s="2"/>
      <c r="D734" s="2"/>
      <c r="E734" s="2"/>
      <c r="F734" s="2"/>
      <c r="G734" s="2"/>
      <c r="H734" s="3"/>
      <c r="I734" s="3"/>
      <c r="J734" s="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spans="1:40" ht="14.25" customHeight="1" x14ac:dyDescent="0.3">
      <c r="A735" s="1"/>
      <c r="B735" s="2"/>
      <c r="C735" s="2"/>
      <c r="D735" s="2"/>
      <c r="E735" s="2"/>
      <c r="F735" s="2"/>
      <c r="G735" s="2"/>
      <c r="H735" s="3"/>
      <c r="I735" s="3"/>
      <c r="J735" s="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spans="1:40" ht="14.25" customHeight="1" x14ac:dyDescent="0.3">
      <c r="A736" s="1"/>
      <c r="B736" s="2"/>
      <c r="C736" s="2"/>
      <c r="D736" s="2"/>
      <c r="E736" s="2"/>
      <c r="F736" s="2"/>
      <c r="G736" s="2"/>
      <c r="H736" s="3"/>
      <c r="I736" s="3"/>
      <c r="J736" s="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spans="1:40" ht="14.25" customHeight="1" x14ac:dyDescent="0.3">
      <c r="A737" s="1"/>
      <c r="B737" s="2"/>
      <c r="C737" s="2"/>
      <c r="D737" s="2"/>
      <c r="E737" s="2"/>
      <c r="F737" s="2"/>
      <c r="G737" s="2"/>
      <c r="H737" s="3"/>
      <c r="I737" s="3"/>
      <c r="J737" s="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spans="1:40" ht="14.25" customHeight="1" x14ac:dyDescent="0.3">
      <c r="A738" s="1"/>
      <c r="B738" s="2"/>
      <c r="C738" s="2"/>
      <c r="D738" s="2"/>
      <c r="E738" s="2"/>
      <c r="F738" s="2"/>
      <c r="G738" s="2"/>
      <c r="H738" s="3"/>
      <c r="I738" s="3"/>
      <c r="J738" s="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spans="1:40" ht="14.25" customHeight="1" x14ac:dyDescent="0.3">
      <c r="A739" s="1"/>
      <c r="B739" s="2"/>
      <c r="C739" s="2"/>
      <c r="D739" s="2"/>
      <c r="E739" s="2"/>
      <c r="F739" s="2"/>
      <c r="G739" s="2"/>
      <c r="H739" s="3"/>
      <c r="I739" s="3"/>
      <c r="J739" s="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spans="1:40" ht="14.25" customHeight="1" x14ac:dyDescent="0.3">
      <c r="A740" s="1"/>
      <c r="B740" s="2"/>
      <c r="C740" s="2"/>
      <c r="D740" s="2"/>
      <c r="E740" s="2"/>
      <c r="F740" s="2"/>
      <c r="G740" s="2"/>
      <c r="H740" s="3"/>
      <c r="I740" s="3"/>
      <c r="J740" s="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spans="1:40" ht="14.25" customHeight="1" x14ac:dyDescent="0.3">
      <c r="A741" s="1"/>
      <c r="B741" s="2"/>
      <c r="C741" s="2"/>
      <c r="D741" s="2"/>
      <c r="E741" s="2"/>
      <c r="F741" s="2"/>
      <c r="G741" s="2"/>
      <c r="H741" s="3"/>
      <c r="I741" s="3"/>
      <c r="J741" s="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spans="1:40" ht="14.25" customHeight="1" x14ac:dyDescent="0.3">
      <c r="A742" s="1"/>
      <c r="B742" s="2"/>
      <c r="C742" s="2"/>
      <c r="D742" s="2"/>
      <c r="E742" s="2"/>
      <c r="F742" s="2"/>
      <c r="G742" s="2"/>
      <c r="H742" s="3"/>
      <c r="I742" s="3"/>
      <c r="J742" s="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spans="1:40" ht="14.25" customHeight="1" x14ac:dyDescent="0.3">
      <c r="A743" s="1"/>
      <c r="B743" s="2"/>
      <c r="C743" s="2"/>
      <c r="D743" s="2"/>
      <c r="E743" s="2"/>
      <c r="F743" s="2"/>
      <c r="G743" s="2"/>
      <c r="H743" s="3"/>
      <c r="I743" s="3"/>
      <c r="J743" s="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spans="1:40" ht="14.25" customHeight="1" x14ac:dyDescent="0.3">
      <c r="A744" s="1"/>
      <c r="B744" s="2"/>
      <c r="C744" s="2"/>
      <c r="D744" s="2"/>
      <c r="E744" s="2"/>
      <c r="F744" s="2"/>
      <c r="G744" s="2"/>
      <c r="H744" s="3"/>
      <c r="I744" s="3"/>
      <c r="J744" s="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spans="1:40" ht="14.25" customHeight="1" x14ac:dyDescent="0.3">
      <c r="A745" s="1"/>
      <c r="B745" s="2"/>
      <c r="C745" s="2"/>
      <c r="D745" s="2"/>
      <c r="E745" s="2"/>
      <c r="F745" s="2"/>
      <c r="G745" s="2"/>
      <c r="H745" s="3"/>
      <c r="I745" s="3"/>
      <c r="J745" s="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spans="1:40" ht="14.25" customHeight="1" x14ac:dyDescent="0.3">
      <c r="A746" s="1"/>
      <c r="B746" s="2"/>
      <c r="C746" s="2"/>
      <c r="D746" s="2"/>
      <c r="E746" s="2"/>
      <c r="F746" s="2"/>
      <c r="G746" s="2"/>
      <c r="H746" s="3"/>
      <c r="I746" s="3"/>
      <c r="J746" s="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spans="1:40" ht="14.25" customHeight="1" x14ac:dyDescent="0.3">
      <c r="A747" s="1"/>
      <c r="B747" s="2"/>
      <c r="C747" s="2"/>
      <c r="D747" s="2"/>
      <c r="E747" s="2"/>
      <c r="F747" s="2"/>
      <c r="G747" s="2"/>
      <c r="H747" s="3"/>
      <c r="I747" s="3"/>
      <c r="J747" s="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spans="1:40" ht="14.25" customHeight="1" x14ac:dyDescent="0.3">
      <c r="A748" s="1"/>
      <c r="B748" s="2"/>
      <c r="C748" s="2"/>
      <c r="D748" s="2"/>
      <c r="E748" s="2"/>
      <c r="F748" s="2"/>
      <c r="G748" s="2"/>
      <c r="H748" s="3"/>
      <c r="I748" s="3"/>
      <c r="J748" s="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spans="1:40" ht="14.25" customHeight="1" x14ac:dyDescent="0.3">
      <c r="A749" s="1"/>
      <c r="B749" s="2"/>
      <c r="C749" s="2"/>
      <c r="D749" s="2"/>
      <c r="E749" s="2"/>
      <c r="F749" s="2"/>
      <c r="G749" s="2"/>
      <c r="H749" s="3"/>
      <c r="I749" s="3"/>
      <c r="J749" s="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spans="1:40" ht="14.25" customHeight="1" x14ac:dyDescent="0.3">
      <c r="A750" s="1"/>
      <c r="B750" s="2"/>
      <c r="C750" s="2"/>
      <c r="D750" s="2"/>
      <c r="E750" s="2"/>
      <c r="F750" s="2"/>
      <c r="G750" s="2"/>
      <c r="H750" s="3"/>
      <c r="I750" s="3"/>
      <c r="J750" s="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spans="1:40" ht="14.25" customHeight="1" x14ac:dyDescent="0.3">
      <c r="A751" s="1"/>
      <c r="B751" s="2"/>
      <c r="C751" s="2"/>
      <c r="D751" s="2"/>
      <c r="E751" s="2"/>
      <c r="F751" s="2"/>
      <c r="G751" s="2"/>
      <c r="H751" s="3"/>
      <c r="I751" s="3"/>
      <c r="J751" s="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spans="1:40" ht="14.25" customHeight="1" x14ac:dyDescent="0.3">
      <c r="A752" s="1"/>
      <c r="B752" s="2"/>
      <c r="C752" s="2"/>
      <c r="D752" s="2"/>
      <c r="E752" s="2"/>
      <c r="F752" s="2"/>
      <c r="G752" s="2"/>
      <c r="H752" s="3"/>
      <c r="I752" s="3"/>
      <c r="J752" s="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spans="1:40" ht="14.25" customHeight="1" x14ac:dyDescent="0.3">
      <c r="A753" s="1"/>
      <c r="B753" s="2"/>
      <c r="C753" s="2"/>
      <c r="D753" s="2"/>
      <c r="E753" s="2"/>
      <c r="F753" s="2"/>
      <c r="G753" s="2"/>
      <c r="H753" s="3"/>
      <c r="I753" s="3"/>
      <c r="J753" s="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spans="1:40" ht="14.25" customHeight="1" x14ac:dyDescent="0.3">
      <c r="A754" s="1"/>
      <c r="B754" s="2"/>
      <c r="C754" s="2"/>
      <c r="D754" s="2"/>
      <c r="E754" s="2"/>
      <c r="F754" s="2"/>
      <c r="G754" s="2"/>
      <c r="H754" s="3"/>
      <c r="I754" s="3"/>
      <c r="J754" s="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spans="1:40" ht="14.25" customHeight="1" x14ac:dyDescent="0.3">
      <c r="A755" s="1"/>
      <c r="B755" s="2"/>
      <c r="C755" s="2"/>
      <c r="D755" s="2"/>
      <c r="E755" s="2"/>
      <c r="F755" s="2"/>
      <c r="G755" s="2"/>
      <c r="H755" s="3"/>
      <c r="I755" s="3"/>
      <c r="J755" s="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spans="1:40" ht="14.25" customHeight="1" x14ac:dyDescent="0.3">
      <c r="A756" s="1"/>
      <c r="B756" s="2"/>
      <c r="C756" s="2"/>
      <c r="D756" s="2"/>
      <c r="E756" s="2"/>
      <c r="F756" s="2"/>
      <c r="G756" s="2"/>
      <c r="H756" s="3"/>
      <c r="I756" s="3"/>
      <c r="J756" s="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spans="1:40" ht="14.25" customHeight="1" x14ac:dyDescent="0.3">
      <c r="A757" s="1"/>
      <c r="B757" s="2"/>
      <c r="C757" s="2"/>
      <c r="D757" s="2"/>
      <c r="E757" s="2"/>
      <c r="F757" s="2"/>
      <c r="G757" s="2"/>
      <c r="H757" s="3"/>
      <c r="I757" s="3"/>
      <c r="J757" s="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spans="1:40" ht="14.25" customHeight="1" x14ac:dyDescent="0.3">
      <c r="A758" s="1"/>
      <c r="B758" s="2"/>
      <c r="C758" s="2"/>
      <c r="D758" s="2"/>
      <c r="E758" s="2"/>
      <c r="F758" s="2"/>
      <c r="G758" s="2"/>
      <c r="H758" s="3"/>
      <c r="I758" s="3"/>
      <c r="J758" s="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spans="1:40" ht="14.25" customHeight="1" x14ac:dyDescent="0.3">
      <c r="A759" s="1"/>
      <c r="B759" s="2"/>
      <c r="C759" s="2"/>
      <c r="D759" s="2"/>
      <c r="E759" s="2"/>
      <c r="F759" s="2"/>
      <c r="G759" s="2"/>
      <c r="H759" s="3"/>
      <c r="I759" s="3"/>
      <c r="J759" s="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spans="1:40" ht="14.25" customHeight="1" x14ac:dyDescent="0.3">
      <c r="A760" s="1"/>
      <c r="B760" s="2"/>
      <c r="C760" s="2"/>
      <c r="D760" s="2"/>
      <c r="E760" s="2"/>
      <c r="F760" s="2"/>
      <c r="G760" s="2"/>
      <c r="H760" s="3"/>
      <c r="I760" s="3"/>
      <c r="J760" s="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spans="1:40" ht="14.25" customHeight="1" x14ac:dyDescent="0.3">
      <c r="A761" s="1"/>
      <c r="B761" s="2"/>
      <c r="C761" s="2"/>
      <c r="D761" s="2"/>
      <c r="E761" s="2"/>
      <c r="F761" s="2"/>
      <c r="G761" s="2"/>
      <c r="H761" s="3"/>
      <c r="I761" s="3"/>
      <c r="J761" s="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spans="1:40" ht="14.25" customHeight="1" x14ac:dyDescent="0.3">
      <c r="A762" s="1"/>
      <c r="B762" s="2"/>
      <c r="C762" s="2"/>
      <c r="D762" s="2"/>
      <c r="E762" s="2"/>
      <c r="F762" s="2"/>
      <c r="G762" s="2"/>
      <c r="H762" s="3"/>
      <c r="I762" s="3"/>
      <c r="J762" s="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spans="1:40" ht="14.25" customHeight="1" x14ac:dyDescent="0.3">
      <c r="A763" s="1"/>
      <c r="B763" s="2"/>
      <c r="C763" s="2"/>
      <c r="D763" s="2"/>
      <c r="E763" s="2"/>
      <c r="F763" s="2"/>
      <c r="G763" s="2"/>
      <c r="H763" s="3"/>
      <c r="I763" s="3"/>
      <c r="J763" s="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spans="1:40" ht="14.25" customHeight="1" x14ac:dyDescent="0.3">
      <c r="A764" s="1"/>
      <c r="B764" s="2"/>
      <c r="C764" s="2"/>
      <c r="D764" s="2"/>
      <c r="E764" s="2"/>
      <c r="F764" s="2"/>
      <c r="G764" s="2"/>
      <c r="H764" s="3"/>
      <c r="I764" s="3"/>
      <c r="J764" s="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spans="1:40" ht="14.25" customHeight="1" x14ac:dyDescent="0.3">
      <c r="A765" s="1"/>
      <c r="B765" s="2"/>
      <c r="C765" s="2"/>
      <c r="D765" s="2"/>
      <c r="E765" s="2"/>
      <c r="F765" s="2"/>
      <c r="G765" s="2"/>
      <c r="H765" s="3"/>
      <c r="I765" s="3"/>
      <c r="J765" s="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spans="1:40" ht="14.25" customHeight="1" x14ac:dyDescent="0.3">
      <c r="A766" s="1"/>
      <c r="B766" s="2"/>
      <c r="C766" s="2"/>
      <c r="D766" s="2"/>
      <c r="E766" s="2"/>
      <c r="F766" s="2"/>
      <c r="G766" s="2"/>
      <c r="H766" s="3"/>
      <c r="I766" s="3"/>
      <c r="J766" s="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spans="1:40" ht="14.25" customHeight="1" x14ac:dyDescent="0.3">
      <c r="A767" s="1"/>
      <c r="B767" s="2"/>
      <c r="C767" s="2"/>
      <c r="D767" s="2"/>
      <c r="E767" s="2"/>
      <c r="F767" s="2"/>
      <c r="G767" s="2"/>
      <c r="H767" s="3"/>
      <c r="I767" s="3"/>
      <c r="J767" s="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spans="1:40" ht="14.25" customHeight="1" x14ac:dyDescent="0.3">
      <c r="A768" s="1"/>
      <c r="B768" s="2"/>
      <c r="C768" s="2"/>
      <c r="D768" s="2"/>
      <c r="E768" s="2"/>
      <c r="F768" s="2"/>
      <c r="G768" s="2"/>
      <c r="H768" s="3"/>
      <c r="I768" s="3"/>
      <c r="J768" s="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spans="1:40" ht="14.25" customHeight="1" x14ac:dyDescent="0.3">
      <c r="A769" s="1"/>
      <c r="B769" s="2"/>
      <c r="C769" s="2"/>
      <c r="D769" s="2"/>
      <c r="E769" s="2"/>
      <c r="F769" s="2"/>
      <c r="G769" s="2"/>
      <c r="H769" s="3"/>
      <c r="I769" s="3"/>
      <c r="J769" s="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spans="1:40" ht="14.25" customHeight="1" x14ac:dyDescent="0.3">
      <c r="A770" s="1"/>
      <c r="B770" s="2"/>
      <c r="C770" s="2"/>
      <c r="D770" s="2"/>
      <c r="E770" s="2"/>
      <c r="F770" s="2"/>
      <c r="G770" s="2"/>
      <c r="H770" s="3"/>
      <c r="I770" s="3"/>
      <c r="J770" s="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spans="1:40" ht="14.25" customHeight="1" x14ac:dyDescent="0.3">
      <c r="A771" s="1"/>
      <c r="B771" s="2"/>
      <c r="C771" s="2"/>
      <c r="D771" s="2"/>
      <c r="E771" s="2"/>
      <c r="F771" s="2"/>
      <c r="G771" s="2"/>
      <c r="H771" s="3"/>
      <c r="I771" s="3"/>
      <c r="J771" s="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spans="1:40" ht="14.25" customHeight="1" x14ac:dyDescent="0.3">
      <c r="A772" s="1"/>
      <c r="B772" s="2"/>
      <c r="C772" s="2"/>
      <c r="D772" s="2"/>
      <c r="E772" s="2"/>
      <c r="F772" s="2"/>
      <c r="G772" s="2"/>
      <c r="H772" s="3"/>
      <c r="I772" s="3"/>
      <c r="J772" s="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spans="1:40" ht="14.25" customHeight="1" x14ac:dyDescent="0.3">
      <c r="A773" s="1"/>
      <c r="B773" s="2"/>
      <c r="C773" s="2"/>
      <c r="D773" s="2"/>
      <c r="E773" s="2"/>
      <c r="F773" s="2"/>
      <c r="G773" s="2"/>
      <c r="H773" s="3"/>
      <c r="I773" s="3"/>
      <c r="J773" s="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spans="1:40" ht="14.25" customHeight="1" x14ac:dyDescent="0.3">
      <c r="A774" s="1"/>
      <c r="B774" s="2"/>
      <c r="C774" s="2"/>
      <c r="D774" s="2"/>
      <c r="E774" s="2"/>
      <c r="F774" s="2"/>
      <c r="G774" s="2"/>
      <c r="H774" s="3"/>
      <c r="I774" s="3"/>
      <c r="J774" s="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spans="1:40" ht="14.25" customHeight="1" x14ac:dyDescent="0.3">
      <c r="A775" s="1"/>
      <c r="B775" s="2"/>
      <c r="C775" s="2"/>
      <c r="D775" s="2"/>
      <c r="E775" s="2"/>
      <c r="F775" s="2"/>
      <c r="G775" s="2"/>
      <c r="H775" s="3"/>
      <c r="I775" s="3"/>
      <c r="J775" s="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spans="1:40" ht="14.25" customHeight="1" x14ac:dyDescent="0.3">
      <c r="A776" s="1"/>
      <c r="B776" s="2"/>
      <c r="C776" s="2"/>
      <c r="D776" s="2"/>
      <c r="E776" s="2"/>
      <c r="F776" s="2"/>
      <c r="G776" s="2"/>
      <c r="H776" s="3"/>
      <c r="I776" s="3"/>
      <c r="J776" s="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spans="1:40" ht="14.25" customHeight="1" x14ac:dyDescent="0.3">
      <c r="A777" s="1"/>
      <c r="B777" s="2"/>
      <c r="C777" s="2"/>
      <c r="D777" s="2"/>
      <c r="E777" s="2"/>
      <c r="F777" s="2"/>
      <c r="G777" s="2"/>
      <c r="H777" s="3"/>
      <c r="I777" s="3"/>
      <c r="J777" s="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spans="1:40" ht="14.25" customHeight="1" x14ac:dyDescent="0.3">
      <c r="A778" s="1"/>
      <c r="B778" s="2"/>
      <c r="C778" s="2"/>
      <c r="D778" s="2"/>
      <c r="E778" s="2"/>
      <c r="F778" s="2"/>
      <c r="G778" s="2"/>
      <c r="H778" s="3"/>
      <c r="I778" s="3"/>
      <c r="J778" s="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spans="1:40" ht="14.25" customHeight="1" x14ac:dyDescent="0.3">
      <c r="A779" s="1"/>
      <c r="B779" s="2"/>
      <c r="C779" s="2"/>
      <c r="D779" s="2"/>
      <c r="E779" s="2"/>
      <c r="F779" s="2"/>
      <c r="G779" s="2"/>
      <c r="H779" s="3"/>
      <c r="I779" s="3"/>
      <c r="J779" s="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spans="1:40" ht="14.25" customHeight="1" x14ac:dyDescent="0.3">
      <c r="A780" s="1"/>
      <c r="B780" s="2"/>
      <c r="C780" s="2"/>
      <c r="D780" s="2"/>
      <c r="E780" s="2"/>
      <c r="F780" s="2"/>
      <c r="G780" s="2"/>
      <c r="H780" s="3"/>
      <c r="I780" s="3"/>
      <c r="J780" s="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spans="1:40" ht="14.25" customHeight="1" x14ac:dyDescent="0.3">
      <c r="A781" s="1"/>
      <c r="B781" s="2"/>
      <c r="C781" s="2"/>
      <c r="D781" s="2"/>
      <c r="E781" s="2"/>
      <c r="F781" s="2"/>
      <c r="G781" s="2"/>
      <c r="H781" s="3"/>
      <c r="I781" s="3"/>
      <c r="J781" s="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spans="1:40" ht="14.25" customHeight="1" x14ac:dyDescent="0.3">
      <c r="A782" s="1"/>
      <c r="B782" s="2"/>
      <c r="C782" s="2"/>
      <c r="D782" s="2"/>
      <c r="E782" s="2"/>
      <c r="F782" s="2"/>
      <c r="G782" s="2"/>
      <c r="H782" s="3"/>
      <c r="I782" s="3"/>
      <c r="J782" s="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spans="1:40" ht="14.25" customHeight="1" x14ac:dyDescent="0.3">
      <c r="A783" s="1"/>
      <c r="B783" s="2"/>
      <c r="C783" s="2"/>
      <c r="D783" s="2"/>
      <c r="E783" s="2"/>
      <c r="F783" s="2"/>
      <c r="G783" s="2"/>
      <c r="H783" s="3"/>
      <c r="I783" s="3"/>
      <c r="J783" s="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spans="1:40" ht="14.25" customHeight="1" x14ac:dyDescent="0.3">
      <c r="A784" s="1"/>
      <c r="B784" s="2"/>
      <c r="C784" s="2"/>
      <c r="D784" s="2"/>
      <c r="E784" s="2"/>
      <c r="F784" s="2"/>
      <c r="G784" s="2"/>
      <c r="H784" s="3"/>
      <c r="I784" s="3"/>
      <c r="J784" s="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spans="1:40" ht="14.25" customHeight="1" x14ac:dyDescent="0.3">
      <c r="A785" s="1"/>
      <c r="B785" s="2"/>
      <c r="C785" s="2"/>
      <c r="D785" s="2"/>
      <c r="E785" s="2"/>
      <c r="F785" s="2"/>
      <c r="G785" s="2"/>
      <c r="H785" s="3"/>
      <c r="I785" s="3"/>
      <c r="J785" s="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spans="1:40" ht="14.25" customHeight="1" x14ac:dyDescent="0.3">
      <c r="A786" s="1"/>
      <c r="B786" s="2"/>
      <c r="C786" s="2"/>
      <c r="D786" s="2"/>
      <c r="E786" s="2"/>
      <c r="F786" s="2"/>
      <c r="G786" s="2"/>
      <c r="H786" s="3"/>
      <c r="I786" s="3"/>
      <c r="J786" s="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spans="1:40" ht="14.25" customHeight="1" x14ac:dyDescent="0.3">
      <c r="A787" s="1"/>
      <c r="B787" s="2"/>
      <c r="C787" s="2"/>
      <c r="D787" s="2"/>
      <c r="E787" s="2"/>
      <c r="F787" s="2"/>
      <c r="G787" s="2"/>
      <c r="H787" s="3"/>
      <c r="I787" s="3"/>
      <c r="J787" s="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spans="1:40" ht="14.25" customHeight="1" x14ac:dyDescent="0.3">
      <c r="A788" s="1"/>
      <c r="B788" s="2"/>
      <c r="C788" s="2"/>
      <c r="D788" s="2"/>
      <c r="E788" s="2"/>
      <c r="F788" s="2"/>
      <c r="G788" s="2"/>
      <c r="H788" s="3"/>
      <c r="I788" s="3"/>
      <c r="J788" s="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spans="1:40" ht="14.25" customHeight="1" x14ac:dyDescent="0.3">
      <c r="A789" s="1"/>
      <c r="B789" s="2"/>
      <c r="C789" s="2"/>
      <c r="D789" s="2"/>
      <c r="E789" s="2"/>
      <c r="F789" s="2"/>
      <c r="G789" s="2"/>
      <c r="H789" s="3"/>
      <c r="I789" s="3"/>
      <c r="J789" s="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spans="1:40" ht="14.25" customHeight="1" x14ac:dyDescent="0.3">
      <c r="A790" s="1"/>
      <c r="B790" s="2"/>
      <c r="C790" s="2"/>
      <c r="D790" s="2"/>
      <c r="E790" s="2"/>
      <c r="F790" s="2"/>
      <c r="G790" s="2"/>
      <c r="H790" s="3"/>
      <c r="I790" s="3"/>
      <c r="J790" s="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spans="1:40" ht="14.25" customHeight="1" x14ac:dyDescent="0.3">
      <c r="A791" s="1"/>
      <c r="B791" s="2"/>
      <c r="C791" s="2"/>
      <c r="D791" s="2"/>
      <c r="E791" s="2"/>
      <c r="F791" s="2"/>
      <c r="G791" s="2"/>
      <c r="H791" s="3"/>
      <c r="I791" s="3"/>
      <c r="J791" s="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spans="1:40" ht="14.25" customHeight="1" x14ac:dyDescent="0.3">
      <c r="A792" s="1"/>
      <c r="B792" s="2"/>
      <c r="C792" s="2"/>
      <c r="D792" s="2"/>
      <c r="E792" s="2"/>
      <c r="F792" s="2"/>
      <c r="G792" s="2"/>
      <c r="H792" s="3"/>
      <c r="I792" s="3"/>
      <c r="J792" s="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spans="1:40" ht="14.25" customHeight="1" x14ac:dyDescent="0.3">
      <c r="A793" s="1"/>
      <c r="B793" s="2"/>
      <c r="C793" s="2"/>
      <c r="D793" s="2"/>
      <c r="E793" s="2"/>
      <c r="F793" s="2"/>
      <c r="G793" s="2"/>
      <c r="H793" s="3"/>
      <c r="I793" s="3"/>
      <c r="J793" s="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spans="1:40" ht="14.25" customHeight="1" x14ac:dyDescent="0.3">
      <c r="A794" s="1"/>
      <c r="B794" s="2"/>
      <c r="C794" s="2"/>
      <c r="D794" s="2"/>
      <c r="E794" s="2"/>
      <c r="F794" s="2"/>
      <c r="G794" s="2"/>
      <c r="H794" s="3"/>
      <c r="I794" s="3"/>
      <c r="J794" s="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spans="1:40" ht="14.25" customHeight="1" x14ac:dyDescent="0.3">
      <c r="A795" s="1"/>
      <c r="B795" s="2"/>
      <c r="C795" s="2"/>
      <c r="D795" s="2"/>
      <c r="E795" s="2"/>
      <c r="F795" s="2"/>
      <c r="G795" s="2"/>
      <c r="H795" s="3"/>
      <c r="I795" s="3"/>
      <c r="J795" s="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spans="1:40" ht="14.25" customHeight="1" x14ac:dyDescent="0.3">
      <c r="A796" s="1"/>
      <c r="B796" s="2"/>
      <c r="C796" s="2"/>
      <c r="D796" s="2"/>
      <c r="E796" s="2"/>
      <c r="F796" s="2"/>
      <c r="G796" s="2"/>
      <c r="H796" s="3"/>
      <c r="I796" s="3"/>
      <c r="J796" s="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spans="1:40" ht="14.25" customHeight="1" x14ac:dyDescent="0.3">
      <c r="A797" s="1"/>
      <c r="B797" s="2"/>
      <c r="C797" s="2"/>
      <c r="D797" s="2"/>
      <c r="E797" s="2"/>
      <c r="F797" s="2"/>
      <c r="G797" s="2"/>
      <c r="H797" s="3"/>
      <c r="I797" s="3"/>
      <c r="J797" s="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spans="1:40" ht="14.25" customHeight="1" x14ac:dyDescent="0.3">
      <c r="A798" s="1"/>
      <c r="B798" s="2"/>
      <c r="C798" s="2"/>
      <c r="D798" s="2"/>
      <c r="E798" s="2"/>
      <c r="F798" s="2"/>
      <c r="G798" s="2"/>
      <c r="H798" s="3"/>
      <c r="I798" s="3"/>
      <c r="J798" s="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spans="1:40" ht="14.25" customHeight="1" x14ac:dyDescent="0.3">
      <c r="A799" s="1"/>
      <c r="B799" s="2"/>
      <c r="C799" s="2"/>
      <c r="D799" s="2"/>
      <c r="E799" s="2"/>
      <c r="F799" s="2"/>
      <c r="G799" s="2"/>
      <c r="H799" s="3"/>
      <c r="I799" s="3"/>
      <c r="J799" s="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spans="1:40" ht="14.25" customHeight="1" x14ac:dyDescent="0.3">
      <c r="A800" s="1"/>
      <c r="B800" s="2"/>
      <c r="C800" s="2"/>
      <c r="D800" s="2"/>
      <c r="E800" s="2"/>
      <c r="F800" s="2"/>
      <c r="G800" s="2"/>
      <c r="H800" s="3"/>
      <c r="I800" s="3"/>
      <c r="J800" s="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spans="1:40" ht="14.25" customHeight="1" x14ac:dyDescent="0.3">
      <c r="A801" s="1"/>
      <c r="B801" s="2"/>
      <c r="C801" s="2"/>
      <c r="D801" s="2"/>
      <c r="E801" s="2"/>
      <c r="F801" s="2"/>
      <c r="G801" s="2"/>
      <c r="H801" s="3"/>
      <c r="I801" s="3"/>
      <c r="J801" s="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spans="1:40" ht="14.25" customHeight="1" x14ac:dyDescent="0.3">
      <c r="A802" s="1"/>
      <c r="B802" s="2"/>
      <c r="C802" s="2"/>
      <c r="D802" s="2"/>
      <c r="E802" s="2"/>
      <c r="F802" s="2"/>
      <c r="G802" s="2"/>
      <c r="H802" s="3"/>
      <c r="I802" s="3"/>
      <c r="J802" s="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spans="1:40" ht="14.25" customHeight="1" x14ac:dyDescent="0.3">
      <c r="A803" s="1"/>
      <c r="B803" s="2"/>
      <c r="C803" s="2"/>
      <c r="D803" s="2"/>
      <c r="E803" s="2"/>
      <c r="F803" s="2"/>
      <c r="G803" s="2"/>
      <c r="H803" s="3"/>
      <c r="I803" s="3"/>
      <c r="J803" s="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spans="1:40" ht="14.25" customHeight="1" x14ac:dyDescent="0.3">
      <c r="A804" s="1"/>
      <c r="B804" s="2"/>
      <c r="C804" s="2"/>
      <c r="D804" s="2"/>
      <c r="E804" s="2"/>
      <c r="F804" s="2"/>
      <c r="G804" s="2"/>
      <c r="H804" s="3"/>
      <c r="I804" s="3"/>
      <c r="J804" s="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spans="1:40" ht="14.25" customHeight="1" x14ac:dyDescent="0.3">
      <c r="A805" s="1"/>
      <c r="B805" s="2"/>
      <c r="C805" s="2"/>
      <c r="D805" s="2"/>
      <c r="E805" s="2"/>
      <c r="F805" s="2"/>
      <c r="G805" s="2"/>
      <c r="H805" s="3"/>
      <c r="I805" s="3"/>
      <c r="J805" s="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spans="1:40" ht="14.25" customHeight="1" x14ac:dyDescent="0.3">
      <c r="A806" s="1"/>
      <c r="B806" s="2"/>
      <c r="C806" s="2"/>
      <c r="D806" s="2"/>
      <c r="E806" s="2"/>
      <c r="F806" s="2"/>
      <c r="G806" s="2"/>
      <c r="H806" s="3"/>
      <c r="I806" s="3"/>
      <c r="J806" s="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spans="1:40" ht="14.25" customHeight="1" x14ac:dyDescent="0.3">
      <c r="A807" s="1"/>
      <c r="B807" s="2"/>
      <c r="C807" s="2"/>
      <c r="D807" s="2"/>
      <c r="E807" s="2"/>
      <c r="F807" s="2"/>
      <c r="G807" s="2"/>
      <c r="H807" s="3"/>
      <c r="I807" s="3"/>
      <c r="J807" s="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spans="1:40" ht="14.25" customHeight="1" x14ac:dyDescent="0.3">
      <c r="A808" s="1"/>
      <c r="B808" s="2"/>
      <c r="C808" s="2"/>
      <c r="D808" s="2"/>
      <c r="E808" s="2"/>
      <c r="F808" s="2"/>
      <c r="G808" s="2"/>
      <c r="H808" s="3"/>
      <c r="I808" s="3"/>
      <c r="J808" s="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spans="1:40" ht="14.25" customHeight="1" x14ac:dyDescent="0.3">
      <c r="A809" s="1"/>
      <c r="B809" s="2"/>
      <c r="C809" s="2"/>
      <c r="D809" s="2"/>
      <c r="E809" s="2"/>
      <c r="F809" s="2"/>
      <c r="G809" s="2"/>
      <c r="H809" s="3"/>
      <c r="I809" s="3"/>
      <c r="J809" s="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spans="1:40" ht="14.25" customHeight="1" x14ac:dyDescent="0.3">
      <c r="A810" s="1"/>
      <c r="B810" s="2"/>
      <c r="C810" s="2"/>
      <c r="D810" s="2"/>
      <c r="E810" s="2"/>
      <c r="F810" s="2"/>
      <c r="G810" s="2"/>
      <c r="H810" s="3"/>
      <c r="I810" s="3"/>
      <c r="J810" s="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spans="1:40" ht="14.25" customHeight="1" x14ac:dyDescent="0.3">
      <c r="A811" s="1"/>
      <c r="B811" s="2"/>
      <c r="C811" s="2"/>
      <c r="D811" s="2"/>
      <c r="E811" s="2"/>
      <c r="F811" s="2"/>
      <c r="G811" s="2"/>
      <c r="H811" s="3"/>
      <c r="I811" s="3"/>
      <c r="J811" s="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spans="1:40" ht="14.25" customHeight="1" x14ac:dyDescent="0.3">
      <c r="A812" s="1"/>
      <c r="B812" s="2"/>
      <c r="C812" s="2"/>
      <c r="D812" s="2"/>
      <c r="E812" s="2"/>
      <c r="F812" s="2"/>
      <c r="G812" s="2"/>
      <c r="H812" s="3"/>
      <c r="I812" s="3"/>
      <c r="J812" s="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spans="1:40" ht="14.25" customHeight="1" x14ac:dyDescent="0.3">
      <c r="A813" s="1"/>
      <c r="B813" s="2"/>
      <c r="C813" s="2"/>
      <c r="D813" s="2"/>
      <c r="E813" s="2"/>
      <c r="F813" s="2"/>
      <c r="G813" s="2"/>
      <c r="H813" s="3"/>
      <c r="I813" s="3"/>
      <c r="J813" s="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spans="1:40" ht="14.25" customHeight="1" x14ac:dyDescent="0.3">
      <c r="A814" s="1"/>
      <c r="B814" s="2"/>
      <c r="C814" s="2"/>
      <c r="D814" s="2"/>
      <c r="E814" s="2"/>
      <c r="F814" s="2"/>
      <c r="G814" s="2"/>
      <c r="H814" s="3"/>
      <c r="I814" s="3"/>
      <c r="J814" s="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spans="1:40" ht="14.25" customHeight="1" x14ac:dyDescent="0.3">
      <c r="A815" s="1"/>
      <c r="B815" s="2"/>
      <c r="C815" s="2"/>
      <c r="D815" s="2"/>
      <c r="E815" s="2"/>
      <c r="F815" s="2"/>
      <c r="G815" s="2"/>
      <c r="H815" s="3"/>
      <c r="I815" s="3"/>
      <c r="J815" s="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spans="1:40" ht="14.25" customHeight="1" x14ac:dyDescent="0.3">
      <c r="A816" s="1"/>
      <c r="B816" s="2"/>
      <c r="C816" s="2"/>
      <c r="D816" s="2"/>
      <c r="E816" s="2"/>
      <c r="F816" s="2"/>
      <c r="G816" s="2"/>
      <c r="H816" s="3"/>
      <c r="I816" s="3"/>
      <c r="J816" s="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spans="1:40" ht="14.25" customHeight="1" x14ac:dyDescent="0.3">
      <c r="A817" s="1"/>
      <c r="B817" s="2"/>
      <c r="C817" s="2"/>
      <c r="D817" s="2"/>
      <c r="E817" s="2"/>
      <c r="F817" s="2"/>
      <c r="G817" s="2"/>
      <c r="H817" s="3"/>
      <c r="I817" s="3"/>
      <c r="J817" s="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spans="1:40" ht="14.25" customHeight="1" x14ac:dyDescent="0.3">
      <c r="A818" s="1"/>
      <c r="B818" s="2"/>
      <c r="C818" s="2"/>
      <c r="D818" s="2"/>
      <c r="E818" s="2"/>
      <c r="F818" s="2"/>
      <c r="G818" s="2"/>
      <c r="H818" s="3"/>
      <c r="I818" s="3"/>
      <c r="J818" s="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spans="1:40" ht="14.25" customHeight="1" x14ac:dyDescent="0.3">
      <c r="A819" s="1"/>
      <c r="B819" s="2"/>
      <c r="C819" s="2"/>
      <c r="D819" s="2"/>
      <c r="E819" s="2"/>
      <c r="F819" s="2"/>
      <c r="G819" s="2"/>
      <c r="H819" s="3"/>
      <c r="I819" s="3"/>
      <c r="J819" s="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spans="1:40" ht="14.25" customHeight="1" x14ac:dyDescent="0.3">
      <c r="A820" s="1"/>
      <c r="B820" s="2"/>
      <c r="C820" s="2"/>
      <c r="D820" s="2"/>
      <c r="E820" s="2"/>
      <c r="F820" s="2"/>
      <c r="G820" s="2"/>
      <c r="H820" s="3"/>
      <c r="I820" s="3"/>
      <c r="J820" s="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spans="1:40" ht="14.25" customHeight="1" x14ac:dyDescent="0.3">
      <c r="A821" s="1"/>
      <c r="B821" s="2"/>
      <c r="C821" s="2"/>
      <c r="D821" s="2"/>
      <c r="E821" s="2"/>
      <c r="F821" s="2"/>
      <c r="G821" s="2"/>
      <c r="H821" s="3"/>
      <c r="I821" s="3"/>
      <c r="J821" s="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spans="1:40" ht="14.25" customHeight="1" x14ac:dyDescent="0.3">
      <c r="A822" s="1"/>
      <c r="B822" s="2"/>
      <c r="C822" s="2"/>
      <c r="D822" s="2"/>
      <c r="E822" s="2"/>
      <c r="F822" s="2"/>
      <c r="G822" s="2"/>
      <c r="H822" s="3"/>
      <c r="I822" s="3"/>
      <c r="J822" s="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spans="1:40" ht="14.25" customHeight="1" x14ac:dyDescent="0.3">
      <c r="A823" s="1"/>
      <c r="B823" s="2"/>
      <c r="C823" s="2"/>
      <c r="D823" s="2"/>
      <c r="E823" s="2"/>
      <c r="F823" s="2"/>
      <c r="G823" s="2"/>
      <c r="H823" s="3"/>
      <c r="I823" s="3"/>
      <c r="J823" s="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spans="1:40" ht="14.25" customHeight="1" x14ac:dyDescent="0.3">
      <c r="A824" s="1"/>
      <c r="B824" s="2"/>
      <c r="C824" s="2"/>
      <c r="D824" s="2"/>
      <c r="E824" s="2"/>
      <c r="F824" s="2"/>
      <c r="G824" s="2"/>
      <c r="H824" s="3"/>
      <c r="I824" s="3"/>
      <c r="J824" s="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spans="1:40" ht="14.25" customHeight="1" x14ac:dyDescent="0.3">
      <c r="A825" s="1"/>
      <c r="B825" s="2"/>
      <c r="C825" s="2"/>
      <c r="D825" s="2"/>
      <c r="E825" s="2"/>
      <c r="F825" s="2"/>
      <c r="G825" s="2"/>
      <c r="H825" s="3"/>
      <c r="I825" s="3"/>
      <c r="J825" s="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spans="1:40" ht="14.25" customHeight="1" x14ac:dyDescent="0.3">
      <c r="A826" s="1"/>
      <c r="B826" s="2"/>
      <c r="C826" s="2"/>
      <c r="D826" s="2"/>
      <c r="E826" s="2"/>
      <c r="F826" s="2"/>
      <c r="G826" s="2"/>
      <c r="H826" s="3"/>
      <c r="I826" s="3"/>
      <c r="J826" s="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spans="1:40" ht="14.25" customHeight="1" x14ac:dyDescent="0.3">
      <c r="A827" s="1"/>
      <c r="B827" s="2"/>
      <c r="C827" s="2"/>
      <c r="D827" s="2"/>
      <c r="E827" s="2"/>
      <c r="F827" s="2"/>
      <c r="G827" s="2"/>
      <c r="H827" s="3"/>
      <c r="I827" s="3"/>
      <c r="J827" s="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spans="1:40" ht="14.25" customHeight="1" x14ac:dyDescent="0.3">
      <c r="A828" s="1"/>
      <c r="B828" s="2"/>
      <c r="C828" s="2"/>
      <c r="D828" s="2"/>
      <c r="E828" s="2"/>
      <c r="F828" s="2"/>
      <c r="G828" s="2"/>
      <c r="H828" s="3"/>
      <c r="I828" s="3"/>
      <c r="J828" s="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spans="1:40" ht="14.25" customHeight="1" x14ac:dyDescent="0.3">
      <c r="A829" s="1"/>
      <c r="B829" s="2"/>
      <c r="C829" s="2"/>
      <c r="D829" s="2"/>
      <c r="E829" s="2"/>
      <c r="F829" s="2"/>
      <c r="G829" s="2"/>
      <c r="H829" s="3"/>
      <c r="I829" s="3"/>
      <c r="J829" s="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spans="1:40" ht="14.25" customHeight="1" x14ac:dyDescent="0.3">
      <c r="A830" s="1"/>
      <c r="B830" s="2"/>
      <c r="C830" s="2"/>
      <c r="D830" s="2"/>
      <c r="E830" s="2"/>
      <c r="F830" s="2"/>
      <c r="G830" s="2"/>
      <c r="H830" s="3"/>
      <c r="I830" s="3"/>
      <c r="J830" s="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spans="1:40" ht="14.25" customHeight="1" x14ac:dyDescent="0.3">
      <c r="A831" s="1"/>
      <c r="B831" s="2"/>
      <c r="C831" s="2"/>
      <c r="D831" s="2"/>
      <c r="E831" s="2"/>
      <c r="F831" s="2"/>
      <c r="G831" s="2"/>
      <c r="H831" s="3"/>
      <c r="I831" s="3"/>
      <c r="J831" s="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spans="1:40" ht="14.25" customHeight="1" x14ac:dyDescent="0.3">
      <c r="A832" s="1"/>
      <c r="B832" s="2"/>
      <c r="C832" s="2"/>
      <c r="D832" s="2"/>
      <c r="E832" s="2"/>
      <c r="F832" s="2"/>
      <c r="G832" s="2"/>
      <c r="H832" s="3"/>
      <c r="I832" s="3"/>
      <c r="J832" s="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spans="1:40" ht="14.25" customHeight="1" x14ac:dyDescent="0.3">
      <c r="A833" s="1"/>
      <c r="B833" s="2"/>
      <c r="C833" s="2"/>
      <c r="D833" s="2"/>
      <c r="E833" s="2"/>
      <c r="F833" s="2"/>
      <c r="G833" s="2"/>
      <c r="H833" s="3"/>
      <c r="I833" s="3"/>
      <c r="J833" s="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spans="1:40" ht="14.25" customHeight="1" x14ac:dyDescent="0.3">
      <c r="A834" s="1"/>
      <c r="B834" s="2"/>
      <c r="C834" s="2"/>
      <c r="D834" s="2"/>
      <c r="E834" s="2"/>
      <c r="F834" s="2"/>
      <c r="G834" s="2"/>
      <c r="H834" s="3"/>
      <c r="I834" s="3"/>
      <c r="J834" s="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spans="1:40" ht="14.25" customHeight="1" x14ac:dyDescent="0.3">
      <c r="A835" s="1"/>
      <c r="B835" s="2"/>
      <c r="C835" s="2"/>
      <c r="D835" s="2"/>
      <c r="E835" s="2"/>
      <c r="F835" s="2"/>
      <c r="G835" s="2"/>
      <c r="H835" s="3"/>
      <c r="I835" s="3"/>
      <c r="J835" s="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spans="1:40" ht="14.25" customHeight="1" x14ac:dyDescent="0.3">
      <c r="A836" s="1"/>
      <c r="B836" s="2"/>
      <c r="C836" s="2"/>
      <c r="D836" s="2"/>
      <c r="E836" s="2"/>
      <c r="F836" s="2"/>
      <c r="G836" s="2"/>
      <c r="H836" s="3"/>
      <c r="I836" s="3"/>
      <c r="J836" s="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spans="1:40" ht="14.25" customHeight="1" x14ac:dyDescent="0.3">
      <c r="A837" s="1"/>
      <c r="B837" s="2"/>
      <c r="C837" s="2"/>
      <c r="D837" s="2"/>
      <c r="E837" s="2"/>
      <c r="F837" s="2"/>
      <c r="G837" s="2"/>
      <c r="H837" s="3"/>
      <c r="I837" s="3"/>
      <c r="J837" s="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spans="1:40" ht="14.25" customHeight="1" x14ac:dyDescent="0.3">
      <c r="A838" s="1"/>
      <c r="B838" s="2"/>
      <c r="C838" s="2"/>
      <c r="D838" s="2"/>
      <c r="E838" s="2"/>
      <c r="F838" s="2"/>
      <c r="G838" s="2"/>
      <c r="H838" s="3"/>
      <c r="I838" s="3"/>
      <c r="J838" s="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spans="1:40" ht="14.25" customHeight="1" x14ac:dyDescent="0.3">
      <c r="A839" s="1"/>
      <c r="B839" s="2"/>
      <c r="C839" s="2"/>
      <c r="D839" s="2"/>
      <c r="E839" s="2"/>
      <c r="F839" s="2"/>
      <c r="G839" s="2"/>
      <c r="H839" s="3"/>
      <c r="I839" s="3"/>
      <c r="J839" s="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spans="1:40" ht="14.25" customHeight="1" x14ac:dyDescent="0.3">
      <c r="A840" s="1"/>
      <c r="B840" s="2"/>
      <c r="C840" s="2"/>
      <c r="D840" s="2"/>
      <c r="E840" s="2"/>
      <c r="F840" s="2"/>
      <c r="G840" s="2"/>
      <c r="H840" s="3"/>
      <c r="I840" s="3"/>
      <c r="J840" s="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spans="1:40" ht="14.25" customHeight="1" x14ac:dyDescent="0.3">
      <c r="A841" s="1"/>
      <c r="B841" s="2"/>
      <c r="C841" s="2"/>
      <c r="D841" s="2"/>
      <c r="E841" s="2"/>
      <c r="F841" s="2"/>
      <c r="G841" s="2"/>
      <c r="H841" s="3"/>
      <c r="I841" s="3"/>
      <c r="J841" s="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spans="1:40" ht="14.25" customHeight="1" x14ac:dyDescent="0.3">
      <c r="A842" s="1"/>
      <c r="B842" s="2"/>
      <c r="C842" s="2"/>
      <c r="D842" s="2"/>
      <c r="E842" s="2"/>
      <c r="F842" s="2"/>
      <c r="G842" s="2"/>
      <c r="H842" s="3"/>
      <c r="I842" s="3"/>
      <c r="J842" s="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spans="1:40" ht="14.25" customHeight="1" x14ac:dyDescent="0.3">
      <c r="A843" s="1"/>
      <c r="B843" s="2"/>
      <c r="C843" s="2"/>
      <c r="D843" s="2"/>
      <c r="E843" s="2"/>
      <c r="F843" s="2"/>
      <c r="G843" s="2"/>
      <c r="H843" s="3"/>
      <c r="I843" s="3"/>
      <c r="J843" s="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spans="1:40" ht="14.25" customHeight="1" x14ac:dyDescent="0.3">
      <c r="A844" s="1"/>
      <c r="B844" s="2"/>
      <c r="C844" s="2"/>
      <c r="D844" s="2"/>
      <c r="E844" s="2"/>
      <c r="F844" s="2"/>
      <c r="G844" s="2"/>
      <c r="H844" s="3"/>
      <c r="I844" s="3"/>
      <c r="J844" s="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spans="1:40" ht="14.25" customHeight="1" x14ac:dyDescent="0.3">
      <c r="A845" s="1"/>
      <c r="B845" s="2"/>
      <c r="C845" s="2"/>
      <c r="D845" s="2"/>
      <c r="E845" s="2"/>
      <c r="F845" s="2"/>
      <c r="G845" s="2"/>
      <c r="H845" s="3"/>
      <c r="I845" s="3"/>
      <c r="J845" s="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spans="1:40" ht="14.25" customHeight="1" x14ac:dyDescent="0.3">
      <c r="A846" s="1"/>
      <c r="B846" s="2"/>
      <c r="C846" s="2"/>
      <c r="D846" s="2"/>
      <c r="E846" s="2"/>
      <c r="F846" s="2"/>
      <c r="G846" s="2"/>
      <c r="H846" s="3"/>
      <c r="I846" s="3"/>
      <c r="J846" s="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spans="1:40" ht="14.25" customHeight="1" x14ac:dyDescent="0.3">
      <c r="A847" s="1"/>
      <c r="B847" s="2"/>
      <c r="C847" s="2"/>
      <c r="D847" s="2"/>
      <c r="E847" s="2"/>
      <c r="F847" s="2"/>
      <c r="G847" s="2"/>
      <c r="H847" s="3"/>
      <c r="I847" s="3"/>
      <c r="J847" s="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spans="1:40" ht="14.25" customHeight="1" x14ac:dyDescent="0.3">
      <c r="A848" s="1"/>
      <c r="B848" s="2"/>
      <c r="C848" s="2"/>
      <c r="D848" s="2"/>
      <c r="E848" s="2"/>
      <c r="F848" s="2"/>
      <c r="G848" s="2"/>
      <c r="H848" s="3"/>
      <c r="I848" s="3"/>
      <c r="J848" s="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spans="1:40" ht="14.25" customHeight="1" x14ac:dyDescent="0.3">
      <c r="A849" s="1"/>
      <c r="B849" s="2"/>
      <c r="C849" s="2"/>
      <c r="D849" s="2"/>
      <c r="E849" s="2"/>
      <c r="F849" s="2"/>
      <c r="G849" s="2"/>
      <c r="H849" s="3"/>
      <c r="I849" s="3"/>
      <c r="J849" s="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spans="1:40" ht="14.25" customHeight="1" x14ac:dyDescent="0.3">
      <c r="A850" s="1"/>
      <c r="B850" s="2"/>
      <c r="C850" s="2"/>
      <c r="D850" s="2"/>
      <c r="E850" s="2"/>
      <c r="F850" s="2"/>
      <c r="G850" s="2"/>
      <c r="H850" s="3"/>
      <c r="I850" s="3"/>
      <c r="J850" s="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spans="1:40" ht="14.25" customHeight="1" x14ac:dyDescent="0.3">
      <c r="A851" s="1"/>
      <c r="B851" s="2"/>
      <c r="C851" s="2"/>
      <c r="D851" s="2"/>
      <c r="E851" s="2"/>
      <c r="F851" s="2"/>
      <c r="G851" s="2"/>
      <c r="H851" s="3"/>
      <c r="I851" s="3"/>
      <c r="J851" s="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spans="1:40" ht="14.25" customHeight="1" x14ac:dyDescent="0.3">
      <c r="A852" s="1"/>
      <c r="B852" s="2"/>
      <c r="C852" s="2"/>
      <c r="D852" s="2"/>
      <c r="E852" s="2"/>
      <c r="F852" s="2"/>
      <c r="G852" s="2"/>
      <c r="H852" s="3"/>
      <c r="I852" s="3"/>
      <c r="J852" s="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spans="1:40" ht="14.25" customHeight="1" x14ac:dyDescent="0.3">
      <c r="A853" s="1"/>
      <c r="B853" s="2"/>
      <c r="C853" s="2"/>
      <c r="D853" s="2"/>
      <c r="E853" s="2"/>
      <c r="F853" s="2"/>
      <c r="G853" s="2"/>
      <c r="H853" s="3"/>
      <c r="I853" s="3"/>
      <c r="J853" s="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spans="1:40" ht="14.25" customHeight="1" x14ac:dyDescent="0.3">
      <c r="A854" s="1"/>
      <c r="B854" s="2"/>
      <c r="C854" s="2"/>
      <c r="D854" s="2"/>
      <c r="E854" s="2"/>
      <c r="F854" s="2"/>
      <c r="G854" s="2"/>
      <c r="H854" s="3"/>
      <c r="I854" s="3"/>
      <c r="J854" s="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spans="1:40" ht="14.25" customHeight="1" x14ac:dyDescent="0.3">
      <c r="A855" s="1"/>
      <c r="B855" s="2"/>
      <c r="C855" s="2"/>
      <c r="D855" s="2"/>
      <c r="E855" s="2"/>
      <c r="F855" s="2"/>
      <c r="G855" s="2"/>
      <c r="H855" s="3"/>
      <c r="I855" s="3"/>
      <c r="J855" s="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spans="1:40" ht="14.25" customHeight="1" x14ac:dyDescent="0.3">
      <c r="A856" s="1"/>
      <c r="B856" s="2"/>
      <c r="C856" s="2"/>
      <c r="D856" s="2"/>
      <c r="E856" s="2"/>
      <c r="F856" s="2"/>
      <c r="G856" s="2"/>
      <c r="H856" s="3"/>
      <c r="I856" s="3"/>
      <c r="J856" s="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spans="1:40" ht="14.25" customHeight="1" x14ac:dyDescent="0.3">
      <c r="A857" s="1"/>
      <c r="B857" s="2"/>
      <c r="C857" s="2"/>
      <c r="D857" s="2"/>
      <c r="E857" s="2"/>
      <c r="F857" s="2"/>
      <c r="G857" s="2"/>
      <c r="H857" s="3"/>
      <c r="I857" s="3"/>
      <c r="J857" s="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spans="1:40" ht="14.25" customHeight="1" x14ac:dyDescent="0.3">
      <c r="A858" s="1"/>
      <c r="B858" s="2"/>
      <c r="C858" s="2"/>
      <c r="D858" s="2"/>
      <c r="E858" s="2"/>
      <c r="F858" s="2"/>
      <c r="G858" s="2"/>
      <c r="H858" s="3"/>
      <c r="I858" s="3"/>
      <c r="J858" s="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spans="1:40" ht="14.25" customHeight="1" x14ac:dyDescent="0.3">
      <c r="A859" s="1"/>
      <c r="B859" s="2"/>
      <c r="C859" s="2"/>
      <c r="D859" s="2"/>
      <c r="E859" s="2"/>
      <c r="F859" s="2"/>
      <c r="G859" s="2"/>
      <c r="H859" s="3"/>
      <c r="I859" s="3"/>
      <c r="J859" s="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spans="1:40" ht="14.25" customHeight="1" x14ac:dyDescent="0.3">
      <c r="A860" s="1"/>
      <c r="B860" s="2"/>
      <c r="C860" s="2"/>
      <c r="D860" s="2"/>
      <c r="E860" s="2"/>
      <c r="F860" s="2"/>
      <c r="G860" s="2"/>
      <c r="H860" s="3"/>
      <c r="I860" s="3"/>
      <c r="J860" s="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spans="1:40" ht="14.25" customHeight="1" x14ac:dyDescent="0.3">
      <c r="A861" s="1"/>
      <c r="B861" s="2"/>
      <c r="C861" s="2"/>
      <c r="D861" s="2"/>
      <c r="E861" s="2"/>
      <c r="F861" s="2"/>
      <c r="G861" s="2"/>
      <c r="H861" s="3"/>
      <c r="I861" s="3"/>
      <c r="J861" s="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spans="1:40" ht="14.25" customHeight="1" x14ac:dyDescent="0.3">
      <c r="A862" s="1"/>
      <c r="B862" s="2"/>
      <c r="C862" s="2"/>
      <c r="D862" s="2"/>
      <c r="E862" s="2"/>
      <c r="F862" s="2"/>
      <c r="G862" s="2"/>
      <c r="H862" s="3"/>
      <c r="I862" s="3"/>
      <c r="J862" s="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spans="1:40" ht="14.25" customHeight="1" x14ac:dyDescent="0.3">
      <c r="A863" s="1"/>
      <c r="B863" s="2"/>
      <c r="C863" s="2"/>
      <c r="D863" s="2"/>
      <c r="E863" s="2"/>
      <c r="F863" s="2"/>
      <c r="G863" s="2"/>
      <c r="H863" s="3"/>
      <c r="I863" s="3"/>
      <c r="J863" s="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spans="1:40" ht="14.25" customHeight="1" x14ac:dyDescent="0.3">
      <c r="A864" s="1"/>
      <c r="B864" s="2"/>
      <c r="C864" s="2"/>
      <c r="D864" s="2"/>
      <c r="E864" s="2"/>
      <c r="F864" s="2"/>
      <c r="G864" s="2"/>
      <c r="H864" s="3"/>
      <c r="I864" s="3"/>
      <c r="J864" s="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spans="1:40" ht="14.25" customHeight="1" x14ac:dyDescent="0.3">
      <c r="A865" s="1"/>
      <c r="B865" s="2"/>
      <c r="C865" s="2"/>
      <c r="D865" s="2"/>
      <c r="E865" s="2"/>
      <c r="F865" s="2"/>
      <c r="G865" s="2"/>
      <c r="H865" s="3"/>
      <c r="I865" s="3"/>
      <c r="J865" s="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spans="1:40" ht="14.25" customHeight="1" x14ac:dyDescent="0.3">
      <c r="A866" s="1"/>
      <c r="B866" s="2"/>
      <c r="C866" s="2"/>
      <c r="D866" s="2"/>
      <c r="E866" s="2"/>
      <c r="F866" s="2"/>
      <c r="G866" s="2"/>
      <c r="H866" s="3"/>
      <c r="I866" s="3"/>
      <c r="J866" s="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spans="1:40" ht="14.25" customHeight="1" x14ac:dyDescent="0.3">
      <c r="A867" s="1"/>
      <c r="B867" s="2"/>
      <c r="C867" s="2"/>
      <c r="D867" s="2"/>
      <c r="E867" s="2"/>
      <c r="F867" s="2"/>
      <c r="G867" s="2"/>
      <c r="H867" s="3"/>
      <c r="I867" s="3"/>
      <c r="J867" s="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spans="1:40" ht="14.25" customHeight="1" x14ac:dyDescent="0.3">
      <c r="A868" s="1"/>
      <c r="B868" s="2"/>
      <c r="C868" s="2"/>
      <c r="D868" s="2"/>
      <c r="E868" s="2"/>
      <c r="F868" s="2"/>
      <c r="G868" s="2"/>
      <c r="H868" s="3"/>
      <c r="I868" s="3"/>
      <c r="J868" s="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spans="1:40" ht="14.25" customHeight="1" x14ac:dyDescent="0.3">
      <c r="A869" s="1"/>
      <c r="B869" s="2"/>
      <c r="C869" s="2"/>
      <c r="D869" s="2"/>
      <c r="E869" s="2"/>
      <c r="F869" s="2"/>
      <c r="G869" s="2"/>
      <c r="H869" s="3"/>
      <c r="I869" s="3"/>
      <c r="J869" s="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spans="1:40" ht="14.25" customHeight="1" x14ac:dyDescent="0.3">
      <c r="A870" s="1"/>
      <c r="B870" s="2"/>
      <c r="C870" s="2"/>
      <c r="D870" s="2"/>
      <c r="E870" s="2"/>
      <c r="F870" s="2"/>
      <c r="G870" s="2"/>
      <c r="H870" s="3"/>
      <c r="I870" s="3"/>
      <c r="J870" s="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spans="1:40" ht="14.25" customHeight="1" x14ac:dyDescent="0.3">
      <c r="A871" s="1"/>
      <c r="B871" s="2"/>
      <c r="C871" s="2"/>
      <c r="D871" s="2"/>
      <c r="E871" s="2"/>
      <c r="F871" s="2"/>
      <c r="G871" s="2"/>
      <c r="H871" s="3"/>
      <c r="I871" s="3"/>
      <c r="J871" s="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spans="1:40" ht="14.25" customHeight="1" x14ac:dyDescent="0.3">
      <c r="A872" s="1"/>
      <c r="B872" s="2"/>
      <c r="C872" s="2"/>
      <c r="D872" s="2"/>
      <c r="E872" s="2"/>
      <c r="F872" s="2"/>
      <c r="G872" s="2"/>
      <c r="H872" s="3"/>
      <c r="I872" s="3"/>
      <c r="J872" s="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spans="1:40" ht="14.25" customHeight="1" x14ac:dyDescent="0.3">
      <c r="A873" s="1"/>
      <c r="B873" s="2"/>
      <c r="C873" s="2"/>
      <c r="D873" s="2"/>
      <c r="E873" s="2"/>
      <c r="F873" s="2"/>
      <c r="G873" s="2"/>
      <c r="H873" s="3"/>
      <c r="I873" s="3"/>
      <c r="J873" s="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spans="1:40" ht="14.25" customHeight="1" x14ac:dyDescent="0.3">
      <c r="A874" s="1"/>
      <c r="B874" s="2"/>
      <c r="C874" s="2"/>
      <c r="D874" s="2"/>
      <c r="E874" s="2"/>
      <c r="F874" s="2"/>
      <c r="G874" s="2"/>
      <c r="H874" s="3"/>
      <c r="I874" s="3"/>
      <c r="J874" s="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spans="1:40" ht="14.25" customHeight="1" x14ac:dyDescent="0.3">
      <c r="A875" s="1"/>
      <c r="B875" s="2"/>
      <c r="C875" s="2"/>
      <c r="D875" s="2"/>
      <c r="E875" s="2"/>
      <c r="F875" s="2"/>
      <c r="G875" s="2"/>
      <c r="H875" s="3"/>
      <c r="I875" s="3"/>
      <c r="J875" s="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spans="1:40" ht="14.25" customHeight="1" x14ac:dyDescent="0.3">
      <c r="A876" s="1"/>
      <c r="B876" s="2"/>
      <c r="C876" s="2"/>
      <c r="D876" s="2"/>
      <c r="E876" s="2"/>
      <c r="F876" s="2"/>
      <c r="G876" s="2"/>
      <c r="H876" s="3"/>
      <c r="I876" s="3"/>
      <c r="J876" s="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spans="1:40" ht="14.25" customHeight="1" x14ac:dyDescent="0.3">
      <c r="A877" s="1"/>
      <c r="B877" s="2"/>
      <c r="C877" s="2"/>
      <c r="D877" s="2"/>
      <c r="E877" s="2"/>
      <c r="F877" s="2"/>
      <c r="G877" s="2"/>
      <c r="H877" s="3"/>
      <c r="I877" s="3"/>
      <c r="J877" s="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spans="1:40" ht="14.25" customHeight="1" x14ac:dyDescent="0.3">
      <c r="A878" s="1"/>
      <c r="B878" s="2"/>
      <c r="C878" s="2"/>
      <c r="D878" s="2"/>
      <c r="E878" s="2"/>
      <c r="F878" s="2"/>
      <c r="G878" s="2"/>
      <c r="H878" s="3"/>
      <c r="I878" s="3"/>
      <c r="J878" s="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spans="1:40" ht="14.25" customHeight="1" x14ac:dyDescent="0.3">
      <c r="A879" s="1"/>
      <c r="B879" s="2"/>
      <c r="C879" s="2"/>
      <c r="D879" s="2"/>
      <c r="E879" s="2"/>
      <c r="F879" s="2"/>
      <c r="G879" s="2"/>
      <c r="H879" s="3"/>
      <c r="I879" s="3"/>
      <c r="J879" s="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spans="1:40" ht="14.25" customHeight="1" x14ac:dyDescent="0.3">
      <c r="A880" s="1"/>
      <c r="B880" s="2"/>
      <c r="C880" s="2"/>
      <c r="D880" s="2"/>
      <c r="E880" s="2"/>
      <c r="F880" s="2"/>
      <c r="G880" s="2"/>
      <c r="H880" s="3"/>
      <c r="I880" s="3"/>
      <c r="J880" s="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spans="1:40" ht="14.25" customHeight="1" x14ac:dyDescent="0.3">
      <c r="A881" s="1"/>
      <c r="B881" s="2"/>
      <c r="C881" s="2"/>
      <c r="D881" s="2"/>
      <c r="E881" s="2"/>
      <c r="F881" s="2"/>
      <c r="G881" s="2"/>
      <c r="H881" s="3"/>
      <c r="I881" s="3"/>
      <c r="J881" s="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spans="1:40" ht="14.25" customHeight="1" x14ac:dyDescent="0.3">
      <c r="A882" s="1"/>
      <c r="B882" s="2"/>
      <c r="C882" s="2"/>
      <c r="D882" s="2"/>
      <c r="E882" s="2"/>
      <c r="F882" s="2"/>
      <c r="G882" s="2"/>
      <c r="H882" s="3"/>
      <c r="I882" s="3"/>
      <c r="J882" s="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spans="1:40" ht="14.25" customHeight="1" x14ac:dyDescent="0.3">
      <c r="A883" s="1"/>
      <c r="B883" s="2"/>
      <c r="C883" s="2"/>
      <c r="D883" s="2"/>
      <c r="E883" s="2"/>
      <c r="F883" s="2"/>
      <c r="G883" s="2"/>
      <c r="H883" s="3"/>
      <c r="I883" s="3"/>
      <c r="J883" s="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spans="1:40" ht="14.25" customHeight="1" x14ac:dyDescent="0.3">
      <c r="A884" s="1"/>
      <c r="B884" s="2"/>
      <c r="C884" s="2"/>
      <c r="D884" s="2"/>
      <c r="E884" s="2"/>
      <c r="F884" s="2"/>
      <c r="G884" s="2"/>
      <c r="H884" s="3"/>
      <c r="I884" s="3"/>
      <c r="J884" s="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spans="1:40" ht="14.25" customHeight="1" x14ac:dyDescent="0.3">
      <c r="A885" s="1"/>
      <c r="B885" s="2"/>
      <c r="C885" s="2"/>
      <c r="D885" s="2"/>
      <c r="E885" s="2"/>
      <c r="F885" s="2"/>
      <c r="G885" s="2"/>
      <c r="H885" s="3"/>
      <c r="I885" s="3"/>
      <c r="J885" s="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spans="1:40" ht="14.25" customHeight="1" x14ac:dyDescent="0.3">
      <c r="A886" s="1"/>
      <c r="B886" s="2"/>
      <c r="C886" s="2"/>
      <c r="D886" s="2"/>
      <c r="E886" s="2"/>
      <c r="F886" s="2"/>
      <c r="G886" s="2"/>
      <c r="H886" s="3"/>
      <c r="I886" s="3"/>
      <c r="J886" s="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spans="1:40" ht="14.25" customHeight="1" x14ac:dyDescent="0.3">
      <c r="A887" s="1"/>
      <c r="B887" s="2"/>
      <c r="C887" s="2"/>
      <c r="D887" s="2"/>
      <c r="E887" s="2"/>
      <c r="F887" s="2"/>
      <c r="G887" s="2"/>
      <c r="H887" s="3"/>
      <c r="I887" s="3"/>
      <c r="J887" s="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spans="1:40" ht="14.25" customHeight="1" x14ac:dyDescent="0.3">
      <c r="A888" s="1"/>
      <c r="B888" s="2"/>
      <c r="C888" s="2"/>
      <c r="D888" s="2"/>
      <c r="E888" s="2"/>
      <c r="F888" s="2"/>
      <c r="G888" s="2"/>
      <c r="H888" s="3"/>
      <c r="I888" s="3"/>
      <c r="J888" s="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spans="1:40" ht="14.25" customHeight="1" x14ac:dyDescent="0.3">
      <c r="A889" s="1"/>
      <c r="B889" s="2"/>
      <c r="C889" s="2"/>
      <c r="D889" s="2"/>
      <c r="E889" s="2"/>
      <c r="F889" s="2"/>
      <c r="G889" s="2"/>
      <c r="H889" s="3"/>
      <c r="I889" s="3"/>
      <c r="J889" s="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spans="1:40" ht="14.25" customHeight="1" x14ac:dyDescent="0.3">
      <c r="A890" s="1"/>
      <c r="B890" s="2"/>
      <c r="C890" s="2"/>
      <c r="D890" s="2"/>
      <c r="E890" s="2"/>
      <c r="F890" s="2"/>
      <c r="G890" s="2"/>
      <c r="H890" s="3"/>
      <c r="I890" s="3"/>
      <c r="J890" s="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spans="1:40" ht="14.25" customHeight="1" x14ac:dyDescent="0.3">
      <c r="A891" s="1"/>
      <c r="B891" s="2"/>
      <c r="C891" s="2"/>
      <c r="D891" s="2"/>
      <c r="E891" s="2"/>
      <c r="F891" s="2"/>
      <c r="G891" s="2"/>
      <c r="H891" s="3"/>
      <c r="I891" s="3"/>
      <c r="J891" s="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spans="1:40" ht="14.25" customHeight="1" x14ac:dyDescent="0.3">
      <c r="A892" s="1"/>
      <c r="B892" s="2"/>
      <c r="C892" s="2"/>
      <c r="D892" s="2"/>
      <c r="E892" s="2"/>
      <c r="F892" s="2"/>
      <c r="G892" s="2"/>
      <c r="H892" s="3"/>
      <c r="I892" s="3"/>
      <c r="J892" s="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spans="1:40" ht="14.25" customHeight="1" x14ac:dyDescent="0.3">
      <c r="A893" s="1"/>
      <c r="B893" s="2"/>
      <c r="C893" s="2"/>
      <c r="D893" s="2"/>
      <c r="E893" s="2"/>
      <c r="F893" s="2"/>
      <c r="G893" s="2"/>
      <c r="H893" s="3"/>
      <c r="I893" s="3"/>
      <c r="J893" s="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spans="1:40" ht="14.25" customHeight="1" x14ac:dyDescent="0.3">
      <c r="A894" s="1"/>
      <c r="B894" s="2"/>
      <c r="C894" s="2"/>
      <c r="D894" s="2"/>
      <c r="E894" s="2"/>
      <c r="F894" s="2"/>
      <c r="G894" s="2"/>
      <c r="H894" s="3"/>
      <c r="I894" s="3"/>
      <c r="J894" s="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spans="1:40" ht="14.25" customHeight="1" x14ac:dyDescent="0.3">
      <c r="A895" s="1"/>
      <c r="B895" s="2"/>
      <c r="C895" s="2"/>
      <c r="D895" s="2"/>
      <c r="E895" s="2"/>
      <c r="F895" s="2"/>
      <c r="G895" s="2"/>
      <c r="H895" s="3"/>
      <c r="I895" s="3"/>
      <c r="J895" s="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spans="1:40" ht="14.25" customHeight="1" x14ac:dyDescent="0.3">
      <c r="A896" s="1"/>
      <c r="B896" s="2"/>
      <c r="C896" s="2"/>
      <c r="D896" s="2"/>
      <c r="E896" s="2"/>
      <c r="F896" s="2"/>
      <c r="G896" s="2"/>
      <c r="H896" s="3"/>
      <c r="I896" s="3"/>
      <c r="J896" s="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spans="1:40" ht="14.25" customHeight="1" x14ac:dyDescent="0.3">
      <c r="A897" s="1"/>
      <c r="B897" s="2"/>
      <c r="C897" s="2"/>
      <c r="D897" s="2"/>
      <c r="E897" s="2"/>
      <c r="F897" s="2"/>
      <c r="G897" s="2"/>
      <c r="H897" s="3"/>
      <c r="I897" s="3"/>
      <c r="J897" s="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spans="1:40" ht="14.25" customHeight="1" x14ac:dyDescent="0.3">
      <c r="A898" s="1"/>
      <c r="B898" s="2"/>
      <c r="C898" s="2"/>
      <c r="D898" s="2"/>
      <c r="E898" s="2"/>
      <c r="F898" s="2"/>
      <c r="G898" s="2"/>
      <c r="H898" s="3"/>
      <c r="I898" s="3"/>
      <c r="J898" s="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spans="1:40" ht="14.25" customHeight="1" x14ac:dyDescent="0.3">
      <c r="A899" s="1"/>
      <c r="B899" s="2"/>
      <c r="C899" s="2"/>
      <c r="D899" s="2"/>
      <c r="E899" s="2"/>
      <c r="F899" s="2"/>
      <c r="G899" s="2"/>
      <c r="H899" s="3"/>
      <c r="I899" s="3"/>
      <c r="J899" s="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spans="1:40" ht="14.25" customHeight="1" x14ac:dyDescent="0.3">
      <c r="A900" s="1"/>
      <c r="B900" s="2"/>
      <c r="C900" s="2"/>
      <c r="D900" s="2"/>
      <c r="E900" s="2"/>
      <c r="F900" s="2"/>
      <c r="G900" s="2"/>
      <c r="H900" s="3"/>
      <c r="I900" s="3"/>
      <c r="J900" s="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spans="1:40" ht="14.25" customHeight="1" x14ac:dyDescent="0.3">
      <c r="A901" s="1"/>
      <c r="B901" s="2"/>
      <c r="C901" s="2"/>
      <c r="D901" s="2"/>
      <c r="E901" s="2"/>
      <c r="F901" s="2"/>
      <c r="G901" s="2"/>
      <c r="H901" s="3"/>
      <c r="I901" s="3"/>
      <c r="J901" s="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spans="1:40" ht="14.25" customHeight="1" x14ac:dyDescent="0.3">
      <c r="A902" s="1"/>
      <c r="B902" s="2"/>
      <c r="C902" s="2"/>
      <c r="D902" s="2"/>
      <c r="E902" s="2"/>
      <c r="F902" s="2"/>
      <c r="G902" s="2"/>
      <c r="H902" s="3"/>
      <c r="I902" s="3"/>
      <c r="J902" s="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spans="1:40" ht="14.25" customHeight="1" x14ac:dyDescent="0.3">
      <c r="A903" s="1"/>
      <c r="B903" s="2"/>
      <c r="C903" s="2"/>
      <c r="D903" s="2"/>
      <c r="E903" s="2"/>
      <c r="F903" s="2"/>
      <c r="G903" s="2"/>
      <c r="H903" s="3"/>
      <c r="I903" s="3"/>
      <c r="J903" s="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spans="1:40" ht="14.25" customHeight="1" x14ac:dyDescent="0.3">
      <c r="A904" s="1"/>
      <c r="B904" s="2"/>
      <c r="C904" s="2"/>
      <c r="D904" s="2"/>
      <c r="E904" s="2"/>
      <c r="F904" s="2"/>
      <c r="G904" s="2"/>
      <c r="H904" s="3"/>
      <c r="I904" s="3"/>
      <c r="J904" s="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spans="1:40" ht="14.25" customHeight="1" x14ac:dyDescent="0.3">
      <c r="A905" s="1"/>
      <c r="B905" s="2"/>
      <c r="C905" s="2"/>
      <c r="D905" s="2"/>
      <c r="E905" s="2"/>
      <c r="F905" s="2"/>
      <c r="G905" s="2"/>
      <c r="H905" s="3"/>
      <c r="I905" s="3"/>
      <c r="J905" s="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spans="1:40" ht="14.25" customHeight="1" x14ac:dyDescent="0.3">
      <c r="A906" s="1"/>
      <c r="B906" s="2"/>
      <c r="C906" s="2"/>
      <c r="D906" s="2"/>
      <c r="E906" s="2"/>
      <c r="F906" s="2"/>
      <c r="G906" s="2"/>
      <c r="H906" s="3"/>
      <c r="I906" s="3"/>
      <c r="J906" s="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spans="1:40" ht="14.25" customHeight="1" x14ac:dyDescent="0.3">
      <c r="A907" s="1"/>
      <c r="B907" s="2"/>
      <c r="C907" s="2"/>
      <c r="D907" s="2"/>
      <c r="E907" s="2"/>
      <c r="F907" s="2"/>
      <c r="G907" s="2"/>
      <c r="H907" s="3"/>
      <c r="I907" s="3"/>
      <c r="J907" s="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spans="1:40" ht="14.25" customHeight="1" x14ac:dyDescent="0.3">
      <c r="A908" s="1"/>
      <c r="B908" s="2"/>
      <c r="C908" s="2"/>
      <c r="D908" s="2"/>
      <c r="E908" s="2"/>
      <c r="F908" s="2"/>
      <c r="G908" s="2"/>
      <c r="H908" s="3"/>
      <c r="I908" s="3"/>
      <c r="J908" s="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spans="1:40" ht="14.25" customHeight="1" x14ac:dyDescent="0.3">
      <c r="A909" s="1"/>
      <c r="B909" s="2"/>
      <c r="C909" s="2"/>
      <c r="D909" s="2"/>
      <c r="E909" s="2"/>
      <c r="F909" s="2"/>
      <c r="G909" s="2"/>
      <c r="H909" s="3"/>
      <c r="I909" s="3"/>
      <c r="J909" s="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spans="1:40" ht="14.25" customHeight="1" x14ac:dyDescent="0.3">
      <c r="A910" s="1"/>
      <c r="B910" s="2"/>
      <c r="C910" s="2"/>
      <c r="D910" s="2"/>
      <c r="E910" s="2"/>
      <c r="F910" s="2"/>
      <c r="G910" s="2"/>
      <c r="H910" s="3"/>
      <c r="I910" s="3"/>
      <c r="J910" s="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spans="1:40" ht="14.25" customHeight="1" x14ac:dyDescent="0.3">
      <c r="A911" s="1"/>
      <c r="B911" s="2"/>
      <c r="C911" s="2"/>
      <c r="D911" s="2"/>
      <c r="E911" s="2"/>
      <c r="F911" s="2"/>
      <c r="G911" s="2"/>
      <c r="H911" s="3"/>
      <c r="I911" s="3"/>
      <c r="J911" s="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spans="1:40" ht="14.25" customHeight="1" x14ac:dyDescent="0.3">
      <c r="A912" s="1"/>
      <c r="B912" s="2"/>
      <c r="C912" s="2"/>
      <c r="D912" s="2"/>
      <c r="E912" s="2"/>
      <c r="F912" s="2"/>
      <c r="G912" s="2"/>
      <c r="H912" s="3"/>
      <c r="I912" s="3"/>
      <c r="J912" s="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spans="1:40" ht="14.25" customHeight="1" x14ac:dyDescent="0.3">
      <c r="A913" s="1"/>
      <c r="B913" s="2"/>
      <c r="C913" s="2"/>
      <c r="D913" s="2"/>
      <c r="E913" s="2"/>
      <c r="F913" s="2"/>
      <c r="G913" s="2"/>
      <c r="H913" s="3"/>
      <c r="I913" s="3"/>
      <c r="J913" s="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spans="1:40" ht="14.25" customHeight="1" x14ac:dyDescent="0.3">
      <c r="A914" s="1"/>
      <c r="B914" s="2"/>
      <c r="C914" s="2"/>
      <c r="D914" s="2"/>
      <c r="E914" s="2"/>
      <c r="F914" s="2"/>
      <c r="G914" s="2"/>
      <c r="H914" s="3"/>
      <c r="I914" s="3"/>
      <c r="J914" s="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spans="1:40" ht="14.25" customHeight="1" x14ac:dyDescent="0.3">
      <c r="A915" s="1"/>
      <c r="B915" s="2"/>
      <c r="C915" s="2"/>
      <c r="D915" s="2"/>
      <c r="E915" s="2"/>
      <c r="F915" s="2"/>
      <c r="G915" s="2"/>
      <c r="H915" s="3"/>
      <c r="I915" s="3"/>
      <c r="J915" s="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spans="1:40" ht="14.25" customHeight="1" x14ac:dyDescent="0.3">
      <c r="A916" s="1"/>
      <c r="B916" s="2"/>
      <c r="C916" s="2"/>
      <c r="D916" s="2"/>
      <c r="E916" s="2"/>
      <c r="F916" s="2"/>
      <c r="G916" s="2"/>
      <c r="H916" s="3"/>
      <c r="I916" s="3"/>
      <c r="J916" s="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spans="1:40" ht="14.25" customHeight="1" x14ac:dyDescent="0.3">
      <c r="A917" s="1"/>
      <c r="B917" s="2"/>
      <c r="C917" s="2"/>
      <c r="D917" s="2"/>
      <c r="E917" s="2"/>
      <c r="F917" s="2"/>
      <c r="G917" s="2"/>
      <c r="H917" s="3"/>
      <c r="I917" s="3"/>
      <c r="J917" s="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spans="1:40" ht="14.25" customHeight="1" x14ac:dyDescent="0.3">
      <c r="A918" s="1"/>
      <c r="B918" s="2"/>
      <c r="C918" s="2"/>
      <c r="D918" s="2"/>
      <c r="E918" s="2"/>
      <c r="F918" s="2"/>
      <c r="G918" s="2"/>
      <c r="H918" s="3"/>
      <c r="I918" s="3"/>
      <c r="J918" s="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spans="1:40" ht="14.25" customHeight="1" x14ac:dyDescent="0.3">
      <c r="A919" s="1"/>
      <c r="B919" s="2"/>
      <c r="C919" s="2"/>
      <c r="D919" s="2"/>
      <c r="E919" s="2"/>
      <c r="F919" s="2"/>
      <c r="G919" s="2"/>
      <c r="H919" s="3"/>
      <c r="I919" s="3"/>
      <c r="J919" s="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spans="1:40" ht="14.25" customHeight="1" x14ac:dyDescent="0.3">
      <c r="A920" s="1"/>
      <c r="B920" s="2"/>
      <c r="C920" s="2"/>
      <c r="D920" s="2"/>
      <c r="E920" s="2"/>
      <c r="F920" s="2"/>
      <c r="G920" s="2"/>
      <c r="H920" s="3"/>
      <c r="I920" s="3"/>
      <c r="J920" s="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spans="1:40" ht="14.25" customHeight="1" x14ac:dyDescent="0.3">
      <c r="A921" s="1"/>
      <c r="B921" s="2"/>
      <c r="C921" s="2"/>
      <c r="D921" s="2"/>
      <c r="E921" s="2"/>
      <c r="F921" s="2"/>
      <c r="G921" s="2"/>
      <c r="H921" s="3"/>
      <c r="I921" s="3"/>
      <c r="J921" s="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spans="1:40" ht="14.25" customHeight="1" x14ac:dyDescent="0.3">
      <c r="A922" s="1"/>
      <c r="B922" s="2"/>
      <c r="C922" s="2"/>
      <c r="D922" s="2"/>
      <c r="E922" s="2"/>
      <c r="F922" s="2"/>
      <c r="G922" s="2"/>
      <c r="H922" s="3"/>
      <c r="I922" s="3"/>
      <c r="J922" s="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spans="1:40" ht="14.25" customHeight="1" x14ac:dyDescent="0.3">
      <c r="A923" s="1"/>
      <c r="B923" s="2"/>
      <c r="C923" s="2"/>
      <c r="D923" s="2"/>
      <c r="E923" s="2"/>
      <c r="F923" s="2"/>
      <c r="G923" s="2"/>
      <c r="H923" s="3"/>
      <c r="I923" s="3"/>
      <c r="J923" s="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spans="1:40" ht="14.25" customHeight="1" x14ac:dyDescent="0.3">
      <c r="A924" s="1"/>
      <c r="B924" s="2"/>
      <c r="C924" s="2"/>
      <c r="D924" s="2"/>
      <c r="E924" s="2"/>
      <c r="F924" s="2"/>
      <c r="G924" s="2"/>
      <c r="H924" s="3"/>
      <c r="I924" s="3"/>
      <c r="J924" s="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spans="1:40" ht="14.25" customHeight="1" x14ac:dyDescent="0.3">
      <c r="A925" s="1"/>
      <c r="B925" s="2"/>
      <c r="C925" s="2"/>
      <c r="D925" s="2"/>
      <c r="E925" s="2"/>
      <c r="F925" s="2"/>
      <c r="G925" s="2"/>
      <c r="H925" s="3"/>
      <c r="I925" s="3"/>
      <c r="J925" s="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spans="1:40" ht="14.25" customHeight="1" x14ac:dyDescent="0.3">
      <c r="A926" s="1"/>
      <c r="B926" s="2"/>
      <c r="C926" s="2"/>
      <c r="D926" s="2"/>
      <c r="E926" s="2"/>
      <c r="F926" s="2"/>
      <c r="G926" s="2"/>
      <c r="H926" s="3"/>
      <c r="I926" s="3"/>
      <c r="J926" s="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spans="1:40" ht="14.25" customHeight="1" x14ac:dyDescent="0.3">
      <c r="A927" s="1"/>
      <c r="B927" s="2"/>
      <c r="C927" s="2"/>
      <c r="D927" s="2"/>
      <c r="E927" s="2"/>
      <c r="F927" s="2"/>
      <c r="G927" s="2"/>
      <c r="H927" s="3"/>
      <c r="I927" s="3"/>
      <c r="J927" s="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spans="1:40" ht="14.25" customHeight="1" x14ac:dyDescent="0.3">
      <c r="A928" s="1"/>
      <c r="B928" s="2"/>
      <c r="C928" s="2"/>
      <c r="D928" s="2"/>
      <c r="E928" s="2"/>
      <c r="F928" s="2"/>
      <c r="G928" s="2"/>
      <c r="H928" s="3"/>
      <c r="I928" s="3"/>
      <c r="J928" s="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spans="1:40" ht="14.25" customHeight="1" x14ac:dyDescent="0.3">
      <c r="A929" s="1"/>
      <c r="B929" s="2"/>
      <c r="C929" s="2"/>
      <c r="D929" s="2"/>
      <c r="E929" s="2"/>
      <c r="F929" s="2"/>
      <c r="G929" s="2"/>
      <c r="H929" s="3"/>
      <c r="I929" s="3"/>
      <c r="J929" s="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spans="1:40" ht="14.25" customHeight="1" x14ac:dyDescent="0.3">
      <c r="A930" s="1"/>
      <c r="B930" s="2"/>
      <c r="C930" s="2"/>
      <c r="D930" s="2"/>
      <c r="E930" s="2"/>
      <c r="F930" s="2"/>
      <c r="G930" s="2"/>
      <c r="H930" s="3"/>
      <c r="I930" s="3"/>
      <c r="J930" s="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spans="1:40" ht="14.25" customHeight="1" x14ac:dyDescent="0.3">
      <c r="A931" s="1"/>
      <c r="B931" s="2"/>
      <c r="C931" s="2"/>
      <c r="D931" s="2"/>
      <c r="E931" s="2"/>
      <c r="F931" s="2"/>
      <c r="G931" s="2"/>
      <c r="H931" s="3"/>
      <c r="I931" s="3"/>
      <c r="J931" s="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spans="1:40" ht="14.25" customHeight="1" x14ac:dyDescent="0.3">
      <c r="A932" s="1"/>
      <c r="B932" s="2"/>
      <c r="C932" s="2"/>
      <c r="D932" s="2"/>
      <c r="E932" s="2"/>
      <c r="F932" s="2"/>
      <c r="G932" s="2"/>
      <c r="H932" s="3"/>
      <c r="I932" s="3"/>
      <c r="J932" s="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spans="1:40" ht="14.25" customHeight="1" x14ac:dyDescent="0.3">
      <c r="A933" s="1"/>
      <c r="B933" s="2"/>
      <c r="C933" s="2"/>
      <c r="D933" s="2"/>
      <c r="E933" s="2"/>
      <c r="F933" s="2"/>
      <c r="G933" s="2"/>
      <c r="H933" s="3"/>
      <c r="I933" s="3"/>
      <c r="J933" s="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spans="1:40" ht="14.25" customHeight="1" x14ac:dyDescent="0.3">
      <c r="A934" s="1"/>
      <c r="B934" s="2"/>
      <c r="C934" s="2"/>
      <c r="D934" s="2"/>
      <c r="E934" s="2"/>
      <c r="F934" s="2"/>
      <c r="G934" s="2"/>
      <c r="H934" s="3"/>
      <c r="I934" s="3"/>
      <c r="J934" s="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spans="1:40" ht="14.25" customHeight="1" x14ac:dyDescent="0.3">
      <c r="A935" s="1"/>
      <c r="B935" s="2"/>
      <c r="C935" s="2"/>
      <c r="D935" s="2"/>
      <c r="E935" s="2"/>
      <c r="F935" s="2"/>
      <c r="G935" s="2"/>
      <c r="H935" s="3"/>
      <c r="I935" s="3"/>
      <c r="J935" s="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spans="1:40" ht="14.25" customHeight="1" x14ac:dyDescent="0.3">
      <c r="A936" s="1"/>
      <c r="B936" s="2"/>
      <c r="C936" s="2"/>
      <c r="D936" s="2"/>
      <c r="E936" s="2"/>
      <c r="F936" s="2"/>
      <c r="G936" s="2"/>
      <c r="H936" s="3"/>
      <c r="I936" s="3"/>
      <c r="J936" s="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spans="1:40" ht="14.25" customHeight="1" x14ac:dyDescent="0.3">
      <c r="A937" s="1"/>
      <c r="B937" s="2"/>
      <c r="C937" s="2"/>
      <c r="D937" s="2"/>
      <c r="E937" s="2"/>
      <c r="F937" s="2"/>
      <c r="G937" s="2"/>
      <c r="H937" s="3"/>
      <c r="I937" s="3"/>
      <c r="J937" s="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spans="1:40" ht="14.25" customHeight="1" x14ac:dyDescent="0.3">
      <c r="A938" s="1"/>
      <c r="B938" s="2"/>
      <c r="C938" s="2"/>
      <c r="D938" s="2"/>
      <c r="E938" s="2"/>
      <c r="F938" s="2"/>
      <c r="G938" s="2"/>
      <c r="H938" s="3"/>
      <c r="I938" s="3"/>
      <c r="J938" s="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spans="1:40" ht="14.25" customHeight="1" x14ac:dyDescent="0.3">
      <c r="A939" s="1"/>
      <c r="B939" s="2"/>
      <c r="C939" s="2"/>
      <c r="D939" s="2"/>
      <c r="E939" s="2"/>
      <c r="F939" s="2"/>
      <c r="G939" s="2"/>
      <c r="H939" s="3"/>
      <c r="I939" s="3"/>
      <c r="J939" s="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spans="1:40" ht="14.25" customHeight="1" x14ac:dyDescent="0.3">
      <c r="A940" s="1"/>
      <c r="B940" s="2"/>
      <c r="C940" s="2"/>
      <c r="D940" s="2"/>
      <c r="E940" s="2"/>
      <c r="F940" s="2"/>
      <c r="G940" s="2"/>
      <c r="H940" s="3"/>
      <c r="I940" s="3"/>
      <c r="J940" s="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spans="1:40" ht="14.25" customHeight="1" x14ac:dyDescent="0.3">
      <c r="A941" s="1"/>
      <c r="B941" s="2"/>
      <c r="C941" s="2"/>
      <c r="D941" s="2"/>
      <c r="E941" s="2"/>
      <c r="F941" s="2"/>
      <c r="G941" s="2"/>
      <c r="H941" s="3"/>
      <c r="I941" s="3"/>
      <c r="J941" s="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spans="1:40" ht="14.25" customHeight="1" x14ac:dyDescent="0.3">
      <c r="A942" s="1"/>
      <c r="B942" s="2"/>
      <c r="C942" s="2"/>
      <c r="D942" s="2"/>
      <c r="E942" s="2"/>
      <c r="F942" s="2"/>
      <c r="G942" s="2"/>
      <c r="H942" s="3"/>
      <c r="I942" s="3"/>
      <c r="J942" s="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spans="1:40" ht="14.25" customHeight="1" x14ac:dyDescent="0.3">
      <c r="A943" s="1"/>
      <c r="B943" s="2"/>
      <c r="C943" s="2"/>
      <c r="D943" s="2"/>
      <c r="E943" s="2"/>
      <c r="F943" s="2"/>
      <c r="G943" s="2"/>
      <c r="H943" s="3"/>
      <c r="I943" s="3"/>
      <c r="J943" s="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spans="1:40" ht="14.25" customHeight="1" x14ac:dyDescent="0.3">
      <c r="A944" s="1"/>
      <c r="B944" s="2"/>
      <c r="C944" s="2"/>
      <c r="D944" s="2"/>
      <c r="E944" s="2"/>
      <c r="F944" s="2"/>
      <c r="G944" s="2"/>
      <c r="H944" s="3"/>
      <c r="I944" s="3"/>
      <c r="J944" s="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spans="1:40" ht="14.25" customHeight="1" x14ac:dyDescent="0.3">
      <c r="A945" s="1"/>
      <c r="B945" s="2"/>
      <c r="C945" s="2"/>
      <c r="D945" s="2"/>
      <c r="E945" s="2"/>
      <c r="F945" s="2"/>
      <c r="G945" s="2"/>
      <c r="H945" s="3"/>
      <c r="I945" s="3"/>
      <c r="J945" s="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spans="1:40" ht="14.25" customHeight="1" x14ac:dyDescent="0.3">
      <c r="A946" s="1"/>
      <c r="B946" s="2"/>
      <c r="C946" s="2"/>
      <c r="D946" s="2"/>
      <c r="E946" s="2"/>
      <c r="F946" s="2"/>
      <c r="G946" s="2"/>
      <c r="H946" s="3"/>
      <c r="I946" s="3"/>
      <c r="J946" s="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spans="1:40" ht="14.25" customHeight="1" x14ac:dyDescent="0.3">
      <c r="A947" s="1"/>
      <c r="B947" s="2"/>
      <c r="C947" s="2"/>
      <c r="D947" s="2"/>
      <c r="E947" s="2"/>
      <c r="F947" s="2"/>
      <c r="G947" s="2"/>
      <c r="H947" s="3"/>
      <c r="I947" s="3"/>
      <c r="J947" s="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spans="1:40" ht="14.25" customHeight="1" x14ac:dyDescent="0.3">
      <c r="A948" s="1"/>
      <c r="B948" s="2"/>
      <c r="C948" s="2"/>
      <c r="D948" s="2"/>
      <c r="E948" s="2"/>
      <c r="F948" s="2"/>
      <c r="G948" s="2"/>
      <c r="H948" s="3"/>
      <c r="I948" s="3"/>
      <c r="J948" s="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spans="1:40" ht="14.25" customHeight="1" x14ac:dyDescent="0.3">
      <c r="A949" s="1"/>
      <c r="B949" s="2"/>
      <c r="C949" s="2"/>
      <c r="D949" s="2"/>
      <c r="E949" s="2"/>
      <c r="F949" s="2"/>
      <c r="G949" s="2"/>
      <c r="H949" s="3"/>
      <c r="I949" s="3"/>
      <c r="J949" s="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spans="1:40" ht="14.25" customHeight="1" x14ac:dyDescent="0.3">
      <c r="A950" s="1"/>
      <c r="B950" s="2"/>
      <c r="C950" s="2"/>
      <c r="D950" s="2"/>
      <c r="E950" s="2"/>
      <c r="F950" s="2"/>
      <c r="G950" s="2"/>
      <c r="H950" s="3"/>
      <c r="I950" s="3"/>
      <c r="J950" s="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spans="1:40" ht="14.25" customHeight="1" x14ac:dyDescent="0.3">
      <c r="A951" s="1"/>
      <c r="B951" s="2"/>
      <c r="C951" s="2"/>
      <c r="D951" s="2"/>
      <c r="E951" s="2"/>
      <c r="F951" s="2"/>
      <c r="G951" s="2"/>
      <c r="H951" s="3"/>
      <c r="I951" s="3"/>
      <c r="J951" s="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spans="1:40" ht="14.25" customHeight="1" x14ac:dyDescent="0.3">
      <c r="A952" s="1"/>
      <c r="B952" s="2"/>
      <c r="C952" s="2"/>
      <c r="D952" s="2"/>
      <c r="E952" s="2"/>
      <c r="F952" s="2"/>
      <c r="G952" s="2"/>
      <c r="H952" s="3"/>
      <c r="I952" s="3"/>
      <c r="J952" s="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spans="1:40" ht="14.25" customHeight="1" x14ac:dyDescent="0.3">
      <c r="A953" s="1"/>
      <c r="B953" s="2"/>
      <c r="C953" s="2"/>
      <c r="D953" s="2"/>
      <c r="E953" s="2"/>
      <c r="F953" s="2"/>
      <c r="G953" s="2"/>
      <c r="H953" s="3"/>
      <c r="I953" s="3"/>
      <c r="J953" s="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spans="1:40" ht="14.25" customHeight="1" x14ac:dyDescent="0.3">
      <c r="A954" s="1"/>
      <c r="B954" s="2"/>
      <c r="C954" s="2"/>
      <c r="D954" s="2"/>
      <c r="E954" s="2"/>
      <c r="F954" s="2"/>
      <c r="G954" s="2"/>
      <c r="H954" s="3"/>
      <c r="I954" s="3"/>
      <c r="J954" s="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spans="1:40" ht="14.25" customHeight="1" x14ac:dyDescent="0.3">
      <c r="A955" s="1"/>
      <c r="B955" s="2"/>
      <c r="C955" s="2"/>
      <c r="D955" s="2"/>
      <c r="E955" s="2"/>
      <c r="F955" s="2"/>
      <c r="G955" s="2"/>
      <c r="H955" s="3"/>
      <c r="I955" s="3"/>
      <c r="J955" s="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spans="1:40" ht="14.25" customHeight="1" x14ac:dyDescent="0.3">
      <c r="A956" s="1"/>
      <c r="B956" s="2"/>
      <c r="C956" s="2"/>
      <c r="D956" s="2"/>
      <c r="E956" s="2"/>
      <c r="F956" s="2"/>
      <c r="G956" s="2"/>
      <c r="H956" s="3"/>
      <c r="I956" s="3"/>
      <c r="J956" s="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spans="1:40" ht="14.25" customHeight="1" x14ac:dyDescent="0.3">
      <c r="A957" s="1"/>
      <c r="B957" s="2"/>
      <c r="C957" s="2"/>
      <c r="D957" s="2"/>
      <c r="E957" s="2"/>
      <c r="F957" s="2"/>
      <c r="G957" s="2"/>
      <c r="H957" s="3"/>
      <c r="I957" s="3"/>
      <c r="J957" s="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spans="1:40" ht="14.25" customHeight="1" x14ac:dyDescent="0.3">
      <c r="A958" s="1"/>
      <c r="B958" s="2"/>
      <c r="C958" s="2"/>
      <c r="D958" s="2"/>
      <c r="E958" s="2"/>
      <c r="F958" s="2"/>
      <c r="G958" s="2"/>
      <c r="H958" s="3"/>
      <c r="I958" s="3"/>
      <c r="J958" s="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spans="1:40" ht="14.25" customHeight="1" x14ac:dyDescent="0.3">
      <c r="A959" s="1"/>
      <c r="B959" s="2"/>
      <c r="C959" s="2"/>
      <c r="D959" s="2"/>
      <c r="E959" s="2"/>
      <c r="F959" s="2"/>
      <c r="G959" s="2"/>
      <c r="H959" s="3"/>
      <c r="I959" s="3"/>
      <c r="J959" s="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spans="1:40" ht="14.25" customHeight="1" x14ac:dyDescent="0.3">
      <c r="A960" s="1"/>
      <c r="B960" s="2"/>
      <c r="C960" s="2"/>
      <c r="D960" s="2"/>
      <c r="E960" s="2"/>
      <c r="F960" s="2"/>
      <c r="G960" s="2"/>
      <c r="H960" s="3"/>
      <c r="I960" s="3"/>
      <c r="J960" s="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spans="1:40" ht="14.25" customHeight="1" x14ac:dyDescent="0.3">
      <c r="A961" s="1"/>
      <c r="B961" s="2"/>
      <c r="C961" s="2"/>
      <c r="D961" s="2"/>
      <c r="E961" s="2"/>
      <c r="F961" s="2"/>
      <c r="G961" s="2"/>
      <c r="H961" s="3"/>
      <c r="I961" s="3"/>
      <c r="J961" s="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spans="1:40" ht="14.25" customHeight="1" x14ac:dyDescent="0.3">
      <c r="A962" s="1"/>
      <c r="B962" s="2"/>
      <c r="C962" s="2"/>
      <c r="D962" s="2"/>
      <c r="E962" s="2"/>
      <c r="F962" s="2"/>
      <c r="G962" s="2"/>
      <c r="H962" s="3"/>
      <c r="I962" s="3"/>
      <c r="J962" s="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spans="1:40" ht="14.25" customHeight="1" x14ac:dyDescent="0.3">
      <c r="A963" s="1"/>
      <c r="B963" s="2"/>
      <c r="C963" s="2"/>
      <c r="D963" s="2"/>
      <c r="E963" s="2"/>
      <c r="F963" s="2"/>
      <c r="G963" s="2"/>
      <c r="H963" s="3"/>
      <c r="I963" s="3"/>
      <c r="J963" s="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spans="1:40" ht="14.25" customHeight="1" x14ac:dyDescent="0.3">
      <c r="A964" s="1"/>
      <c r="B964" s="2"/>
      <c r="C964" s="2"/>
      <c r="D964" s="2"/>
      <c r="E964" s="2"/>
      <c r="F964" s="2"/>
      <c r="G964" s="2"/>
      <c r="H964" s="3"/>
      <c r="I964" s="3"/>
      <c r="J964" s="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spans="1:40" ht="14.25" customHeight="1" x14ac:dyDescent="0.3">
      <c r="A965" s="1"/>
      <c r="B965" s="2"/>
      <c r="C965" s="2"/>
      <c r="D965" s="2"/>
      <c r="E965" s="2"/>
      <c r="F965" s="2"/>
      <c r="G965" s="2"/>
      <c r="H965" s="3"/>
      <c r="I965" s="3"/>
      <c r="J965" s="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spans="1:40" ht="14.25" customHeight="1" x14ac:dyDescent="0.3">
      <c r="A966" s="1"/>
      <c r="B966" s="2"/>
      <c r="C966" s="2"/>
      <c r="D966" s="2"/>
      <c r="E966" s="2"/>
      <c r="F966" s="2"/>
      <c r="G966" s="2"/>
      <c r="H966" s="3"/>
      <c r="I966" s="3"/>
      <c r="J966" s="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spans="1:40" ht="14.25" customHeight="1" x14ac:dyDescent="0.3">
      <c r="A967" s="1"/>
      <c r="B967" s="2"/>
      <c r="C967" s="2"/>
      <c r="D967" s="2"/>
      <c r="E967" s="2"/>
      <c r="F967" s="2"/>
      <c r="G967" s="2"/>
      <c r="H967" s="3"/>
      <c r="I967" s="3"/>
      <c r="J967" s="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spans="1:40" ht="14.25" customHeight="1" x14ac:dyDescent="0.3">
      <c r="A968" s="1"/>
      <c r="B968" s="2"/>
      <c r="C968" s="2"/>
      <c r="D968" s="2"/>
      <c r="E968" s="2"/>
      <c r="F968" s="2"/>
      <c r="G968" s="2"/>
      <c r="H968" s="3"/>
      <c r="I968" s="3"/>
      <c r="J968" s="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spans="1:40" ht="14.25" customHeight="1" x14ac:dyDescent="0.3">
      <c r="A969" s="1"/>
      <c r="B969" s="2"/>
      <c r="C969" s="2"/>
      <c r="D969" s="2"/>
      <c r="E969" s="2"/>
      <c r="F969" s="2"/>
      <c r="G969" s="2"/>
      <c r="H969" s="3"/>
      <c r="I969" s="3"/>
      <c r="J969" s="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spans="1:40" ht="14.25" customHeight="1" x14ac:dyDescent="0.3">
      <c r="A970" s="1"/>
      <c r="B970" s="2"/>
      <c r="C970" s="2"/>
      <c r="D970" s="2"/>
      <c r="E970" s="2"/>
      <c r="F970" s="2"/>
      <c r="G970" s="2"/>
      <c r="H970" s="3"/>
      <c r="I970" s="3"/>
      <c r="J970" s="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spans="1:40" ht="14.25" customHeight="1" x14ac:dyDescent="0.3">
      <c r="A971" s="1"/>
      <c r="B971" s="2"/>
      <c r="C971" s="2"/>
      <c r="D971" s="2"/>
      <c r="E971" s="2"/>
      <c r="F971" s="2"/>
      <c r="G971" s="2"/>
      <c r="H971" s="3"/>
      <c r="I971" s="3"/>
      <c r="J971" s="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spans="1:40" ht="14.25" customHeight="1" x14ac:dyDescent="0.3">
      <c r="A972" s="1"/>
      <c r="B972" s="2"/>
      <c r="C972" s="2"/>
      <c r="D972" s="2"/>
      <c r="E972" s="2"/>
      <c r="F972" s="2"/>
      <c r="G972" s="2"/>
      <c r="H972" s="3"/>
      <c r="I972" s="3"/>
      <c r="J972" s="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spans="1:40" ht="14.25" customHeight="1" x14ac:dyDescent="0.3">
      <c r="A973" s="1"/>
      <c r="B973" s="2"/>
      <c r="C973" s="2"/>
      <c r="D973" s="2"/>
      <c r="E973" s="2"/>
      <c r="F973" s="2"/>
      <c r="G973" s="2"/>
      <c r="H973" s="3"/>
      <c r="I973" s="3"/>
      <c r="J973" s="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spans="1:40" ht="14.25" customHeight="1" x14ac:dyDescent="0.3">
      <c r="A974" s="1"/>
      <c r="B974" s="2"/>
      <c r="C974" s="2"/>
      <c r="D974" s="2"/>
      <c r="E974" s="2"/>
      <c r="F974" s="2"/>
      <c r="G974" s="2"/>
      <c r="H974" s="3"/>
      <c r="I974" s="3"/>
      <c r="J974" s="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spans="1:40" ht="14.25" customHeight="1" x14ac:dyDescent="0.3">
      <c r="A975" s="1"/>
      <c r="B975" s="2"/>
      <c r="C975" s="2"/>
      <c r="D975" s="2"/>
      <c r="E975" s="2"/>
      <c r="F975" s="2"/>
      <c r="G975" s="2"/>
      <c r="H975" s="3"/>
      <c r="I975" s="3"/>
      <c r="J975" s="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spans="1:40" ht="14.25" customHeight="1" x14ac:dyDescent="0.3">
      <c r="A976" s="1"/>
      <c r="B976" s="2"/>
      <c r="C976" s="2"/>
      <c r="D976" s="2"/>
      <c r="E976" s="2"/>
      <c r="F976" s="2"/>
      <c r="G976" s="2"/>
      <c r="H976" s="3"/>
      <c r="I976" s="3"/>
      <c r="J976" s="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spans="1:40" ht="14.25" customHeight="1" x14ac:dyDescent="0.3">
      <c r="A977" s="1"/>
      <c r="B977" s="2"/>
      <c r="C977" s="2"/>
      <c r="D977" s="2"/>
      <c r="E977" s="2"/>
      <c r="F977" s="2"/>
      <c r="G977" s="2"/>
      <c r="H977" s="3"/>
      <c r="I977" s="3"/>
      <c r="J977" s="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spans="1:40" ht="14.25" customHeight="1" x14ac:dyDescent="0.3">
      <c r="A978" s="1"/>
      <c r="B978" s="2"/>
      <c r="C978" s="2"/>
      <c r="D978" s="2"/>
      <c r="E978" s="2"/>
      <c r="F978" s="2"/>
      <c r="G978" s="2"/>
      <c r="H978" s="3"/>
      <c r="I978" s="3"/>
      <c r="J978" s="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spans="1:40" ht="14.25" customHeight="1" x14ac:dyDescent="0.3">
      <c r="A979" s="1"/>
      <c r="B979" s="2"/>
      <c r="C979" s="2"/>
      <c r="D979" s="2"/>
      <c r="E979" s="2"/>
      <c r="F979" s="2"/>
      <c r="G979" s="2"/>
      <c r="H979" s="3"/>
      <c r="I979" s="3"/>
      <c r="J979" s="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spans="1:40" ht="14.25" customHeight="1" x14ac:dyDescent="0.3">
      <c r="A980" s="1"/>
      <c r="B980" s="2"/>
      <c r="C980" s="2"/>
      <c r="D980" s="2"/>
      <c r="E980" s="2"/>
      <c r="F980" s="2"/>
      <c r="G980" s="2"/>
      <c r="H980" s="3"/>
      <c r="I980" s="3"/>
      <c r="J980" s="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spans="1:40" ht="14.25" customHeight="1" x14ac:dyDescent="0.3">
      <c r="A981" s="1"/>
      <c r="B981" s="2"/>
      <c r="C981" s="2"/>
      <c r="D981" s="2"/>
      <c r="E981" s="2"/>
      <c r="F981" s="2"/>
      <c r="G981" s="2"/>
      <c r="H981" s="3"/>
      <c r="I981" s="3"/>
      <c r="J981" s="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spans="1:40" ht="14.25" customHeight="1" x14ac:dyDescent="0.3">
      <c r="A982" s="1"/>
      <c r="B982" s="2"/>
      <c r="C982" s="2"/>
      <c r="D982" s="2"/>
      <c r="E982" s="2"/>
      <c r="F982" s="2"/>
      <c r="G982" s="2"/>
      <c r="H982" s="3"/>
      <c r="I982" s="3"/>
      <c r="J982" s="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spans="1:40" ht="14.25" customHeight="1" x14ac:dyDescent="0.3">
      <c r="A983" s="1"/>
      <c r="B983" s="2"/>
      <c r="C983" s="2"/>
      <c r="D983" s="2"/>
      <c r="E983" s="2"/>
      <c r="F983" s="2"/>
      <c r="G983" s="2"/>
      <c r="H983" s="3"/>
      <c r="I983" s="3"/>
      <c r="J983" s="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spans="1:40" ht="14.25" customHeight="1" x14ac:dyDescent="0.3">
      <c r="A984" s="1"/>
      <c r="B984" s="2"/>
      <c r="C984" s="2"/>
      <c r="D984" s="2"/>
      <c r="E984" s="2"/>
      <c r="F984" s="2"/>
      <c r="G984" s="2"/>
      <c r="H984" s="3"/>
      <c r="I984" s="3"/>
      <c r="J984" s="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spans="1:40" ht="14.25" customHeight="1" x14ac:dyDescent="0.3">
      <c r="A985" s="1"/>
      <c r="B985" s="2"/>
      <c r="C985" s="2"/>
      <c r="D985" s="2"/>
      <c r="E985" s="2"/>
      <c r="F985" s="2"/>
      <c r="G985" s="2"/>
      <c r="H985" s="3"/>
      <c r="I985" s="3"/>
      <c r="J985" s="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spans="1:40" ht="14.25" customHeight="1" x14ac:dyDescent="0.3">
      <c r="A986" s="1"/>
      <c r="B986" s="2"/>
      <c r="C986" s="2"/>
      <c r="D986" s="2"/>
      <c r="E986" s="2"/>
      <c r="F986" s="2"/>
      <c r="G986" s="2"/>
      <c r="H986" s="3"/>
      <c r="I986" s="3"/>
      <c r="J986" s="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spans="1:40" ht="14.25" customHeight="1" x14ac:dyDescent="0.3">
      <c r="A987" s="1"/>
      <c r="B987" s="2"/>
      <c r="C987" s="2"/>
      <c r="D987" s="2"/>
      <c r="E987" s="2"/>
      <c r="F987" s="2"/>
      <c r="G987" s="2"/>
      <c r="H987" s="3"/>
      <c r="I987" s="3"/>
      <c r="J987" s="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spans="1:40" ht="14.25" customHeight="1" x14ac:dyDescent="0.3">
      <c r="A988" s="1"/>
      <c r="B988" s="2"/>
      <c r="C988" s="2"/>
      <c r="D988" s="2"/>
      <c r="E988" s="2"/>
      <c r="F988" s="2"/>
      <c r="G988" s="2"/>
      <c r="H988" s="3"/>
      <c r="I988" s="3"/>
      <c r="J988" s="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spans="1:40" ht="14.25" customHeight="1" x14ac:dyDescent="0.3">
      <c r="A989" s="1"/>
      <c r="B989" s="2"/>
      <c r="C989" s="2"/>
      <c r="D989" s="2"/>
      <c r="E989" s="2"/>
      <c r="F989" s="2"/>
      <c r="G989" s="2"/>
      <c r="H989" s="3"/>
      <c r="I989" s="3"/>
      <c r="J989" s="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spans="1:40" ht="14.25" customHeight="1" x14ac:dyDescent="0.3">
      <c r="A990" s="1"/>
      <c r="B990" s="2"/>
      <c r="C990" s="2"/>
      <c r="D990" s="2"/>
      <c r="E990" s="2"/>
      <c r="F990" s="2"/>
      <c r="G990" s="2"/>
      <c r="H990" s="3"/>
      <c r="I990" s="3"/>
      <c r="J990" s="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spans="1:40" ht="14.25" customHeight="1" x14ac:dyDescent="0.3">
      <c r="A991" s="1"/>
      <c r="B991" s="2"/>
      <c r="C991" s="2"/>
      <c r="D991" s="2"/>
      <c r="E991" s="2"/>
      <c r="F991" s="2"/>
      <c r="G991" s="2"/>
      <c r="H991" s="3"/>
      <c r="I991" s="3"/>
      <c r="J991" s="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spans="1:40" ht="14.25" customHeight="1" x14ac:dyDescent="0.3">
      <c r="A992" s="1"/>
      <c r="B992" s="2"/>
      <c r="C992" s="2"/>
      <c r="D992" s="2"/>
      <c r="E992" s="2"/>
      <c r="F992" s="2"/>
      <c r="G992" s="2"/>
      <c r="H992" s="3"/>
      <c r="I992" s="3"/>
      <c r="J992" s="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spans="1:40" ht="14.25" customHeight="1" x14ac:dyDescent="0.3">
      <c r="A993" s="1"/>
      <c r="B993" s="2"/>
      <c r="C993" s="2"/>
      <c r="D993" s="2"/>
      <c r="E993" s="2"/>
      <c r="F993" s="2"/>
      <c r="G993" s="2"/>
      <c r="H993" s="3"/>
      <c r="I993" s="3"/>
      <c r="J993" s="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spans="1:40" ht="14.25" customHeight="1" x14ac:dyDescent="0.3">
      <c r="A994" s="1"/>
      <c r="B994" s="2"/>
      <c r="C994" s="2"/>
      <c r="D994" s="2"/>
      <c r="E994" s="2"/>
      <c r="F994" s="2"/>
      <c r="G994" s="2"/>
      <c r="H994" s="3"/>
      <c r="I994" s="3"/>
      <c r="J994" s="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spans="1:40" ht="14.25" customHeight="1" x14ac:dyDescent="0.3">
      <c r="A995" s="1"/>
      <c r="B995" s="2"/>
      <c r="C995" s="2"/>
      <c r="D995" s="2"/>
      <c r="E995" s="2"/>
      <c r="F995" s="2"/>
      <c r="G995" s="2"/>
      <c r="H995" s="3"/>
      <c r="I995" s="3"/>
      <c r="J995" s="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spans="1:40" ht="14.25" customHeight="1" x14ac:dyDescent="0.3">
      <c r="A996" s="1"/>
      <c r="B996" s="2"/>
      <c r="C996" s="2"/>
      <c r="D996" s="2"/>
      <c r="E996" s="2"/>
      <c r="F996" s="2"/>
      <c r="G996" s="2"/>
      <c r="H996" s="3"/>
      <c r="I996" s="3"/>
      <c r="J996" s="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spans="1:40" ht="14.25" customHeight="1" x14ac:dyDescent="0.3">
      <c r="A997" s="1"/>
      <c r="B997" s="2"/>
      <c r="C997" s="2"/>
      <c r="D997" s="2"/>
      <c r="E997" s="2"/>
      <c r="F997" s="2"/>
      <c r="G997" s="2"/>
      <c r="H997" s="3"/>
      <c r="I997" s="3"/>
      <c r="J997" s="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spans="1:40" ht="14.25" customHeight="1" x14ac:dyDescent="0.3">
      <c r="A998" s="1"/>
      <c r="B998" s="2"/>
      <c r="C998" s="2"/>
      <c r="D998" s="2"/>
      <c r="E998" s="2"/>
      <c r="F998" s="2"/>
      <c r="G998" s="2"/>
      <c r="H998" s="3"/>
      <c r="I998" s="3"/>
      <c r="J998" s="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spans="1:40" ht="14.25" customHeight="1" x14ac:dyDescent="0.3">
      <c r="A999" s="1"/>
      <c r="B999" s="2"/>
      <c r="C999" s="2"/>
      <c r="D999" s="2"/>
      <c r="E999" s="2"/>
      <c r="F999" s="2"/>
      <c r="G999" s="2"/>
      <c r="H999" s="3"/>
      <c r="I999" s="3"/>
      <c r="J999" s="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spans="1:40" ht="14.25" customHeight="1" x14ac:dyDescent="0.3">
      <c r="A1000" s="1"/>
      <c r="B1000" s="2"/>
      <c r="C1000" s="2"/>
      <c r="D1000" s="2"/>
      <c r="E1000" s="2"/>
      <c r="F1000" s="2"/>
      <c r="G1000" s="2"/>
      <c r="H1000" s="3"/>
      <c r="I1000" s="3"/>
      <c r="J1000" s="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</sheetData>
  <mergeCells count="7">
    <mergeCell ref="B25:H25"/>
    <mergeCell ref="B27:H27"/>
    <mergeCell ref="B2:B5"/>
    <mergeCell ref="C2:AH3"/>
    <mergeCell ref="C4:AH4"/>
    <mergeCell ref="D7:AH7"/>
    <mergeCell ref="B24:H24"/>
  </mergeCells>
  <pageMargins left="0.51180555555555496" right="0.51180555555555496" top="0.78749999999999998" bottom="0.78749999999999998" header="0" footer="0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N1000"/>
  <sheetViews>
    <sheetView workbookViewId="0"/>
  </sheetViews>
  <sheetFormatPr defaultColWidth="14.44140625" defaultRowHeight="15" customHeight="1" x14ac:dyDescent="0.3"/>
  <cols>
    <col min="1" max="1" width="3" customWidth="1"/>
    <col min="2" max="2" width="30.33203125" customWidth="1"/>
    <col min="3" max="3" width="12.5546875" customWidth="1"/>
    <col min="4" max="4" width="9.44140625" customWidth="1"/>
    <col min="5" max="5" width="10" customWidth="1"/>
    <col min="6" max="6" width="10.109375" customWidth="1"/>
    <col min="7" max="7" width="14.33203125" customWidth="1"/>
    <col min="8" max="8" width="11.5546875" customWidth="1"/>
    <col min="9" max="9" width="10.6640625" customWidth="1"/>
    <col min="10" max="10" width="11.88671875" customWidth="1"/>
    <col min="11" max="11" width="9.109375" customWidth="1"/>
    <col min="12" max="12" width="11" customWidth="1"/>
    <col min="13" max="13" width="10" customWidth="1"/>
    <col min="14" max="14" width="10.33203125" customWidth="1"/>
    <col min="15" max="15" width="8.88671875" customWidth="1"/>
    <col min="16" max="16" width="9" customWidth="1"/>
    <col min="17" max="17" width="10.109375" customWidth="1"/>
    <col min="18" max="18" width="10.5546875" customWidth="1"/>
    <col min="19" max="19" width="9" customWidth="1"/>
    <col min="20" max="20" width="9.109375" customWidth="1"/>
    <col min="21" max="21" width="8.44140625" customWidth="1"/>
    <col min="22" max="22" width="8.5546875" customWidth="1"/>
    <col min="23" max="23" width="8.44140625" customWidth="1"/>
    <col min="24" max="24" width="8.33203125" customWidth="1"/>
    <col min="25" max="25" width="9.6640625" customWidth="1"/>
    <col min="26" max="26" width="8.44140625" customWidth="1"/>
    <col min="27" max="27" width="7.44140625" customWidth="1"/>
    <col min="28" max="28" width="9.5546875" customWidth="1"/>
    <col min="29" max="29" width="8.44140625" customWidth="1"/>
    <col min="30" max="30" width="8.109375" customWidth="1"/>
    <col min="31" max="31" width="8.88671875" customWidth="1"/>
    <col min="32" max="32" width="9.109375" customWidth="1"/>
    <col min="33" max="33" width="10.44140625" customWidth="1"/>
    <col min="34" max="34" width="11.5546875" customWidth="1"/>
    <col min="35" max="35" width="11.33203125" customWidth="1"/>
    <col min="36" max="36" width="14.44140625" customWidth="1"/>
    <col min="37" max="40" width="9.109375" customWidth="1"/>
  </cols>
  <sheetData>
    <row r="1" spans="1:40" ht="14.25" customHeight="1" x14ac:dyDescent="0.3">
      <c r="A1" s="1"/>
      <c r="B1" s="2"/>
      <c r="C1" s="2"/>
      <c r="D1" s="2"/>
      <c r="E1" s="2"/>
      <c r="F1" s="2"/>
      <c r="G1" s="2"/>
      <c r="H1" s="3"/>
      <c r="I1" s="3"/>
      <c r="J1" s="3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spans="1:40" ht="15" customHeight="1" x14ac:dyDescent="0.3">
      <c r="A2" s="1"/>
      <c r="B2" s="387"/>
      <c r="C2" s="211"/>
      <c r="D2" s="372" t="s">
        <v>291</v>
      </c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  <c r="V2" s="373"/>
      <c r="W2" s="373"/>
      <c r="X2" s="373"/>
      <c r="Y2" s="373"/>
      <c r="Z2" s="373"/>
      <c r="AA2" s="373"/>
      <c r="AB2" s="373"/>
      <c r="AC2" s="373"/>
      <c r="AD2" s="373"/>
      <c r="AE2" s="373"/>
      <c r="AF2" s="373"/>
      <c r="AG2" s="373"/>
      <c r="AH2" s="374"/>
      <c r="AI2" s="2"/>
      <c r="AJ2" s="2"/>
      <c r="AK2" s="2"/>
      <c r="AL2" s="2"/>
      <c r="AM2" s="2"/>
      <c r="AN2" s="2"/>
    </row>
    <row r="3" spans="1:40" ht="15.75" customHeight="1" x14ac:dyDescent="0.3">
      <c r="A3" s="1"/>
      <c r="B3" s="380"/>
      <c r="C3" s="212"/>
      <c r="D3" s="371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  <c r="V3" s="375"/>
      <c r="W3" s="375"/>
      <c r="X3" s="375"/>
      <c r="Y3" s="375"/>
      <c r="Z3" s="375"/>
      <c r="AA3" s="375"/>
      <c r="AB3" s="375"/>
      <c r="AC3" s="375"/>
      <c r="AD3" s="375"/>
      <c r="AE3" s="375"/>
      <c r="AF3" s="375"/>
      <c r="AG3" s="375"/>
      <c r="AH3" s="376"/>
      <c r="AI3" s="2"/>
      <c r="AJ3" s="2"/>
      <c r="AK3" s="2"/>
      <c r="AL3" s="2"/>
      <c r="AM3" s="2"/>
      <c r="AN3" s="2"/>
    </row>
    <row r="4" spans="1:40" ht="14.25" customHeight="1" x14ac:dyDescent="0.3">
      <c r="A4" s="1"/>
      <c r="B4" s="380"/>
      <c r="C4" s="212"/>
      <c r="D4" s="213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4"/>
      <c r="W4" s="214"/>
      <c r="X4" s="214"/>
      <c r="Y4" s="214"/>
      <c r="Z4" s="214"/>
      <c r="AA4" s="214"/>
      <c r="AB4" s="214"/>
      <c r="AC4" s="214"/>
      <c r="AD4" s="214"/>
      <c r="AE4" s="214"/>
      <c r="AF4" s="214"/>
      <c r="AG4" s="214"/>
      <c r="AH4" s="215"/>
      <c r="AI4" s="2"/>
      <c r="AJ4" s="2"/>
      <c r="AK4" s="2"/>
      <c r="AL4" s="2"/>
      <c r="AM4" s="2"/>
      <c r="AN4" s="2"/>
    </row>
    <row r="5" spans="1:40" ht="15.75" customHeight="1" x14ac:dyDescent="0.3">
      <c r="A5" s="1"/>
      <c r="B5" s="361"/>
      <c r="C5" s="216"/>
      <c r="D5" s="388" t="s">
        <v>0</v>
      </c>
      <c r="E5" s="363"/>
      <c r="F5" s="363"/>
      <c r="G5" s="363"/>
      <c r="H5" s="363"/>
      <c r="I5" s="363"/>
      <c r="J5" s="364"/>
      <c r="K5" s="389" t="s">
        <v>1</v>
      </c>
      <c r="L5" s="363"/>
      <c r="M5" s="363"/>
      <c r="N5" s="364"/>
      <c r="O5" s="390" t="s">
        <v>2</v>
      </c>
      <c r="P5" s="363"/>
      <c r="Q5" s="363"/>
      <c r="R5" s="364"/>
      <c r="S5" s="391" t="s">
        <v>3</v>
      </c>
      <c r="T5" s="363"/>
      <c r="U5" s="363"/>
      <c r="V5" s="363"/>
      <c r="W5" s="363"/>
      <c r="X5" s="363"/>
      <c r="Y5" s="363"/>
      <c r="Z5" s="363"/>
      <c r="AA5" s="363"/>
      <c r="AB5" s="363"/>
      <c r="AC5" s="363"/>
      <c r="AD5" s="363"/>
      <c r="AE5" s="363"/>
      <c r="AF5" s="363"/>
      <c r="AG5" s="364"/>
      <c r="AH5" s="217"/>
      <c r="AI5" s="2"/>
      <c r="AJ5" s="2"/>
      <c r="AK5" s="2"/>
      <c r="AL5" s="2"/>
      <c r="AM5" s="2"/>
      <c r="AN5" s="2"/>
    </row>
    <row r="6" spans="1:40" ht="14.25" customHeight="1" x14ac:dyDescent="0.3">
      <c r="A6" s="1"/>
      <c r="B6" s="5" t="s">
        <v>4</v>
      </c>
      <c r="C6" s="218" t="s">
        <v>262</v>
      </c>
      <c r="D6" s="37" t="s">
        <v>5</v>
      </c>
      <c r="E6" s="38" t="s">
        <v>6</v>
      </c>
      <c r="F6" s="6" t="s">
        <v>7</v>
      </c>
      <c r="G6" s="7" t="s">
        <v>8</v>
      </c>
      <c r="H6" s="8" t="s">
        <v>9</v>
      </c>
      <c r="I6" s="8" t="s">
        <v>10</v>
      </c>
      <c r="J6" s="9" t="s">
        <v>11</v>
      </c>
      <c r="K6" s="10" t="s">
        <v>12</v>
      </c>
      <c r="L6" s="11" t="s">
        <v>13</v>
      </c>
      <c r="M6" s="11" t="s">
        <v>14</v>
      </c>
      <c r="N6" s="12" t="s">
        <v>15</v>
      </c>
      <c r="O6" s="13" t="s">
        <v>16</v>
      </c>
      <c r="P6" s="13" t="s">
        <v>17</v>
      </c>
      <c r="Q6" s="14" t="s">
        <v>18</v>
      </c>
      <c r="R6" s="15" t="s">
        <v>19</v>
      </c>
      <c r="S6" s="16" t="s">
        <v>20</v>
      </c>
      <c r="T6" s="17" t="s">
        <v>21</v>
      </c>
      <c r="U6" s="17" t="s">
        <v>22</v>
      </c>
      <c r="V6" s="17" t="s">
        <v>23</v>
      </c>
      <c r="W6" s="17" t="s">
        <v>24</v>
      </c>
      <c r="X6" s="17" t="s">
        <v>25</v>
      </c>
      <c r="Y6" s="17" t="s">
        <v>26</v>
      </c>
      <c r="Z6" s="17" t="s">
        <v>27</v>
      </c>
      <c r="AA6" s="17" t="s">
        <v>28</v>
      </c>
      <c r="AB6" s="17" t="s">
        <v>29</v>
      </c>
      <c r="AC6" s="17" t="s">
        <v>30</v>
      </c>
      <c r="AD6" s="17" t="s">
        <v>41</v>
      </c>
      <c r="AE6" s="17" t="s">
        <v>31</v>
      </c>
      <c r="AF6" s="18" t="s">
        <v>32</v>
      </c>
      <c r="AG6" s="19" t="s">
        <v>33</v>
      </c>
      <c r="AH6" s="20" t="s">
        <v>34</v>
      </c>
      <c r="AI6" s="2"/>
      <c r="AJ6" s="2"/>
      <c r="AK6" s="2"/>
      <c r="AL6" s="2"/>
      <c r="AM6" s="2"/>
      <c r="AN6" s="2"/>
    </row>
    <row r="7" spans="1:40" ht="15.75" customHeight="1" x14ac:dyDescent="0.3">
      <c r="A7" s="1"/>
      <c r="B7" s="21" t="s">
        <v>292</v>
      </c>
      <c r="C7" s="172"/>
      <c r="D7" s="381">
        <v>998</v>
      </c>
      <c r="E7" s="382"/>
      <c r="F7" s="382"/>
      <c r="G7" s="382"/>
      <c r="H7" s="382"/>
      <c r="I7" s="382"/>
      <c r="J7" s="382"/>
      <c r="K7" s="382"/>
      <c r="L7" s="382"/>
      <c r="M7" s="382"/>
      <c r="N7" s="382"/>
      <c r="O7" s="382"/>
      <c r="P7" s="382"/>
      <c r="Q7" s="382"/>
      <c r="R7" s="382"/>
      <c r="S7" s="382"/>
      <c r="T7" s="382"/>
      <c r="U7" s="382"/>
      <c r="V7" s="382"/>
      <c r="W7" s="382"/>
      <c r="X7" s="382"/>
      <c r="Y7" s="382"/>
      <c r="Z7" s="382"/>
      <c r="AA7" s="382"/>
      <c r="AB7" s="382"/>
      <c r="AC7" s="382"/>
      <c r="AD7" s="382"/>
      <c r="AE7" s="382"/>
      <c r="AF7" s="382"/>
      <c r="AG7" s="382"/>
      <c r="AH7" s="383"/>
      <c r="AI7" s="2"/>
      <c r="AJ7" s="2"/>
      <c r="AK7" s="2"/>
      <c r="AL7" s="2"/>
      <c r="AM7" s="2"/>
      <c r="AN7" s="2"/>
    </row>
    <row r="8" spans="1:40" ht="14.25" customHeight="1" x14ac:dyDescent="0.3">
      <c r="A8" s="22"/>
      <c r="B8" s="173" t="s">
        <v>264</v>
      </c>
      <c r="C8" s="219"/>
      <c r="D8" s="220">
        <v>4</v>
      </c>
      <c r="E8" s="220">
        <v>40</v>
      </c>
      <c r="F8" s="177">
        <v>1550</v>
      </c>
      <c r="G8" s="177">
        <f t="shared" ref="G8:G12" si="0">F8*D8</f>
        <v>6200</v>
      </c>
      <c r="H8" s="177"/>
      <c r="I8" s="178">
        <f t="shared" ref="I8:I9" si="1">440*D8</f>
        <v>1760</v>
      </c>
      <c r="J8" s="179">
        <f t="shared" ref="J8:J12" si="2">G8+H8+I8</f>
        <v>7960</v>
      </c>
      <c r="K8" s="177">
        <f t="shared" ref="K8:K12" si="3">150*D8</f>
        <v>600</v>
      </c>
      <c r="L8" s="180">
        <f t="shared" ref="L8:L12" si="4">IF((8.8*2*22*D8)&gt;(G8*6%),((8.8*2*22*D8)-(G8*6%)),0)</f>
        <v>1176.8000000000002</v>
      </c>
      <c r="M8" s="177">
        <f t="shared" ref="M8:M12" si="5">20*22*D8</f>
        <v>1760</v>
      </c>
      <c r="N8" s="181">
        <f t="shared" ref="N8:N12" si="6">K8+L8+M8</f>
        <v>3536.8</v>
      </c>
      <c r="O8" s="177">
        <f t="shared" ref="O8:O12" si="7">J8*1%</f>
        <v>79.600000000000009</v>
      </c>
      <c r="P8" s="177">
        <f t="shared" ref="P8:P12" si="8">J8*8%</f>
        <v>636.80000000000007</v>
      </c>
      <c r="Q8" s="177">
        <f t="shared" ref="Q8:Q12" si="9">J8*27.8%</f>
        <v>2212.88</v>
      </c>
      <c r="R8" s="182">
        <f t="shared" ref="R8:R12" si="10">O8+P8+Q8</f>
        <v>2929.28</v>
      </c>
      <c r="S8" s="177">
        <f t="shared" ref="S8:S12" si="11">J8/12</f>
        <v>663.33333333333337</v>
      </c>
      <c r="T8" s="177">
        <f t="shared" ref="T8:T12" si="12">S8*33.33%</f>
        <v>221.089</v>
      </c>
      <c r="U8" s="177">
        <f t="shared" ref="U8:U12" si="13">(S8+T8)*8%</f>
        <v>70.75378666666667</v>
      </c>
      <c r="V8" s="177">
        <f t="shared" ref="V8:V12" si="14">(S8+T8)*1%</f>
        <v>8.8442233333333338</v>
      </c>
      <c r="W8" s="177">
        <f t="shared" ref="W8:X8" si="15">S8/12</f>
        <v>55.277777777777779</v>
      </c>
      <c r="X8" s="177">
        <f t="shared" si="15"/>
        <v>18.424083333333332</v>
      </c>
      <c r="Y8" s="177">
        <f t="shared" ref="Y8:Y12" si="16">J8/12</f>
        <v>663.33333333333337</v>
      </c>
      <c r="Z8" s="177">
        <f t="shared" ref="Z8:Z12" si="17">Y8*8%</f>
        <v>53.06666666666667</v>
      </c>
      <c r="AA8" s="177">
        <f t="shared" ref="AA8:AA12" si="18">Y8*1%</f>
        <v>6.6333333333333337</v>
      </c>
      <c r="AB8" s="177">
        <f t="shared" ref="AB8:AB12" si="19">(J8/12)</f>
        <v>663.33333333333337</v>
      </c>
      <c r="AC8" s="177">
        <f t="shared" ref="AC8:AC12" si="20">AB8/12</f>
        <v>55.277777777777779</v>
      </c>
      <c r="AD8" s="177">
        <f t="shared" ref="AD8:AD12" si="21">(AB8+AC8)*8%</f>
        <v>57.488888888888894</v>
      </c>
      <c r="AE8" s="177">
        <f t="shared" ref="AE8:AE12" si="22">(J8+S8+T8+Y8)*8%*40%</f>
        <v>304.24818133333338</v>
      </c>
      <c r="AF8" s="177">
        <f t="shared" ref="AF8:AF12" si="23">(S8+T8+Y8+AB8)*27.8%</f>
        <v>614.68274200000019</v>
      </c>
      <c r="AG8" s="183">
        <f t="shared" ref="AG8:AG12" si="24">S8+T8+U8+Y8+Z8+AB8+AE8+AA8+AC8+AF8</f>
        <v>3315.7514877777785</v>
      </c>
      <c r="AH8" s="221">
        <f t="shared" ref="AH8:AH12" si="25">J8+N8+R8+AG8</f>
        <v>17741.831487777778</v>
      </c>
      <c r="AI8" s="2"/>
      <c r="AJ8" s="2"/>
      <c r="AK8" s="2"/>
      <c r="AL8" s="2"/>
      <c r="AM8" s="2"/>
      <c r="AN8" s="2"/>
    </row>
    <row r="9" spans="1:40" ht="14.25" customHeight="1" x14ac:dyDescent="0.3">
      <c r="A9" s="22"/>
      <c r="B9" s="185" t="s">
        <v>35</v>
      </c>
      <c r="C9" s="222"/>
      <c r="D9" s="223">
        <v>1</v>
      </c>
      <c r="E9" s="223">
        <v>40</v>
      </c>
      <c r="F9" s="26">
        <v>3500</v>
      </c>
      <c r="G9" s="26">
        <f t="shared" si="0"/>
        <v>3500</v>
      </c>
      <c r="H9" s="26"/>
      <c r="I9" s="27">
        <f t="shared" si="1"/>
        <v>440</v>
      </c>
      <c r="J9" s="46">
        <f t="shared" si="2"/>
        <v>3940</v>
      </c>
      <c r="K9" s="26">
        <f t="shared" si="3"/>
        <v>150</v>
      </c>
      <c r="L9" s="189">
        <f t="shared" si="4"/>
        <v>177.20000000000005</v>
      </c>
      <c r="M9" s="26">
        <f t="shared" si="5"/>
        <v>440</v>
      </c>
      <c r="N9" s="49">
        <f t="shared" si="6"/>
        <v>767.2</v>
      </c>
      <c r="O9" s="26">
        <f t="shared" si="7"/>
        <v>39.4</v>
      </c>
      <c r="P9" s="26">
        <f t="shared" si="8"/>
        <v>315.2</v>
      </c>
      <c r="Q9" s="26">
        <f t="shared" si="9"/>
        <v>1095.3200000000002</v>
      </c>
      <c r="R9" s="50">
        <f t="shared" si="10"/>
        <v>1449.92</v>
      </c>
      <c r="S9" s="26">
        <f t="shared" si="11"/>
        <v>328.33333333333331</v>
      </c>
      <c r="T9" s="26">
        <f t="shared" si="12"/>
        <v>109.4335</v>
      </c>
      <c r="U9" s="26">
        <f t="shared" si="13"/>
        <v>35.021346666666666</v>
      </c>
      <c r="V9" s="26">
        <f t="shared" si="14"/>
        <v>4.3776683333333333</v>
      </c>
      <c r="W9" s="26">
        <f t="shared" ref="W9:X9" si="26">S9/12</f>
        <v>27.361111111111111</v>
      </c>
      <c r="X9" s="26">
        <f t="shared" si="26"/>
        <v>9.1194583333333323</v>
      </c>
      <c r="Y9" s="26">
        <f t="shared" si="16"/>
        <v>328.33333333333331</v>
      </c>
      <c r="Z9" s="26">
        <f t="shared" si="17"/>
        <v>26.266666666666666</v>
      </c>
      <c r="AA9" s="26">
        <f t="shared" si="18"/>
        <v>3.2833333333333332</v>
      </c>
      <c r="AB9" s="26">
        <f t="shared" si="19"/>
        <v>328.33333333333331</v>
      </c>
      <c r="AC9" s="26">
        <f t="shared" si="20"/>
        <v>27.361111111111111</v>
      </c>
      <c r="AD9" s="26">
        <f t="shared" si="21"/>
        <v>28.455555555555552</v>
      </c>
      <c r="AE9" s="26">
        <f t="shared" si="22"/>
        <v>150.59520533333333</v>
      </c>
      <c r="AF9" s="26">
        <f t="shared" si="23"/>
        <v>304.25251299999996</v>
      </c>
      <c r="AG9" s="52">
        <f t="shared" si="24"/>
        <v>1641.2136761111108</v>
      </c>
      <c r="AH9" s="190">
        <f t="shared" si="25"/>
        <v>7798.3336761111104</v>
      </c>
      <c r="AI9" s="2"/>
      <c r="AJ9" s="2"/>
      <c r="AK9" s="2"/>
      <c r="AL9" s="2"/>
      <c r="AM9" s="2"/>
      <c r="AN9" s="2"/>
    </row>
    <row r="10" spans="1:40" ht="14.25" customHeight="1" x14ac:dyDescent="0.3">
      <c r="A10" s="22"/>
      <c r="B10" s="185" t="s">
        <v>265</v>
      </c>
      <c r="C10" s="222"/>
      <c r="D10" s="223">
        <v>2</v>
      </c>
      <c r="E10" s="223">
        <v>40</v>
      </c>
      <c r="F10" s="26">
        <v>2100</v>
      </c>
      <c r="G10" s="26">
        <f t="shared" si="0"/>
        <v>4200</v>
      </c>
      <c r="H10" s="26"/>
      <c r="I10" s="27">
        <f t="shared" ref="I10:I12" si="27">220*D10</f>
        <v>440</v>
      </c>
      <c r="J10" s="46">
        <f t="shared" si="2"/>
        <v>4640</v>
      </c>
      <c r="K10" s="26">
        <f t="shared" si="3"/>
        <v>300</v>
      </c>
      <c r="L10" s="189">
        <f t="shared" si="4"/>
        <v>522.40000000000009</v>
      </c>
      <c r="M10" s="26">
        <f t="shared" si="5"/>
        <v>880</v>
      </c>
      <c r="N10" s="49">
        <f t="shared" si="6"/>
        <v>1702.4</v>
      </c>
      <c r="O10" s="26">
        <f t="shared" si="7"/>
        <v>46.4</v>
      </c>
      <c r="P10" s="26">
        <f t="shared" si="8"/>
        <v>371.2</v>
      </c>
      <c r="Q10" s="26">
        <f t="shared" si="9"/>
        <v>1289.92</v>
      </c>
      <c r="R10" s="50">
        <f t="shared" si="10"/>
        <v>1707.52</v>
      </c>
      <c r="S10" s="26">
        <f t="shared" si="11"/>
        <v>386.66666666666669</v>
      </c>
      <c r="T10" s="26">
        <f t="shared" si="12"/>
        <v>128.876</v>
      </c>
      <c r="U10" s="26">
        <f t="shared" si="13"/>
        <v>41.243413333333336</v>
      </c>
      <c r="V10" s="26">
        <f t="shared" si="14"/>
        <v>5.155426666666667</v>
      </c>
      <c r="W10" s="26">
        <f t="shared" ref="W10:X10" si="28">S10/12</f>
        <v>32.222222222222221</v>
      </c>
      <c r="X10" s="26">
        <f t="shared" si="28"/>
        <v>10.739666666666666</v>
      </c>
      <c r="Y10" s="26">
        <f t="shared" si="16"/>
        <v>386.66666666666669</v>
      </c>
      <c r="Z10" s="26">
        <f t="shared" si="17"/>
        <v>30.933333333333337</v>
      </c>
      <c r="AA10" s="26">
        <f t="shared" si="18"/>
        <v>3.8666666666666671</v>
      </c>
      <c r="AB10" s="26">
        <f t="shared" si="19"/>
        <v>386.66666666666669</v>
      </c>
      <c r="AC10" s="26">
        <f t="shared" si="20"/>
        <v>32.222222222222221</v>
      </c>
      <c r="AD10" s="26">
        <f t="shared" si="21"/>
        <v>33.511111111111113</v>
      </c>
      <c r="AE10" s="26">
        <f t="shared" si="22"/>
        <v>177.35069866666672</v>
      </c>
      <c r="AF10" s="26">
        <f t="shared" si="23"/>
        <v>358.3075280000001</v>
      </c>
      <c r="AG10" s="52">
        <f t="shared" si="24"/>
        <v>1932.7998622222224</v>
      </c>
      <c r="AH10" s="224">
        <f t="shared" si="25"/>
        <v>9982.7198622222222</v>
      </c>
      <c r="AI10" s="2"/>
      <c r="AJ10" s="2"/>
      <c r="AK10" s="2"/>
      <c r="AL10" s="2"/>
      <c r="AM10" s="2"/>
      <c r="AN10" s="2"/>
    </row>
    <row r="11" spans="1:40" ht="14.25" customHeight="1" x14ac:dyDescent="0.3">
      <c r="A11" s="22"/>
      <c r="B11" s="185" t="s">
        <v>270</v>
      </c>
      <c r="C11" s="222"/>
      <c r="D11" s="223">
        <v>2</v>
      </c>
      <c r="E11" s="223">
        <v>40</v>
      </c>
      <c r="F11" s="26">
        <v>2100</v>
      </c>
      <c r="G11" s="26">
        <f t="shared" si="0"/>
        <v>4200</v>
      </c>
      <c r="H11" s="26"/>
      <c r="I11" s="27">
        <f t="shared" si="27"/>
        <v>440</v>
      </c>
      <c r="J11" s="46">
        <f t="shared" si="2"/>
        <v>4640</v>
      </c>
      <c r="K11" s="26">
        <f t="shared" si="3"/>
        <v>300</v>
      </c>
      <c r="L11" s="189">
        <f t="shared" si="4"/>
        <v>522.40000000000009</v>
      </c>
      <c r="M11" s="26">
        <f t="shared" si="5"/>
        <v>880</v>
      </c>
      <c r="N11" s="49">
        <f t="shared" si="6"/>
        <v>1702.4</v>
      </c>
      <c r="O11" s="26">
        <f t="shared" si="7"/>
        <v>46.4</v>
      </c>
      <c r="P11" s="26">
        <f t="shared" si="8"/>
        <v>371.2</v>
      </c>
      <c r="Q11" s="26">
        <f t="shared" si="9"/>
        <v>1289.92</v>
      </c>
      <c r="R11" s="50">
        <f t="shared" si="10"/>
        <v>1707.52</v>
      </c>
      <c r="S11" s="26">
        <f t="shared" si="11"/>
        <v>386.66666666666669</v>
      </c>
      <c r="T11" s="26">
        <f t="shared" si="12"/>
        <v>128.876</v>
      </c>
      <c r="U11" s="26">
        <f t="shared" si="13"/>
        <v>41.243413333333336</v>
      </c>
      <c r="V11" s="26">
        <f t="shared" si="14"/>
        <v>5.155426666666667</v>
      </c>
      <c r="W11" s="26">
        <f t="shared" ref="W11:X11" si="29">S11/12</f>
        <v>32.222222222222221</v>
      </c>
      <c r="X11" s="26">
        <f t="shared" si="29"/>
        <v>10.739666666666666</v>
      </c>
      <c r="Y11" s="26">
        <f t="shared" si="16"/>
        <v>386.66666666666669</v>
      </c>
      <c r="Z11" s="26">
        <f t="shared" si="17"/>
        <v>30.933333333333337</v>
      </c>
      <c r="AA11" s="26">
        <f t="shared" si="18"/>
        <v>3.8666666666666671</v>
      </c>
      <c r="AB11" s="26">
        <f t="shared" si="19"/>
        <v>386.66666666666669</v>
      </c>
      <c r="AC11" s="26">
        <f t="shared" si="20"/>
        <v>32.222222222222221</v>
      </c>
      <c r="AD11" s="26">
        <f t="shared" si="21"/>
        <v>33.511111111111113</v>
      </c>
      <c r="AE11" s="26">
        <f t="shared" si="22"/>
        <v>177.35069866666672</v>
      </c>
      <c r="AF11" s="26">
        <f t="shared" si="23"/>
        <v>358.3075280000001</v>
      </c>
      <c r="AG11" s="52">
        <f t="shared" si="24"/>
        <v>1932.7998622222224</v>
      </c>
      <c r="AH11" s="224">
        <f t="shared" si="25"/>
        <v>9982.7198622222222</v>
      </c>
      <c r="AI11" s="2"/>
      <c r="AJ11" s="2"/>
      <c r="AK11" s="2"/>
      <c r="AL11" s="2"/>
      <c r="AM11" s="2"/>
      <c r="AN11" s="2"/>
    </row>
    <row r="12" spans="1:40" ht="14.25" customHeight="1" x14ac:dyDescent="0.3">
      <c r="A12" s="22"/>
      <c r="B12" s="163" t="s">
        <v>293</v>
      </c>
      <c r="C12" s="186"/>
      <c r="D12" s="223">
        <v>1</v>
      </c>
      <c r="E12" s="223">
        <v>40</v>
      </c>
      <c r="F12" s="26">
        <v>4000</v>
      </c>
      <c r="G12" s="26">
        <f t="shared" si="0"/>
        <v>4000</v>
      </c>
      <c r="H12" s="26"/>
      <c r="I12" s="27">
        <f t="shared" si="27"/>
        <v>220</v>
      </c>
      <c r="J12" s="46">
        <f t="shared" si="2"/>
        <v>4220</v>
      </c>
      <c r="K12" s="26">
        <f t="shared" si="3"/>
        <v>150</v>
      </c>
      <c r="L12" s="189">
        <f t="shared" si="4"/>
        <v>147.20000000000005</v>
      </c>
      <c r="M12" s="26">
        <f t="shared" si="5"/>
        <v>440</v>
      </c>
      <c r="N12" s="49">
        <f t="shared" si="6"/>
        <v>737.2</v>
      </c>
      <c r="O12" s="26">
        <f t="shared" si="7"/>
        <v>42.2</v>
      </c>
      <c r="P12" s="26">
        <f t="shared" si="8"/>
        <v>337.6</v>
      </c>
      <c r="Q12" s="26">
        <f t="shared" si="9"/>
        <v>1173.1600000000001</v>
      </c>
      <c r="R12" s="50">
        <f t="shared" si="10"/>
        <v>1552.96</v>
      </c>
      <c r="S12" s="26">
        <f t="shared" si="11"/>
        <v>351.66666666666669</v>
      </c>
      <c r="T12" s="26">
        <f t="shared" si="12"/>
        <v>117.2105</v>
      </c>
      <c r="U12" s="26">
        <f t="shared" si="13"/>
        <v>37.510173333333334</v>
      </c>
      <c r="V12" s="26">
        <f t="shared" si="14"/>
        <v>4.6887716666666668</v>
      </c>
      <c r="W12" s="26">
        <f t="shared" ref="W12:X12" si="30">S12/12</f>
        <v>29.305555555555557</v>
      </c>
      <c r="X12" s="26">
        <f t="shared" si="30"/>
        <v>9.7675416666666663</v>
      </c>
      <c r="Y12" s="26">
        <f t="shared" si="16"/>
        <v>351.66666666666669</v>
      </c>
      <c r="Z12" s="26">
        <f t="shared" si="17"/>
        <v>28.133333333333336</v>
      </c>
      <c r="AA12" s="26">
        <f t="shared" si="18"/>
        <v>3.5166666666666671</v>
      </c>
      <c r="AB12" s="26">
        <f t="shared" si="19"/>
        <v>351.66666666666669</v>
      </c>
      <c r="AC12" s="26">
        <f t="shared" si="20"/>
        <v>29.305555555555557</v>
      </c>
      <c r="AD12" s="26">
        <f t="shared" si="21"/>
        <v>30.477777777777778</v>
      </c>
      <c r="AE12" s="26">
        <f t="shared" si="22"/>
        <v>161.2974026666667</v>
      </c>
      <c r="AF12" s="26">
        <f t="shared" si="23"/>
        <v>325.87451900000008</v>
      </c>
      <c r="AG12" s="52">
        <f t="shared" si="24"/>
        <v>1757.848150555556</v>
      </c>
      <c r="AH12" s="224">
        <f t="shared" si="25"/>
        <v>8268.0081505555554</v>
      </c>
      <c r="AI12" s="2"/>
      <c r="AJ12" s="2"/>
      <c r="AK12" s="2"/>
      <c r="AL12" s="2"/>
      <c r="AM12" s="2"/>
      <c r="AN12" s="2"/>
    </row>
    <row r="13" spans="1:40" ht="14.25" customHeight="1" x14ac:dyDescent="0.3">
      <c r="A13" s="22"/>
      <c r="B13" s="163" t="s">
        <v>289</v>
      </c>
      <c r="C13" s="186"/>
      <c r="D13" s="223">
        <v>1</v>
      </c>
      <c r="E13" s="223">
        <v>40</v>
      </c>
      <c r="F13" s="26"/>
      <c r="G13" s="26"/>
      <c r="H13" s="26"/>
      <c r="I13" s="27"/>
      <c r="J13" s="46"/>
      <c r="K13" s="26"/>
      <c r="L13" s="189"/>
      <c r="M13" s="26"/>
      <c r="N13" s="49"/>
      <c r="O13" s="26"/>
      <c r="P13" s="26"/>
      <c r="Q13" s="26"/>
      <c r="R13" s="50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52"/>
      <c r="AH13" s="224"/>
      <c r="AI13" s="2"/>
      <c r="AJ13" s="2"/>
      <c r="AK13" s="2"/>
      <c r="AL13" s="2"/>
      <c r="AM13" s="2"/>
      <c r="AN13" s="2"/>
    </row>
    <row r="14" spans="1:40" ht="14.25" customHeight="1" x14ac:dyDescent="0.3">
      <c r="A14" s="22"/>
      <c r="B14" s="225" t="s">
        <v>269</v>
      </c>
      <c r="C14" s="226"/>
      <c r="D14" s="223">
        <v>1</v>
      </c>
      <c r="E14" s="223">
        <v>40</v>
      </c>
      <c r="F14" s="26"/>
      <c r="G14" s="26">
        <f>F14*D14</f>
        <v>0</v>
      </c>
      <c r="H14" s="26"/>
      <c r="I14" s="27">
        <f>220*D14</f>
        <v>220</v>
      </c>
      <c r="J14" s="46">
        <f>G14+H14+I14</f>
        <v>220</v>
      </c>
      <c r="K14" s="26">
        <f>150*D14</f>
        <v>150</v>
      </c>
      <c r="L14" s="189">
        <f>IF((8.8*2*22*D14)&gt;(G14*6%),((8.8*2*22*D14)-(G14*6%)),0)</f>
        <v>387.20000000000005</v>
      </c>
      <c r="M14" s="26">
        <f>20*22*D14</f>
        <v>440</v>
      </c>
      <c r="N14" s="49">
        <f>K14+L14+M14</f>
        <v>977.2</v>
      </c>
      <c r="O14" s="26">
        <f>J14*1%</f>
        <v>2.2000000000000002</v>
      </c>
      <c r="P14" s="26">
        <f>J14*8%</f>
        <v>17.600000000000001</v>
      </c>
      <c r="Q14" s="26">
        <f>J14*27.8%</f>
        <v>61.160000000000004</v>
      </c>
      <c r="R14" s="50">
        <f>O14+P14+Q14</f>
        <v>80.960000000000008</v>
      </c>
      <c r="S14" s="26">
        <f>J14/12</f>
        <v>18.333333333333332</v>
      </c>
      <c r="T14" s="26">
        <f>S14*33.33%</f>
        <v>6.1104999999999992</v>
      </c>
      <c r="U14" s="26">
        <f>(S14+T14)*8%</f>
        <v>1.9555066666666665</v>
      </c>
      <c r="V14" s="26">
        <f>(S14+T14)*1%</f>
        <v>0.24443833333333331</v>
      </c>
      <c r="W14" s="26">
        <f t="shared" ref="W14:X14" si="31">S14/12</f>
        <v>1.5277777777777777</v>
      </c>
      <c r="X14" s="26">
        <f t="shared" si="31"/>
        <v>0.50920833333333326</v>
      </c>
      <c r="Y14" s="26">
        <f>J14/12</f>
        <v>18.333333333333332</v>
      </c>
      <c r="Z14" s="26">
        <f>Y14*8%</f>
        <v>1.4666666666666666</v>
      </c>
      <c r="AA14" s="26">
        <f>Y14*1%</f>
        <v>0.18333333333333332</v>
      </c>
      <c r="AB14" s="26">
        <f>(J14/12)</f>
        <v>18.333333333333332</v>
      </c>
      <c r="AC14" s="26">
        <f>AB14/12</f>
        <v>1.5277777777777777</v>
      </c>
      <c r="AD14" s="26">
        <f>(AB14+AC14)*8%</f>
        <v>1.5888888888888888</v>
      </c>
      <c r="AE14" s="26">
        <f>(J14+S14+T14+Y14)*8%*40%</f>
        <v>8.4088693333333335</v>
      </c>
      <c r="AF14" s="26">
        <f>(S14+T14+Y14+AB14)*27.8%</f>
        <v>16.988719</v>
      </c>
      <c r="AG14" s="52">
        <f>S14+T14+U14+Y14+Z14+AB14+AE14+AA14+AC14+AF14</f>
        <v>91.641372777777761</v>
      </c>
      <c r="AH14" s="224">
        <f>J14+N14+R14+AG14</f>
        <v>1369.8013727777779</v>
      </c>
      <c r="AI14" s="2"/>
      <c r="AJ14" s="2"/>
      <c r="AK14" s="2"/>
      <c r="AL14" s="2"/>
      <c r="AM14" s="2"/>
      <c r="AN14" s="2"/>
    </row>
    <row r="15" spans="1:40" ht="14.25" customHeight="1" x14ac:dyDescent="0.3">
      <c r="A15" s="1"/>
      <c r="B15" s="227" t="s">
        <v>294</v>
      </c>
      <c r="C15" s="228"/>
      <c r="D15" s="229">
        <f>SUM(D8:D14)</f>
        <v>12</v>
      </c>
      <c r="E15" s="229"/>
      <c r="F15" s="230">
        <f t="shared" ref="F15:AH15" si="32">SUM(F8:F14)</f>
        <v>13250</v>
      </c>
      <c r="G15" s="230">
        <f t="shared" si="32"/>
        <v>22100</v>
      </c>
      <c r="H15" s="230">
        <f t="shared" si="32"/>
        <v>0</v>
      </c>
      <c r="I15" s="230">
        <f t="shared" si="32"/>
        <v>3520</v>
      </c>
      <c r="J15" s="230">
        <f t="shared" si="32"/>
        <v>25620</v>
      </c>
      <c r="K15" s="230">
        <f t="shared" si="32"/>
        <v>1650</v>
      </c>
      <c r="L15" s="230">
        <f t="shared" si="32"/>
        <v>2933.2</v>
      </c>
      <c r="M15" s="230">
        <f t="shared" si="32"/>
        <v>4840</v>
      </c>
      <c r="N15" s="230">
        <f t="shared" si="32"/>
        <v>9423.2000000000007</v>
      </c>
      <c r="O15" s="230">
        <f t="shared" si="32"/>
        <v>256.2</v>
      </c>
      <c r="P15" s="230">
        <f t="shared" si="32"/>
        <v>2049.6</v>
      </c>
      <c r="Q15" s="230">
        <f t="shared" si="32"/>
        <v>7122.3600000000006</v>
      </c>
      <c r="R15" s="230">
        <f t="shared" si="32"/>
        <v>9428.16</v>
      </c>
      <c r="S15" s="230">
        <f t="shared" si="32"/>
        <v>2135.0000000000005</v>
      </c>
      <c r="T15" s="230">
        <f t="shared" si="32"/>
        <v>711.59550000000002</v>
      </c>
      <c r="U15" s="230">
        <f t="shared" si="32"/>
        <v>227.72764000000004</v>
      </c>
      <c r="V15" s="230">
        <f t="shared" si="32"/>
        <v>28.465955000000005</v>
      </c>
      <c r="W15" s="230">
        <f t="shared" si="32"/>
        <v>177.91666666666669</v>
      </c>
      <c r="X15" s="230">
        <f t="shared" si="32"/>
        <v>59.299624999999992</v>
      </c>
      <c r="Y15" s="230">
        <f t="shared" si="32"/>
        <v>2135.0000000000005</v>
      </c>
      <c r="Z15" s="230">
        <f t="shared" si="32"/>
        <v>170.8</v>
      </c>
      <c r="AA15" s="230">
        <f t="shared" si="32"/>
        <v>21.35</v>
      </c>
      <c r="AB15" s="230">
        <f t="shared" si="32"/>
        <v>2135.0000000000005</v>
      </c>
      <c r="AC15" s="230">
        <f t="shared" si="32"/>
        <v>177.91666666666669</v>
      </c>
      <c r="AD15" s="230">
        <f t="shared" si="32"/>
        <v>185.03333333333336</v>
      </c>
      <c r="AE15" s="230">
        <f t="shared" si="32"/>
        <v>979.25105600000018</v>
      </c>
      <c r="AF15" s="230">
        <f t="shared" si="32"/>
        <v>1978.4135490000003</v>
      </c>
      <c r="AG15" s="230">
        <f t="shared" si="32"/>
        <v>10672.054411666668</v>
      </c>
      <c r="AH15" s="231">
        <f t="shared" si="32"/>
        <v>55143.414411666665</v>
      </c>
      <c r="AI15" s="3"/>
      <c r="AJ15" s="2"/>
      <c r="AK15" s="2"/>
      <c r="AL15" s="2"/>
      <c r="AM15" s="2"/>
      <c r="AN15" s="2"/>
    </row>
    <row r="16" spans="1:40" ht="14.25" customHeight="1" x14ac:dyDescent="0.3">
      <c r="A16" s="1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3"/>
      <c r="AI16" s="2"/>
      <c r="AJ16" s="149"/>
      <c r="AK16" s="150"/>
      <c r="AL16" s="151"/>
      <c r="AM16" s="152"/>
      <c r="AN16" s="152"/>
    </row>
    <row r="17" spans="1:40" ht="14.25" customHeight="1" x14ac:dyDescent="0.3">
      <c r="A17" s="1"/>
      <c r="B17" s="362" t="s">
        <v>271</v>
      </c>
      <c r="C17" s="363"/>
      <c r="D17" s="363"/>
      <c r="E17" s="363"/>
      <c r="F17" s="363"/>
      <c r="G17" s="364"/>
      <c r="H17" s="153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149"/>
      <c r="AK17" s="150"/>
      <c r="AL17" s="151"/>
      <c r="AM17" s="152"/>
      <c r="AN17" s="152"/>
    </row>
    <row r="18" spans="1:40" ht="14.25" customHeight="1" x14ac:dyDescent="0.3">
      <c r="A18" s="1"/>
      <c r="B18" s="384" t="s">
        <v>295</v>
      </c>
      <c r="C18" s="363"/>
      <c r="D18" s="363"/>
      <c r="E18" s="363"/>
      <c r="F18" s="363"/>
      <c r="G18" s="364"/>
      <c r="H18" s="154"/>
      <c r="I18" s="2"/>
      <c r="J18" s="2"/>
      <c r="K18" s="2"/>
      <c r="L18" s="23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149"/>
      <c r="AK18" s="150"/>
      <c r="AL18" s="151"/>
      <c r="AM18" s="152"/>
      <c r="AN18" s="152"/>
    </row>
    <row r="19" spans="1:40" ht="12.75" customHeight="1" x14ac:dyDescent="0.3">
      <c r="A19" s="1"/>
      <c r="B19" s="385" t="s">
        <v>242</v>
      </c>
      <c r="C19" s="233" t="s">
        <v>243</v>
      </c>
      <c r="D19" s="233"/>
      <c r="E19" s="234" t="s">
        <v>274</v>
      </c>
      <c r="F19" s="233" t="s">
        <v>245</v>
      </c>
      <c r="G19" s="386" t="s">
        <v>246</v>
      </c>
      <c r="H19" s="3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</row>
    <row r="20" spans="1:40" ht="14.25" customHeight="1" x14ac:dyDescent="0.3">
      <c r="A20" s="1"/>
      <c r="B20" s="361"/>
      <c r="C20" s="235"/>
      <c r="D20" s="235"/>
      <c r="E20" s="236"/>
      <c r="F20" s="235"/>
      <c r="G20" s="361"/>
      <c r="H20" s="3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</row>
    <row r="21" spans="1:40" ht="14.25" customHeight="1" x14ac:dyDescent="0.3">
      <c r="A21" s="1"/>
      <c r="B21" s="237" t="s">
        <v>247</v>
      </c>
      <c r="C21" s="238"/>
      <c r="D21" s="238"/>
      <c r="E21" s="238"/>
      <c r="F21" s="238"/>
      <c r="G21" s="239"/>
      <c r="H21" s="3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</row>
    <row r="22" spans="1:40" ht="14.25" customHeight="1" x14ac:dyDescent="0.3">
      <c r="A22" s="1"/>
      <c r="B22" s="240" t="s">
        <v>296</v>
      </c>
      <c r="C22" s="241">
        <v>2</v>
      </c>
      <c r="D22" s="242" t="s">
        <v>297</v>
      </c>
      <c r="E22" s="243">
        <v>1300</v>
      </c>
      <c r="F22" s="244">
        <f t="shared" ref="F22:F34" si="33">E22*5</f>
        <v>6500</v>
      </c>
      <c r="G22" s="244">
        <f t="shared" ref="G22:G34" si="34">F22*C22</f>
        <v>13000</v>
      </c>
      <c r="H22" s="3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spans="1:40" ht="14.25" customHeight="1" x14ac:dyDescent="0.3">
      <c r="A23" s="1"/>
      <c r="B23" s="240" t="s">
        <v>97</v>
      </c>
      <c r="C23" s="241">
        <v>3</v>
      </c>
      <c r="D23" s="242" t="s">
        <v>297</v>
      </c>
      <c r="E23" s="243">
        <v>1300</v>
      </c>
      <c r="F23" s="244">
        <f t="shared" si="33"/>
        <v>6500</v>
      </c>
      <c r="G23" s="244">
        <f t="shared" si="34"/>
        <v>19500</v>
      </c>
      <c r="H23" s="3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spans="1:40" ht="14.25" customHeight="1" x14ac:dyDescent="0.3">
      <c r="A24" s="1"/>
      <c r="B24" s="245" t="s">
        <v>298</v>
      </c>
      <c r="C24" s="246">
        <v>2</v>
      </c>
      <c r="D24" s="242" t="s">
        <v>297</v>
      </c>
      <c r="E24" s="243">
        <v>1300</v>
      </c>
      <c r="F24" s="244">
        <f t="shared" si="33"/>
        <v>6500</v>
      </c>
      <c r="G24" s="244">
        <f t="shared" si="34"/>
        <v>13000</v>
      </c>
      <c r="H24" s="3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spans="1:40" ht="14.25" customHeight="1" x14ac:dyDescent="0.3">
      <c r="A25" s="1"/>
      <c r="B25" s="240" t="s">
        <v>299</v>
      </c>
      <c r="C25" s="241">
        <v>1</v>
      </c>
      <c r="D25" s="242" t="s">
        <v>297</v>
      </c>
      <c r="E25" s="243">
        <v>1300</v>
      </c>
      <c r="F25" s="244">
        <f t="shared" si="33"/>
        <v>6500</v>
      </c>
      <c r="G25" s="244">
        <f t="shared" si="34"/>
        <v>6500</v>
      </c>
      <c r="H25" s="3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spans="1:40" ht="14.25" customHeight="1" x14ac:dyDescent="0.3">
      <c r="A26" s="1"/>
      <c r="B26" s="245" t="s">
        <v>300</v>
      </c>
      <c r="C26" s="246">
        <v>1</v>
      </c>
      <c r="D26" s="242" t="s">
        <v>297</v>
      </c>
      <c r="E26" s="243">
        <v>1300</v>
      </c>
      <c r="F26" s="244">
        <f t="shared" si="33"/>
        <v>6500</v>
      </c>
      <c r="G26" s="244">
        <f t="shared" si="34"/>
        <v>6500</v>
      </c>
      <c r="H26" s="3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spans="1:40" ht="14.25" customHeight="1" x14ac:dyDescent="0.3">
      <c r="A27" s="1"/>
      <c r="B27" s="245" t="s">
        <v>301</v>
      </c>
      <c r="C27" s="246">
        <v>0</v>
      </c>
      <c r="D27" s="242" t="s">
        <v>297</v>
      </c>
      <c r="E27" s="243">
        <v>1300</v>
      </c>
      <c r="F27" s="244">
        <f t="shared" si="33"/>
        <v>6500</v>
      </c>
      <c r="G27" s="244">
        <f t="shared" si="34"/>
        <v>0</v>
      </c>
      <c r="H27" s="3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spans="1:40" ht="14.25" customHeight="1" x14ac:dyDescent="0.3">
      <c r="A28" s="1"/>
      <c r="B28" s="245" t="s">
        <v>302</v>
      </c>
      <c r="C28" s="246">
        <v>1</v>
      </c>
      <c r="D28" s="242" t="s">
        <v>297</v>
      </c>
      <c r="E28" s="243">
        <v>1300</v>
      </c>
      <c r="F28" s="244">
        <f t="shared" si="33"/>
        <v>6500</v>
      </c>
      <c r="G28" s="244">
        <f t="shared" si="34"/>
        <v>6500</v>
      </c>
      <c r="H28" s="3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spans="1:40" ht="14.25" customHeight="1" x14ac:dyDescent="0.3">
      <c r="A29" s="1"/>
      <c r="B29" s="245" t="s">
        <v>303</v>
      </c>
      <c r="C29" s="246">
        <v>1</v>
      </c>
      <c r="D29" s="242" t="s">
        <v>297</v>
      </c>
      <c r="E29" s="243">
        <v>1300</v>
      </c>
      <c r="F29" s="244">
        <f t="shared" si="33"/>
        <v>6500</v>
      </c>
      <c r="G29" s="244">
        <f t="shared" si="34"/>
        <v>6500</v>
      </c>
      <c r="H29" s="3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spans="1:40" ht="14.25" customHeight="1" x14ac:dyDescent="0.3">
      <c r="A30" s="1"/>
      <c r="B30" s="245" t="s">
        <v>86</v>
      </c>
      <c r="C30" s="246">
        <v>1</v>
      </c>
      <c r="D30" s="242" t="s">
        <v>297</v>
      </c>
      <c r="E30" s="243">
        <v>1300</v>
      </c>
      <c r="F30" s="244">
        <f t="shared" si="33"/>
        <v>6500</v>
      </c>
      <c r="G30" s="244">
        <f t="shared" si="34"/>
        <v>6500</v>
      </c>
      <c r="H30" s="3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spans="1:40" ht="14.25" customHeight="1" x14ac:dyDescent="0.3">
      <c r="A31" s="1"/>
      <c r="B31" s="245" t="s">
        <v>85</v>
      </c>
      <c r="C31" s="246">
        <v>1</v>
      </c>
      <c r="D31" s="242" t="s">
        <v>297</v>
      </c>
      <c r="E31" s="243">
        <v>1300</v>
      </c>
      <c r="F31" s="244">
        <f t="shared" si="33"/>
        <v>6500</v>
      </c>
      <c r="G31" s="244">
        <f t="shared" si="34"/>
        <v>6500</v>
      </c>
      <c r="H31" s="3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spans="1:40" ht="14.25" customHeight="1" x14ac:dyDescent="0.3">
      <c r="A32" s="1"/>
      <c r="B32" s="245" t="s">
        <v>304</v>
      </c>
      <c r="C32" s="246">
        <v>1</v>
      </c>
      <c r="D32" s="242" t="s">
        <v>297</v>
      </c>
      <c r="E32" s="243">
        <v>1300</v>
      </c>
      <c r="F32" s="244">
        <f t="shared" si="33"/>
        <v>6500</v>
      </c>
      <c r="G32" s="244">
        <f t="shared" si="34"/>
        <v>6500</v>
      </c>
      <c r="H32" s="3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spans="1:40" ht="14.25" customHeight="1" x14ac:dyDescent="0.3">
      <c r="A33" s="1"/>
      <c r="B33" s="245" t="s">
        <v>305</v>
      </c>
      <c r="C33" s="246">
        <v>1</v>
      </c>
      <c r="D33" s="242" t="s">
        <v>297</v>
      </c>
      <c r="E33" s="243">
        <v>1300</v>
      </c>
      <c r="F33" s="244">
        <f t="shared" si="33"/>
        <v>6500</v>
      </c>
      <c r="G33" s="244">
        <f t="shared" si="34"/>
        <v>6500</v>
      </c>
      <c r="H33" s="3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spans="1:40" ht="14.25" customHeight="1" x14ac:dyDescent="0.3">
      <c r="A34" s="1"/>
      <c r="B34" s="245" t="s">
        <v>306</v>
      </c>
      <c r="C34" s="246">
        <v>1</v>
      </c>
      <c r="D34" s="242" t="s">
        <v>297</v>
      </c>
      <c r="E34" s="243">
        <v>1300</v>
      </c>
      <c r="F34" s="244">
        <f t="shared" si="33"/>
        <v>6500</v>
      </c>
      <c r="G34" s="244">
        <f t="shared" si="34"/>
        <v>6500</v>
      </c>
      <c r="H34" s="3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spans="1:40" ht="14.25" customHeight="1" x14ac:dyDescent="0.3">
      <c r="A35" s="1"/>
      <c r="B35" s="102" t="s">
        <v>257</v>
      </c>
      <c r="C35" s="103"/>
      <c r="D35" s="104"/>
      <c r="E35" s="247"/>
      <c r="F35" s="106"/>
      <c r="G35" s="106">
        <f>G34+G32+G31+G30+G29+G28+G27+G26+G25+G24+G23+G22+G33</f>
        <v>104000</v>
      </c>
      <c r="H35" s="3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spans="1:40" ht="14.25" customHeight="1" x14ac:dyDescent="0.3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spans="1:40" ht="14.25" customHeight="1" x14ac:dyDescent="0.3">
      <c r="A37" s="1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spans="1:40" ht="14.25" customHeight="1" x14ac:dyDescent="0.3">
      <c r="A38" s="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spans="1:40" ht="14.25" customHeight="1" x14ac:dyDescent="0.3">
      <c r="A39" s="1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spans="1:40" ht="14.25" customHeight="1" x14ac:dyDescent="0.3">
      <c r="A40" s="1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spans="1:40" ht="14.25" customHeight="1" x14ac:dyDescent="0.3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spans="1:40" ht="14.25" customHeight="1" x14ac:dyDescent="0.3">
      <c r="A42" s="1"/>
      <c r="B42" s="2"/>
      <c r="C42" s="2"/>
      <c r="D42" s="2"/>
      <c r="E42" s="2"/>
      <c r="F42" s="2"/>
      <c r="G42" s="2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spans="1:40" ht="14.25" customHeight="1" x14ac:dyDescent="0.3">
      <c r="A43" s="1"/>
      <c r="B43" s="2"/>
      <c r="C43" s="2"/>
      <c r="D43" s="2"/>
      <c r="E43" s="2"/>
      <c r="F43" s="2"/>
      <c r="G43" s="2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spans="1:40" ht="14.25" customHeight="1" x14ac:dyDescent="0.3">
      <c r="A44" s="1"/>
      <c r="B44" s="2"/>
      <c r="C44" s="2"/>
      <c r="D44" s="2"/>
      <c r="E44" s="2"/>
      <c r="F44" s="2"/>
      <c r="G44" s="2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spans="1:40" ht="14.25" customHeight="1" x14ac:dyDescent="0.3">
      <c r="A45" s="1"/>
      <c r="B45" s="2"/>
      <c r="C45" s="2"/>
      <c r="D45" s="2"/>
      <c r="E45" s="2"/>
      <c r="F45" s="2"/>
      <c r="G45" s="2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spans="1:40" ht="14.25" customHeight="1" x14ac:dyDescent="0.3">
      <c r="A46" s="1"/>
      <c r="B46" s="2"/>
      <c r="C46" s="2"/>
      <c r="D46" s="2"/>
      <c r="E46" s="2"/>
      <c r="F46" s="2"/>
      <c r="G46" s="2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spans="1:40" ht="14.25" customHeight="1" x14ac:dyDescent="0.3">
      <c r="A47" s="1"/>
      <c r="B47" s="2"/>
      <c r="C47" s="2"/>
      <c r="D47" s="2"/>
      <c r="E47" s="2"/>
      <c r="F47" s="2"/>
      <c r="G47" s="2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spans="1:40" ht="14.25" customHeight="1" x14ac:dyDescent="0.3">
      <c r="A48" s="1"/>
      <c r="B48" s="2"/>
      <c r="C48" s="2"/>
      <c r="D48" s="2"/>
      <c r="E48" s="2"/>
      <c r="F48" s="2"/>
      <c r="G48" s="2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spans="1:40" ht="14.25" customHeight="1" x14ac:dyDescent="0.3">
      <c r="A49" s="1"/>
      <c r="B49" s="2"/>
      <c r="C49" s="2"/>
      <c r="D49" s="2"/>
      <c r="E49" s="2"/>
      <c r="F49" s="2"/>
      <c r="G49" s="2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spans="1:40" ht="14.25" customHeight="1" x14ac:dyDescent="0.3">
      <c r="A50" s="1"/>
      <c r="B50" s="2"/>
      <c r="C50" s="2"/>
      <c r="D50" s="2"/>
      <c r="E50" s="2"/>
      <c r="F50" s="2"/>
      <c r="G50" s="2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spans="1:40" ht="14.25" customHeight="1" x14ac:dyDescent="0.3">
      <c r="A51" s="1"/>
      <c r="B51" s="2"/>
      <c r="C51" s="2"/>
      <c r="D51" s="2"/>
      <c r="E51" s="2"/>
      <c r="F51" s="2"/>
      <c r="G51" s="2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spans="1:40" ht="14.25" customHeight="1" x14ac:dyDescent="0.3">
      <c r="A52" s="1"/>
      <c r="B52" s="2"/>
      <c r="C52" s="2"/>
      <c r="D52" s="2"/>
      <c r="E52" s="2"/>
      <c r="F52" s="2"/>
      <c r="G52" s="2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spans="1:40" ht="14.25" customHeight="1" x14ac:dyDescent="0.3">
      <c r="A53" s="1"/>
      <c r="B53" s="2"/>
      <c r="C53" s="2"/>
      <c r="D53" s="2"/>
      <c r="E53" s="2"/>
      <c r="F53" s="2"/>
      <c r="G53" s="2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spans="1:40" ht="14.25" customHeight="1" x14ac:dyDescent="0.3">
      <c r="A54" s="1"/>
      <c r="B54" s="2"/>
      <c r="C54" s="2"/>
      <c r="D54" s="2"/>
      <c r="E54" s="2"/>
      <c r="F54" s="2"/>
      <c r="G54" s="2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spans="1:40" ht="14.25" customHeight="1" x14ac:dyDescent="0.3">
      <c r="A55" s="1"/>
      <c r="B55" s="2"/>
      <c r="C55" s="2"/>
      <c r="D55" s="2"/>
      <c r="E55" s="2"/>
      <c r="F55" s="2"/>
      <c r="G55" s="2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spans="1:40" ht="14.25" customHeight="1" x14ac:dyDescent="0.3">
      <c r="A56" s="1"/>
      <c r="B56" s="2"/>
      <c r="C56" s="2"/>
      <c r="D56" s="2"/>
      <c r="E56" s="2"/>
      <c r="F56" s="2"/>
      <c r="G56" s="2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spans="1:40" ht="14.25" customHeight="1" x14ac:dyDescent="0.3">
      <c r="A57" s="1"/>
      <c r="B57" s="2"/>
      <c r="C57" s="2"/>
      <c r="D57" s="2"/>
      <c r="E57" s="2"/>
      <c r="F57" s="2"/>
      <c r="G57" s="2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spans="1:40" ht="14.25" customHeight="1" x14ac:dyDescent="0.3">
      <c r="A58" s="1"/>
      <c r="B58" s="2"/>
      <c r="C58" s="2"/>
      <c r="D58" s="2"/>
      <c r="E58" s="2"/>
      <c r="F58" s="2"/>
      <c r="G58" s="2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spans="1:40" ht="14.25" customHeight="1" x14ac:dyDescent="0.3">
      <c r="A59" s="1"/>
      <c r="B59" s="2"/>
      <c r="C59" s="2"/>
      <c r="D59" s="2"/>
      <c r="E59" s="2"/>
      <c r="F59" s="2"/>
      <c r="G59" s="2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spans="1:40" ht="14.25" customHeight="1" x14ac:dyDescent="0.3">
      <c r="A60" s="1"/>
      <c r="B60" s="2"/>
      <c r="C60" s="2"/>
      <c r="D60" s="2"/>
      <c r="E60" s="2"/>
      <c r="F60" s="2"/>
      <c r="G60" s="2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spans="1:40" ht="14.25" customHeight="1" x14ac:dyDescent="0.3">
      <c r="A61" s="1"/>
      <c r="B61" s="2"/>
      <c r="C61" s="2"/>
      <c r="D61" s="2"/>
      <c r="E61" s="2"/>
      <c r="F61" s="2"/>
      <c r="G61" s="2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spans="1:40" ht="14.25" customHeight="1" x14ac:dyDescent="0.3">
      <c r="A62" s="1"/>
      <c r="B62" s="2"/>
      <c r="C62" s="2"/>
      <c r="D62" s="2"/>
      <c r="E62" s="2"/>
      <c r="F62" s="2"/>
      <c r="G62" s="2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spans="1:40" ht="14.25" customHeight="1" x14ac:dyDescent="0.3">
      <c r="A63" s="1"/>
      <c r="B63" s="2"/>
      <c r="C63" s="2"/>
      <c r="D63" s="2"/>
      <c r="E63" s="2"/>
      <c r="F63" s="2"/>
      <c r="G63" s="2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spans="1:40" ht="14.25" customHeight="1" x14ac:dyDescent="0.3">
      <c r="A64" s="1"/>
      <c r="B64" s="2"/>
      <c r="C64" s="2"/>
      <c r="D64" s="2"/>
      <c r="E64" s="2"/>
      <c r="F64" s="2"/>
      <c r="G64" s="2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spans="1:40" ht="14.25" customHeight="1" x14ac:dyDescent="0.3">
      <c r="A65" s="1"/>
      <c r="B65" s="2"/>
      <c r="C65" s="2"/>
      <c r="D65" s="2"/>
      <c r="E65" s="2"/>
      <c r="F65" s="2"/>
      <c r="G65" s="2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spans="1:40" ht="14.25" customHeight="1" x14ac:dyDescent="0.3">
      <c r="A66" s="1"/>
      <c r="B66" s="2"/>
      <c r="C66" s="2"/>
      <c r="D66" s="2"/>
      <c r="E66" s="2"/>
      <c r="F66" s="2"/>
      <c r="G66" s="2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spans="1:40" ht="14.25" customHeight="1" x14ac:dyDescent="0.3">
      <c r="A67" s="1"/>
      <c r="B67" s="2"/>
      <c r="C67" s="2"/>
      <c r="D67" s="2"/>
      <c r="E67" s="2"/>
      <c r="F67" s="2"/>
      <c r="G67" s="2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spans="1:40" ht="14.25" customHeight="1" x14ac:dyDescent="0.3">
      <c r="A68" s="1"/>
      <c r="B68" s="2"/>
      <c r="C68" s="2"/>
      <c r="D68" s="2"/>
      <c r="E68" s="2"/>
      <c r="F68" s="2"/>
      <c r="G68" s="2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spans="1:40" ht="14.25" customHeight="1" x14ac:dyDescent="0.3">
      <c r="A69" s="1"/>
      <c r="B69" s="2"/>
      <c r="C69" s="2"/>
      <c r="D69" s="2"/>
      <c r="E69" s="2"/>
      <c r="F69" s="2"/>
      <c r="G69" s="2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spans="1:40" ht="14.25" customHeight="1" x14ac:dyDescent="0.3">
      <c r="A70" s="1"/>
      <c r="B70" s="2"/>
      <c r="C70" s="2"/>
      <c r="D70" s="2"/>
      <c r="E70" s="2"/>
      <c r="F70" s="2"/>
      <c r="G70" s="2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spans="1:40" ht="14.25" customHeight="1" x14ac:dyDescent="0.3">
      <c r="A71" s="1"/>
      <c r="B71" s="2"/>
      <c r="C71" s="2"/>
      <c r="D71" s="2"/>
      <c r="E71" s="2"/>
      <c r="F71" s="2"/>
      <c r="G71" s="2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spans="1:40" ht="14.25" customHeight="1" x14ac:dyDescent="0.3">
      <c r="A72" s="1"/>
      <c r="B72" s="2"/>
      <c r="C72" s="2"/>
      <c r="D72" s="2"/>
      <c r="E72" s="2"/>
      <c r="F72" s="2"/>
      <c r="G72" s="2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spans="1:40" ht="14.25" customHeight="1" x14ac:dyDescent="0.3">
      <c r="A73" s="1"/>
      <c r="B73" s="2"/>
      <c r="C73" s="2"/>
      <c r="D73" s="2"/>
      <c r="E73" s="2"/>
      <c r="F73" s="2"/>
      <c r="G73" s="2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spans="1:40" ht="14.25" customHeight="1" x14ac:dyDescent="0.3">
      <c r="A74" s="1"/>
      <c r="B74" s="2"/>
      <c r="C74" s="2"/>
      <c r="D74" s="2"/>
      <c r="E74" s="2"/>
      <c r="F74" s="2"/>
      <c r="G74" s="2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spans="1:40" ht="14.25" customHeight="1" x14ac:dyDescent="0.3">
      <c r="A75" s="1"/>
      <c r="B75" s="2"/>
      <c r="C75" s="2"/>
      <c r="D75" s="2"/>
      <c r="E75" s="2"/>
      <c r="F75" s="2"/>
      <c r="G75" s="2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spans="1:40" ht="14.25" customHeight="1" x14ac:dyDescent="0.3">
      <c r="A76" s="1"/>
      <c r="B76" s="2"/>
      <c r="C76" s="2"/>
      <c r="D76" s="2"/>
      <c r="E76" s="2"/>
      <c r="F76" s="2"/>
      <c r="G76" s="2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spans="1:40" ht="14.25" customHeight="1" x14ac:dyDescent="0.3">
      <c r="A77" s="1"/>
      <c r="B77" s="2"/>
      <c r="C77" s="2"/>
      <c r="D77" s="2"/>
      <c r="E77" s="2"/>
      <c r="F77" s="2"/>
      <c r="G77" s="2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spans="1:40" ht="14.25" customHeight="1" x14ac:dyDescent="0.3">
      <c r="A78" s="1"/>
      <c r="B78" s="2"/>
      <c r="C78" s="2"/>
      <c r="D78" s="2"/>
      <c r="E78" s="2"/>
      <c r="F78" s="2"/>
      <c r="G78" s="2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spans="1:40" ht="14.25" customHeight="1" x14ac:dyDescent="0.3">
      <c r="A79" s="1"/>
      <c r="B79" s="2"/>
      <c r="C79" s="2"/>
      <c r="D79" s="2"/>
      <c r="E79" s="2"/>
      <c r="F79" s="2"/>
      <c r="G79" s="2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spans="1:40" ht="14.25" customHeight="1" x14ac:dyDescent="0.3">
      <c r="A80" s="1"/>
      <c r="B80" s="2"/>
      <c r="C80" s="2"/>
      <c r="D80" s="2"/>
      <c r="E80" s="2"/>
      <c r="F80" s="2"/>
      <c r="G80" s="2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spans="1:40" ht="14.25" customHeight="1" x14ac:dyDescent="0.3">
      <c r="A81" s="1"/>
      <c r="B81" s="2"/>
      <c r="C81" s="2"/>
      <c r="D81" s="2"/>
      <c r="E81" s="2"/>
      <c r="F81" s="2"/>
      <c r="G81" s="2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spans="1:40" ht="14.25" customHeight="1" x14ac:dyDescent="0.3">
      <c r="A82" s="1"/>
      <c r="B82" s="2"/>
      <c r="C82" s="2"/>
      <c r="D82" s="2"/>
      <c r="E82" s="2"/>
      <c r="F82" s="2"/>
      <c r="G82" s="2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spans="1:40" ht="14.25" customHeight="1" x14ac:dyDescent="0.3">
      <c r="A83" s="1"/>
      <c r="B83" s="2"/>
      <c r="C83" s="2"/>
      <c r="D83" s="2"/>
      <c r="E83" s="2"/>
      <c r="F83" s="2"/>
      <c r="G83" s="2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spans="1:40" ht="14.25" customHeight="1" x14ac:dyDescent="0.3">
      <c r="A84" s="1"/>
      <c r="B84" s="2"/>
      <c r="C84" s="2"/>
      <c r="D84" s="2"/>
      <c r="E84" s="2"/>
      <c r="F84" s="2"/>
      <c r="G84" s="2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spans="1:40" ht="14.25" customHeight="1" x14ac:dyDescent="0.3">
      <c r="A85" s="1"/>
      <c r="B85" s="2"/>
      <c r="C85" s="2"/>
      <c r="D85" s="2"/>
      <c r="E85" s="2"/>
      <c r="F85" s="2"/>
      <c r="G85" s="2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spans="1:40" ht="14.25" customHeight="1" x14ac:dyDescent="0.3">
      <c r="A86" s="1"/>
      <c r="B86" s="2"/>
      <c r="C86" s="2"/>
      <c r="D86" s="2"/>
      <c r="E86" s="2"/>
      <c r="F86" s="2"/>
      <c r="G86" s="2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spans="1:40" ht="14.25" customHeight="1" x14ac:dyDescent="0.3">
      <c r="A87" s="1"/>
      <c r="B87" s="2"/>
      <c r="C87" s="2"/>
      <c r="D87" s="2"/>
      <c r="E87" s="2"/>
      <c r="F87" s="2"/>
      <c r="G87" s="2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spans="1:40" ht="14.25" customHeight="1" x14ac:dyDescent="0.3">
      <c r="A88" s="1"/>
      <c r="B88" s="2"/>
      <c r="C88" s="2"/>
      <c r="D88" s="2"/>
      <c r="E88" s="2"/>
      <c r="F88" s="2"/>
      <c r="G88" s="2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spans="1:40" ht="14.25" customHeight="1" x14ac:dyDescent="0.3">
      <c r="A89" s="1"/>
      <c r="B89" s="2"/>
      <c r="C89" s="2"/>
      <c r="D89" s="2"/>
      <c r="E89" s="2"/>
      <c r="F89" s="2"/>
      <c r="G89" s="2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spans="1:40" ht="14.25" customHeight="1" x14ac:dyDescent="0.3">
      <c r="A90" s="1"/>
      <c r="B90" s="2"/>
      <c r="C90" s="2"/>
      <c r="D90" s="2"/>
      <c r="E90" s="2"/>
      <c r="F90" s="2"/>
      <c r="G90" s="2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spans="1:40" ht="14.25" customHeight="1" x14ac:dyDescent="0.3">
      <c r="A91" s="1"/>
      <c r="B91" s="2"/>
      <c r="C91" s="2"/>
      <c r="D91" s="2"/>
      <c r="E91" s="2"/>
      <c r="F91" s="2"/>
      <c r="G91" s="2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spans="1:40" ht="14.25" customHeight="1" x14ac:dyDescent="0.3">
      <c r="A92" s="1"/>
      <c r="B92" s="2"/>
      <c r="C92" s="2"/>
      <c r="D92" s="2"/>
      <c r="E92" s="2"/>
      <c r="F92" s="2"/>
      <c r="G92" s="2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spans="1:40" ht="14.25" customHeight="1" x14ac:dyDescent="0.3">
      <c r="A93" s="1"/>
      <c r="B93" s="2"/>
      <c r="C93" s="2"/>
      <c r="D93" s="2"/>
      <c r="E93" s="2"/>
      <c r="F93" s="2"/>
      <c r="G93" s="2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spans="1:40" ht="14.25" customHeight="1" x14ac:dyDescent="0.3">
      <c r="A94" s="1"/>
      <c r="B94" s="2"/>
      <c r="C94" s="2"/>
      <c r="D94" s="2"/>
      <c r="E94" s="2"/>
      <c r="F94" s="2"/>
      <c r="G94" s="2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spans="1:40" ht="14.25" customHeight="1" x14ac:dyDescent="0.3">
      <c r="A95" s="1"/>
      <c r="B95" s="2"/>
      <c r="C95" s="2"/>
      <c r="D95" s="2"/>
      <c r="E95" s="2"/>
      <c r="F95" s="2"/>
      <c r="G95" s="2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spans="1:40" ht="14.25" customHeight="1" x14ac:dyDescent="0.3">
      <c r="A96" s="1"/>
      <c r="B96" s="2"/>
      <c r="C96" s="2"/>
      <c r="D96" s="2"/>
      <c r="E96" s="2"/>
      <c r="F96" s="2"/>
      <c r="G96" s="2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spans="1:40" ht="14.25" customHeight="1" x14ac:dyDescent="0.3">
      <c r="A97" s="1"/>
      <c r="B97" s="2"/>
      <c r="C97" s="2"/>
      <c r="D97" s="2"/>
      <c r="E97" s="2"/>
      <c r="F97" s="2"/>
      <c r="G97" s="2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spans="1:40" ht="14.25" customHeight="1" x14ac:dyDescent="0.3">
      <c r="A98" s="1"/>
      <c r="B98" s="2"/>
      <c r="C98" s="2"/>
      <c r="D98" s="2"/>
      <c r="E98" s="2"/>
      <c r="F98" s="2"/>
      <c r="G98" s="2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spans="1:40" ht="14.25" customHeight="1" x14ac:dyDescent="0.3">
      <c r="A99" s="1"/>
      <c r="B99" s="2"/>
      <c r="C99" s="2"/>
      <c r="D99" s="2"/>
      <c r="E99" s="2"/>
      <c r="F99" s="2"/>
      <c r="G99" s="2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spans="1:40" ht="14.25" customHeight="1" x14ac:dyDescent="0.3">
      <c r="A100" s="1"/>
      <c r="B100" s="2"/>
      <c r="C100" s="2"/>
      <c r="D100" s="2"/>
      <c r="E100" s="2"/>
      <c r="F100" s="2"/>
      <c r="G100" s="2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spans="1:40" ht="14.25" customHeight="1" x14ac:dyDescent="0.3">
      <c r="A101" s="1"/>
      <c r="B101" s="2"/>
      <c r="C101" s="2"/>
      <c r="D101" s="2"/>
      <c r="E101" s="2"/>
      <c r="F101" s="2"/>
      <c r="G101" s="2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spans="1:40" ht="14.25" customHeight="1" x14ac:dyDescent="0.3">
      <c r="A102" s="1"/>
      <c r="B102" s="2"/>
      <c r="C102" s="2"/>
      <c r="D102" s="2"/>
      <c r="E102" s="2"/>
      <c r="F102" s="2"/>
      <c r="G102" s="2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spans="1:40" ht="14.25" customHeight="1" x14ac:dyDescent="0.3">
      <c r="A103" s="1"/>
      <c r="B103" s="2"/>
      <c r="C103" s="2"/>
      <c r="D103" s="2"/>
      <c r="E103" s="2"/>
      <c r="F103" s="2"/>
      <c r="G103" s="2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spans="1:40" ht="14.25" customHeight="1" x14ac:dyDescent="0.3">
      <c r="A104" s="1"/>
      <c r="B104" s="2"/>
      <c r="C104" s="2"/>
      <c r="D104" s="2"/>
      <c r="E104" s="2"/>
      <c r="F104" s="2"/>
      <c r="G104" s="2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spans="1:40" ht="14.25" customHeight="1" x14ac:dyDescent="0.3">
      <c r="A105" s="1"/>
      <c r="B105" s="2"/>
      <c r="C105" s="2"/>
      <c r="D105" s="2"/>
      <c r="E105" s="2"/>
      <c r="F105" s="2"/>
      <c r="G105" s="2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spans="1:40" ht="14.25" customHeight="1" x14ac:dyDescent="0.3">
      <c r="A106" s="1"/>
      <c r="B106" s="2"/>
      <c r="C106" s="2"/>
      <c r="D106" s="2"/>
      <c r="E106" s="2"/>
      <c r="F106" s="2"/>
      <c r="G106" s="2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spans="1:40" ht="14.25" customHeight="1" x14ac:dyDescent="0.3">
      <c r="A107" s="1"/>
      <c r="B107" s="2"/>
      <c r="C107" s="2"/>
      <c r="D107" s="2"/>
      <c r="E107" s="2"/>
      <c r="F107" s="2"/>
      <c r="G107" s="2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spans="1:40" ht="14.25" customHeight="1" x14ac:dyDescent="0.3">
      <c r="A108" s="1"/>
      <c r="B108" s="2"/>
      <c r="C108" s="2"/>
      <c r="D108" s="2"/>
      <c r="E108" s="2"/>
      <c r="F108" s="2"/>
      <c r="G108" s="2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spans="1:40" ht="14.25" customHeight="1" x14ac:dyDescent="0.3">
      <c r="A109" s="1"/>
      <c r="B109" s="2"/>
      <c r="C109" s="2"/>
      <c r="D109" s="2"/>
      <c r="E109" s="2"/>
      <c r="F109" s="2"/>
      <c r="G109" s="2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spans="1:40" ht="14.25" customHeight="1" x14ac:dyDescent="0.3">
      <c r="A110" s="1"/>
      <c r="B110" s="2"/>
      <c r="C110" s="2"/>
      <c r="D110" s="2"/>
      <c r="E110" s="2"/>
      <c r="F110" s="2"/>
      <c r="G110" s="2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spans="1:40" ht="14.25" customHeight="1" x14ac:dyDescent="0.3">
      <c r="A111" s="1"/>
      <c r="B111" s="2"/>
      <c r="C111" s="2"/>
      <c r="D111" s="2"/>
      <c r="E111" s="2"/>
      <c r="F111" s="2"/>
      <c r="G111" s="2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1:40" ht="14.25" customHeight="1" x14ac:dyDescent="0.3">
      <c r="A112" s="1"/>
      <c r="B112" s="2"/>
      <c r="C112" s="2"/>
      <c r="D112" s="2"/>
      <c r="E112" s="2"/>
      <c r="F112" s="2"/>
      <c r="G112" s="2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spans="1:40" ht="14.25" customHeight="1" x14ac:dyDescent="0.3">
      <c r="A113" s="1"/>
      <c r="B113" s="2"/>
      <c r="C113" s="2"/>
      <c r="D113" s="2"/>
      <c r="E113" s="2"/>
      <c r="F113" s="2"/>
      <c r="G113" s="2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spans="1:40" ht="14.25" customHeight="1" x14ac:dyDescent="0.3">
      <c r="A114" s="1"/>
      <c r="B114" s="2"/>
      <c r="C114" s="2"/>
      <c r="D114" s="2"/>
      <c r="E114" s="2"/>
      <c r="F114" s="2"/>
      <c r="G114" s="2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spans="1:40" ht="14.25" customHeight="1" x14ac:dyDescent="0.3">
      <c r="A115" s="1"/>
      <c r="B115" s="2"/>
      <c r="C115" s="2"/>
      <c r="D115" s="2"/>
      <c r="E115" s="2"/>
      <c r="F115" s="2"/>
      <c r="G115" s="2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spans="1:40" ht="14.25" customHeight="1" x14ac:dyDescent="0.3">
      <c r="A116" s="1"/>
      <c r="B116" s="2"/>
      <c r="C116" s="2"/>
      <c r="D116" s="2"/>
      <c r="E116" s="2"/>
      <c r="F116" s="2"/>
      <c r="G116" s="2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spans="1:40" ht="14.25" customHeight="1" x14ac:dyDescent="0.3">
      <c r="A117" s="1"/>
      <c r="B117" s="2"/>
      <c r="C117" s="2"/>
      <c r="D117" s="2"/>
      <c r="E117" s="2"/>
      <c r="F117" s="2"/>
      <c r="G117" s="2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spans="1:40" ht="14.25" customHeight="1" x14ac:dyDescent="0.3">
      <c r="A118" s="1"/>
      <c r="B118" s="2"/>
      <c r="C118" s="2"/>
      <c r="D118" s="2"/>
      <c r="E118" s="2"/>
      <c r="F118" s="2"/>
      <c r="G118" s="2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spans="1:40" ht="14.25" customHeight="1" x14ac:dyDescent="0.3">
      <c r="A119" s="1"/>
      <c r="B119" s="2"/>
      <c r="C119" s="2"/>
      <c r="D119" s="2"/>
      <c r="E119" s="2"/>
      <c r="F119" s="2"/>
      <c r="G119" s="2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spans="1:40" ht="14.25" customHeight="1" x14ac:dyDescent="0.3">
      <c r="A120" s="1"/>
      <c r="B120" s="2"/>
      <c r="C120" s="2"/>
      <c r="D120" s="2"/>
      <c r="E120" s="2"/>
      <c r="F120" s="2"/>
      <c r="G120" s="2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spans="1:40" ht="14.25" customHeight="1" x14ac:dyDescent="0.3">
      <c r="A121" s="1"/>
      <c r="B121" s="2"/>
      <c r="C121" s="2"/>
      <c r="D121" s="2"/>
      <c r="E121" s="2"/>
      <c r="F121" s="2"/>
      <c r="G121" s="2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spans="1:40" ht="14.25" customHeight="1" x14ac:dyDescent="0.3">
      <c r="A122" s="1"/>
      <c r="B122" s="2"/>
      <c r="C122" s="2"/>
      <c r="D122" s="2"/>
      <c r="E122" s="2"/>
      <c r="F122" s="2"/>
      <c r="G122" s="2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spans="1:40" ht="14.25" customHeight="1" x14ac:dyDescent="0.3">
      <c r="A123" s="1"/>
      <c r="B123" s="2"/>
      <c r="C123" s="2"/>
      <c r="D123" s="2"/>
      <c r="E123" s="2"/>
      <c r="F123" s="2"/>
      <c r="G123" s="2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spans="1:40" ht="14.25" customHeight="1" x14ac:dyDescent="0.3">
      <c r="A124" s="1"/>
      <c r="B124" s="2"/>
      <c r="C124" s="2"/>
      <c r="D124" s="2"/>
      <c r="E124" s="2"/>
      <c r="F124" s="2"/>
      <c r="G124" s="2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spans="1:40" ht="14.25" customHeight="1" x14ac:dyDescent="0.3">
      <c r="A125" s="1"/>
      <c r="B125" s="2"/>
      <c r="C125" s="2"/>
      <c r="D125" s="2"/>
      <c r="E125" s="2"/>
      <c r="F125" s="2"/>
      <c r="G125" s="2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spans="1:40" ht="14.25" customHeight="1" x14ac:dyDescent="0.3">
      <c r="A126" s="1"/>
      <c r="B126" s="2"/>
      <c r="C126" s="2"/>
      <c r="D126" s="2"/>
      <c r="E126" s="2"/>
      <c r="F126" s="2"/>
      <c r="G126" s="2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spans="1:40" ht="14.25" customHeight="1" x14ac:dyDescent="0.3">
      <c r="A127" s="1"/>
      <c r="B127" s="2"/>
      <c r="C127" s="2"/>
      <c r="D127" s="2"/>
      <c r="E127" s="2"/>
      <c r="F127" s="2"/>
      <c r="G127" s="2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spans="1:40" ht="14.25" customHeight="1" x14ac:dyDescent="0.3">
      <c r="A128" s="1"/>
      <c r="B128" s="2"/>
      <c r="C128" s="2"/>
      <c r="D128" s="2"/>
      <c r="E128" s="2"/>
      <c r="F128" s="2"/>
      <c r="G128" s="2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spans="1:40" ht="14.25" customHeight="1" x14ac:dyDescent="0.3">
      <c r="A129" s="1"/>
      <c r="B129" s="2"/>
      <c r="C129" s="2"/>
      <c r="D129" s="2"/>
      <c r="E129" s="2"/>
      <c r="F129" s="2"/>
      <c r="G129" s="2"/>
      <c r="H129" s="3"/>
      <c r="I129" s="3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spans="1:40" ht="14.25" customHeight="1" x14ac:dyDescent="0.3">
      <c r="A130" s="1"/>
      <c r="B130" s="2"/>
      <c r="C130" s="2"/>
      <c r="D130" s="2"/>
      <c r="E130" s="2"/>
      <c r="F130" s="2"/>
      <c r="G130" s="2"/>
      <c r="H130" s="3"/>
      <c r="I130" s="3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spans="1:40" ht="14.25" customHeight="1" x14ac:dyDescent="0.3">
      <c r="A131" s="1"/>
      <c r="B131" s="2"/>
      <c r="C131" s="2"/>
      <c r="D131" s="2"/>
      <c r="E131" s="2"/>
      <c r="F131" s="2"/>
      <c r="G131" s="2"/>
      <c r="H131" s="3"/>
      <c r="I131" s="3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spans="1:40" ht="14.25" customHeight="1" x14ac:dyDescent="0.3">
      <c r="A132" s="1"/>
      <c r="B132" s="2"/>
      <c r="C132" s="2"/>
      <c r="D132" s="2"/>
      <c r="E132" s="2"/>
      <c r="F132" s="2"/>
      <c r="G132" s="2"/>
      <c r="H132" s="3"/>
      <c r="I132" s="3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spans="1:40" ht="14.25" customHeight="1" x14ac:dyDescent="0.3">
      <c r="A133" s="1"/>
      <c r="B133" s="2"/>
      <c r="C133" s="2"/>
      <c r="D133" s="2"/>
      <c r="E133" s="2"/>
      <c r="F133" s="2"/>
      <c r="G133" s="2"/>
      <c r="H133" s="3"/>
      <c r="I133" s="3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spans="1:40" ht="14.25" customHeight="1" x14ac:dyDescent="0.3">
      <c r="A134" s="1"/>
      <c r="B134" s="2"/>
      <c r="C134" s="2"/>
      <c r="D134" s="2"/>
      <c r="E134" s="2"/>
      <c r="F134" s="2"/>
      <c r="G134" s="2"/>
      <c r="H134" s="3"/>
      <c r="I134" s="3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spans="1:40" ht="14.25" customHeight="1" x14ac:dyDescent="0.3">
      <c r="A135" s="1"/>
      <c r="B135" s="2"/>
      <c r="C135" s="2"/>
      <c r="D135" s="2"/>
      <c r="E135" s="2"/>
      <c r="F135" s="2"/>
      <c r="G135" s="2"/>
      <c r="H135" s="3"/>
      <c r="I135" s="3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spans="1:40" ht="14.25" customHeight="1" x14ac:dyDescent="0.3">
      <c r="A136" s="1"/>
      <c r="B136" s="2"/>
      <c r="C136" s="2"/>
      <c r="D136" s="2"/>
      <c r="E136" s="2"/>
      <c r="F136" s="2"/>
      <c r="G136" s="2"/>
      <c r="H136" s="3"/>
      <c r="I136" s="3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spans="1:40" ht="14.25" customHeight="1" x14ac:dyDescent="0.3">
      <c r="A137" s="1"/>
      <c r="B137" s="2"/>
      <c r="C137" s="2"/>
      <c r="D137" s="2"/>
      <c r="E137" s="2"/>
      <c r="F137" s="2"/>
      <c r="G137" s="2"/>
      <c r="H137" s="3"/>
      <c r="I137" s="3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spans="1:40" ht="14.25" customHeight="1" x14ac:dyDescent="0.3">
      <c r="A138" s="1"/>
      <c r="B138" s="2"/>
      <c r="C138" s="2"/>
      <c r="D138" s="2"/>
      <c r="E138" s="2"/>
      <c r="F138" s="2"/>
      <c r="G138" s="2"/>
      <c r="H138" s="3"/>
      <c r="I138" s="3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spans="1:40" ht="14.25" customHeight="1" x14ac:dyDescent="0.3">
      <c r="A139" s="1"/>
      <c r="B139" s="2"/>
      <c r="C139" s="2"/>
      <c r="D139" s="2"/>
      <c r="E139" s="2"/>
      <c r="F139" s="2"/>
      <c r="G139" s="2"/>
      <c r="H139" s="3"/>
      <c r="I139" s="3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spans="1:40" ht="14.25" customHeight="1" x14ac:dyDescent="0.3">
      <c r="A140" s="1"/>
      <c r="B140" s="2"/>
      <c r="C140" s="2"/>
      <c r="D140" s="2"/>
      <c r="E140" s="2"/>
      <c r="F140" s="2"/>
      <c r="G140" s="2"/>
      <c r="H140" s="3"/>
      <c r="I140" s="3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spans="1:40" ht="14.25" customHeight="1" x14ac:dyDescent="0.3">
      <c r="A141" s="1"/>
      <c r="B141" s="2"/>
      <c r="C141" s="2"/>
      <c r="D141" s="2"/>
      <c r="E141" s="2"/>
      <c r="F141" s="2"/>
      <c r="G141" s="2"/>
      <c r="H141" s="3"/>
      <c r="I141" s="3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spans="1:40" ht="14.25" customHeight="1" x14ac:dyDescent="0.3">
      <c r="A142" s="1"/>
      <c r="B142" s="2"/>
      <c r="C142" s="2"/>
      <c r="D142" s="2"/>
      <c r="E142" s="2"/>
      <c r="F142" s="2"/>
      <c r="G142" s="2"/>
      <c r="H142" s="3"/>
      <c r="I142" s="3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spans="1:40" ht="14.25" customHeight="1" x14ac:dyDescent="0.3">
      <c r="A143" s="1"/>
      <c r="B143" s="2"/>
      <c r="C143" s="2"/>
      <c r="D143" s="2"/>
      <c r="E143" s="2"/>
      <c r="F143" s="2"/>
      <c r="G143" s="2"/>
      <c r="H143" s="3"/>
      <c r="I143" s="3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spans="1:40" ht="14.25" customHeight="1" x14ac:dyDescent="0.3">
      <c r="A144" s="1"/>
      <c r="B144" s="2"/>
      <c r="C144" s="2"/>
      <c r="D144" s="2"/>
      <c r="E144" s="2"/>
      <c r="F144" s="2"/>
      <c r="G144" s="2"/>
      <c r="H144" s="3"/>
      <c r="I144" s="3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spans="1:40" ht="14.25" customHeight="1" x14ac:dyDescent="0.3">
      <c r="A145" s="1"/>
      <c r="B145" s="2"/>
      <c r="C145" s="2"/>
      <c r="D145" s="2"/>
      <c r="E145" s="2"/>
      <c r="F145" s="2"/>
      <c r="G145" s="2"/>
      <c r="H145" s="3"/>
      <c r="I145" s="3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spans="1:40" ht="14.25" customHeight="1" x14ac:dyDescent="0.3">
      <c r="A146" s="1"/>
      <c r="B146" s="2"/>
      <c r="C146" s="2"/>
      <c r="D146" s="2"/>
      <c r="E146" s="2"/>
      <c r="F146" s="2"/>
      <c r="G146" s="2"/>
      <c r="H146" s="3"/>
      <c r="I146" s="3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spans="1:40" ht="14.25" customHeight="1" x14ac:dyDescent="0.3">
      <c r="A147" s="1"/>
      <c r="B147" s="2"/>
      <c r="C147" s="2"/>
      <c r="D147" s="2"/>
      <c r="E147" s="2"/>
      <c r="F147" s="2"/>
      <c r="G147" s="2"/>
      <c r="H147" s="3"/>
      <c r="I147" s="3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spans="1:40" ht="14.25" customHeight="1" x14ac:dyDescent="0.3">
      <c r="A148" s="1"/>
      <c r="B148" s="2"/>
      <c r="C148" s="2"/>
      <c r="D148" s="2"/>
      <c r="E148" s="2"/>
      <c r="F148" s="2"/>
      <c r="G148" s="2"/>
      <c r="H148" s="3"/>
      <c r="I148" s="3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spans="1:40" ht="14.25" customHeight="1" x14ac:dyDescent="0.3">
      <c r="A149" s="1"/>
      <c r="B149" s="2"/>
      <c r="C149" s="2"/>
      <c r="D149" s="2"/>
      <c r="E149" s="2"/>
      <c r="F149" s="2"/>
      <c r="G149" s="2"/>
      <c r="H149" s="3"/>
      <c r="I149" s="3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spans="1:40" ht="14.25" customHeight="1" x14ac:dyDescent="0.3">
      <c r="A150" s="1"/>
      <c r="B150" s="2"/>
      <c r="C150" s="2"/>
      <c r="D150" s="2"/>
      <c r="E150" s="2"/>
      <c r="F150" s="2"/>
      <c r="G150" s="2"/>
      <c r="H150" s="3"/>
      <c r="I150" s="3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spans="1:40" ht="14.25" customHeight="1" x14ac:dyDescent="0.3">
      <c r="A151" s="1"/>
      <c r="B151" s="2"/>
      <c r="C151" s="2"/>
      <c r="D151" s="2"/>
      <c r="E151" s="2"/>
      <c r="F151" s="2"/>
      <c r="G151" s="2"/>
      <c r="H151" s="3"/>
      <c r="I151" s="3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spans="1:40" ht="14.25" customHeight="1" x14ac:dyDescent="0.3">
      <c r="A152" s="1"/>
      <c r="B152" s="2"/>
      <c r="C152" s="2"/>
      <c r="D152" s="2"/>
      <c r="E152" s="2"/>
      <c r="F152" s="2"/>
      <c r="G152" s="2"/>
      <c r="H152" s="3"/>
      <c r="I152" s="3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spans="1:40" ht="14.25" customHeight="1" x14ac:dyDescent="0.3">
      <c r="A153" s="1"/>
      <c r="B153" s="2"/>
      <c r="C153" s="2"/>
      <c r="D153" s="2"/>
      <c r="E153" s="2"/>
      <c r="F153" s="2"/>
      <c r="G153" s="2"/>
      <c r="H153" s="3"/>
      <c r="I153" s="3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spans="1:40" ht="14.25" customHeight="1" x14ac:dyDescent="0.3">
      <c r="A154" s="1"/>
      <c r="B154" s="2"/>
      <c r="C154" s="2"/>
      <c r="D154" s="2"/>
      <c r="E154" s="2"/>
      <c r="F154" s="2"/>
      <c r="G154" s="2"/>
      <c r="H154" s="3"/>
      <c r="I154" s="3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spans="1:40" ht="14.25" customHeight="1" x14ac:dyDescent="0.3">
      <c r="A155" s="1"/>
      <c r="B155" s="2"/>
      <c r="C155" s="2"/>
      <c r="D155" s="2"/>
      <c r="E155" s="2"/>
      <c r="F155" s="2"/>
      <c r="G155" s="2"/>
      <c r="H155" s="3"/>
      <c r="I155" s="3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spans="1:40" ht="14.25" customHeight="1" x14ac:dyDescent="0.3">
      <c r="A156" s="1"/>
      <c r="B156" s="2"/>
      <c r="C156" s="2"/>
      <c r="D156" s="2"/>
      <c r="E156" s="2"/>
      <c r="F156" s="2"/>
      <c r="G156" s="2"/>
      <c r="H156" s="3"/>
      <c r="I156" s="3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spans="1:40" ht="14.25" customHeight="1" x14ac:dyDescent="0.3">
      <c r="A157" s="1"/>
      <c r="B157" s="2"/>
      <c r="C157" s="2"/>
      <c r="D157" s="2"/>
      <c r="E157" s="2"/>
      <c r="F157" s="2"/>
      <c r="G157" s="2"/>
      <c r="H157" s="3"/>
      <c r="I157" s="3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spans="1:40" ht="14.25" customHeight="1" x14ac:dyDescent="0.3">
      <c r="A158" s="1"/>
      <c r="B158" s="2"/>
      <c r="C158" s="2"/>
      <c r="D158" s="2"/>
      <c r="E158" s="2"/>
      <c r="F158" s="2"/>
      <c r="G158" s="2"/>
      <c r="H158" s="3"/>
      <c r="I158" s="3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spans="1:40" ht="14.25" customHeight="1" x14ac:dyDescent="0.3">
      <c r="A159" s="1"/>
      <c r="B159" s="2"/>
      <c r="C159" s="2"/>
      <c r="D159" s="2"/>
      <c r="E159" s="2"/>
      <c r="F159" s="2"/>
      <c r="G159" s="2"/>
      <c r="H159" s="3"/>
      <c r="I159" s="3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spans="1:40" ht="14.25" customHeight="1" x14ac:dyDescent="0.3">
      <c r="A160" s="1"/>
      <c r="B160" s="2"/>
      <c r="C160" s="2"/>
      <c r="D160" s="2"/>
      <c r="E160" s="2"/>
      <c r="F160" s="2"/>
      <c r="G160" s="2"/>
      <c r="H160" s="3"/>
      <c r="I160" s="3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spans="1:40" ht="14.25" customHeight="1" x14ac:dyDescent="0.3">
      <c r="A161" s="1"/>
      <c r="B161" s="2"/>
      <c r="C161" s="2"/>
      <c r="D161" s="2"/>
      <c r="E161" s="2"/>
      <c r="F161" s="2"/>
      <c r="G161" s="2"/>
      <c r="H161" s="3"/>
      <c r="I161" s="3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spans="1:40" ht="14.25" customHeight="1" x14ac:dyDescent="0.3">
      <c r="A162" s="1"/>
      <c r="B162" s="2"/>
      <c r="C162" s="2"/>
      <c r="D162" s="2"/>
      <c r="E162" s="2"/>
      <c r="F162" s="2"/>
      <c r="G162" s="2"/>
      <c r="H162" s="3"/>
      <c r="I162" s="3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spans="1:40" ht="14.25" customHeight="1" x14ac:dyDescent="0.3">
      <c r="A163" s="1"/>
      <c r="B163" s="2"/>
      <c r="C163" s="2"/>
      <c r="D163" s="2"/>
      <c r="E163" s="2"/>
      <c r="F163" s="2"/>
      <c r="G163" s="2"/>
      <c r="H163" s="3"/>
      <c r="I163" s="3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spans="1:40" ht="14.25" customHeight="1" x14ac:dyDescent="0.3">
      <c r="A164" s="1"/>
      <c r="B164" s="2"/>
      <c r="C164" s="2"/>
      <c r="D164" s="2"/>
      <c r="E164" s="2"/>
      <c r="F164" s="2"/>
      <c r="G164" s="2"/>
      <c r="H164" s="3"/>
      <c r="I164" s="3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spans="1:40" ht="14.25" customHeight="1" x14ac:dyDescent="0.3">
      <c r="A165" s="1"/>
      <c r="B165" s="2"/>
      <c r="C165" s="2"/>
      <c r="D165" s="2"/>
      <c r="E165" s="2"/>
      <c r="F165" s="2"/>
      <c r="G165" s="2"/>
      <c r="H165" s="3"/>
      <c r="I165" s="3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spans="1:40" ht="14.25" customHeight="1" x14ac:dyDescent="0.3">
      <c r="A166" s="1"/>
      <c r="B166" s="2"/>
      <c r="C166" s="2"/>
      <c r="D166" s="2"/>
      <c r="E166" s="2"/>
      <c r="F166" s="2"/>
      <c r="G166" s="2"/>
      <c r="H166" s="3"/>
      <c r="I166" s="3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spans="1:40" ht="14.25" customHeight="1" x14ac:dyDescent="0.3">
      <c r="A167" s="1"/>
      <c r="B167" s="2"/>
      <c r="C167" s="2"/>
      <c r="D167" s="2"/>
      <c r="E167" s="2"/>
      <c r="F167" s="2"/>
      <c r="G167" s="2"/>
      <c r="H167" s="3"/>
      <c r="I167" s="3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spans="1:40" ht="14.25" customHeight="1" x14ac:dyDescent="0.3">
      <c r="A168" s="1"/>
      <c r="B168" s="2"/>
      <c r="C168" s="2"/>
      <c r="D168" s="2"/>
      <c r="E168" s="2"/>
      <c r="F168" s="2"/>
      <c r="G168" s="2"/>
      <c r="H168" s="3"/>
      <c r="I168" s="3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spans="1:40" ht="14.25" customHeight="1" x14ac:dyDescent="0.3">
      <c r="A169" s="1"/>
      <c r="B169" s="2"/>
      <c r="C169" s="2"/>
      <c r="D169" s="2"/>
      <c r="E169" s="2"/>
      <c r="F169" s="2"/>
      <c r="G169" s="2"/>
      <c r="H169" s="3"/>
      <c r="I169" s="3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spans="1:40" ht="14.25" customHeight="1" x14ac:dyDescent="0.3">
      <c r="A170" s="1"/>
      <c r="B170" s="2"/>
      <c r="C170" s="2"/>
      <c r="D170" s="2"/>
      <c r="E170" s="2"/>
      <c r="F170" s="2"/>
      <c r="G170" s="2"/>
      <c r="H170" s="3"/>
      <c r="I170" s="3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spans="1:40" ht="14.25" customHeight="1" x14ac:dyDescent="0.3">
      <c r="A171" s="1"/>
      <c r="B171" s="2"/>
      <c r="C171" s="2"/>
      <c r="D171" s="2"/>
      <c r="E171" s="2"/>
      <c r="F171" s="2"/>
      <c r="G171" s="2"/>
      <c r="H171" s="3"/>
      <c r="I171" s="3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spans="1:40" ht="14.25" customHeight="1" x14ac:dyDescent="0.3">
      <c r="A172" s="1"/>
      <c r="B172" s="2"/>
      <c r="C172" s="2"/>
      <c r="D172" s="2"/>
      <c r="E172" s="2"/>
      <c r="F172" s="2"/>
      <c r="G172" s="2"/>
      <c r="H172" s="3"/>
      <c r="I172" s="3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spans="1:40" ht="14.25" customHeight="1" x14ac:dyDescent="0.3">
      <c r="A173" s="1"/>
      <c r="B173" s="2"/>
      <c r="C173" s="2"/>
      <c r="D173" s="2"/>
      <c r="E173" s="2"/>
      <c r="F173" s="2"/>
      <c r="G173" s="2"/>
      <c r="H173" s="3"/>
      <c r="I173" s="3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spans="1:40" ht="14.25" customHeight="1" x14ac:dyDescent="0.3">
      <c r="A174" s="1"/>
      <c r="B174" s="2"/>
      <c r="C174" s="2"/>
      <c r="D174" s="2"/>
      <c r="E174" s="2"/>
      <c r="F174" s="2"/>
      <c r="G174" s="2"/>
      <c r="H174" s="3"/>
      <c r="I174" s="3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spans="1:40" ht="14.25" customHeight="1" x14ac:dyDescent="0.3">
      <c r="A175" s="1"/>
      <c r="B175" s="2"/>
      <c r="C175" s="2"/>
      <c r="D175" s="2"/>
      <c r="E175" s="2"/>
      <c r="F175" s="2"/>
      <c r="G175" s="2"/>
      <c r="H175" s="3"/>
      <c r="I175" s="3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spans="1:40" ht="14.25" customHeight="1" x14ac:dyDescent="0.3">
      <c r="A176" s="1"/>
      <c r="B176" s="2"/>
      <c r="C176" s="2"/>
      <c r="D176" s="2"/>
      <c r="E176" s="2"/>
      <c r="F176" s="2"/>
      <c r="G176" s="2"/>
      <c r="H176" s="3"/>
      <c r="I176" s="3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spans="1:40" ht="14.25" customHeight="1" x14ac:dyDescent="0.3">
      <c r="A177" s="1"/>
      <c r="B177" s="2"/>
      <c r="C177" s="2"/>
      <c r="D177" s="2"/>
      <c r="E177" s="2"/>
      <c r="F177" s="2"/>
      <c r="G177" s="2"/>
      <c r="H177" s="3"/>
      <c r="I177" s="3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spans="1:40" ht="14.25" customHeight="1" x14ac:dyDescent="0.3">
      <c r="A178" s="1"/>
      <c r="B178" s="2"/>
      <c r="C178" s="2"/>
      <c r="D178" s="2"/>
      <c r="E178" s="2"/>
      <c r="F178" s="2"/>
      <c r="G178" s="2"/>
      <c r="H178" s="3"/>
      <c r="I178" s="3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spans="1:40" ht="14.25" customHeight="1" x14ac:dyDescent="0.3">
      <c r="A179" s="1"/>
      <c r="B179" s="2"/>
      <c r="C179" s="2"/>
      <c r="D179" s="2"/>
      <c r="E179" s="2"/>
      <c r="F179" s="2"/>
      <c r="G179" s="2"/>
      <c r="H179" s="3"/>
      <c r="I179" s="3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spans="1:40" ht="14.25" customHeight="1" x14ac:dyDescent="0.3">
      <c r="A180" s="1"/>
      <c r="B180" s="2"/>
      <c r="C180" s="2"/>
      <c r="D180" s="2"/>
      <c r="E180" s="2"/>
      <c r="F180" s="2"/>
      <c r="G180" s="2"/>
      <c r="H180" s="3"/>
      <c r="I180" s="3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spans="1:40" ht="14.25" customHeight="1" x14ac:dyDescent="0.3">
      <c r="A181" s="1"/>
      <c r="B181" s="2"/>
      <c r="C181" s="2"/>
      <c r="D181" s="2"/>
      <c r="E181" s="2"/>
      <c r="F181" s="2"/>
      <c r="G181" s="2"/>
      <c r="H181" s="3"/>
      <c r="I181" s="3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spans="1:40" ht="14.25" customHeight="1" x14ac:dyDescent="0.3">
      <c r="A182" s="1"/>
      <c r="B182" s="2"/>
      <c r="C182" s="2"/>
      <c r="D182" s="2"/>
      <c r="E182" s="2"/>
      <c r="F182" s="2"/>
      <c r="G182" s="2"/>
      <c r="H182" s="3"/>
      <c r="I182" s="3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spans="1:40" ht="14.25" customHeight="1" x14ac:dyDescent="0.3">
      <c r="A183" s="1"/>
      <c r="B183" s="2"/>
      <c r="C183" s="2"/>
      <c r="D183" s="2"/>
      <c r="E183" s="2"/>
      <c r="F183" s="2"/>
      <c r="G183" s="2"/>
      <c r="H183" s="3"/>
      <c r="I183" s="3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spans="1:40" ht="14.25" customHeight="1" x14ac:dyDescent="0.3">
      <c r="A184" s="1"/>
      <c r="B184" s="2"/>
      <c r="C184" s="2"/>
      <c r="D184" s="2"/>
      <c r="E184" s="2"/>
      <c r="F184" s="2"/>
      <c r="G184" s="2"/>
      <c r="H184" s="3"/>
      <c r="I184" s="3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spans="1:40" ht="14.25" customHeight="1" x14ac:dyDescent="0.3">
      <c r="A185" s="1"/>
      <c r="B185" s="2"/>
      <c r="C185" s="2"/>
      <c r="D185" s="2"/>
      <c r="E185" s="2"/>
      <c r="F185" s="2"/>
      <c r="G185" s="2"/>
      <c r="H185" s="3"/>
      <c r="I185" s="3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spans="1:40" ht="14.25" customHeight="1" x14ac:dyDescent="0.3">
      <c r="A186" s="1"/>
      <c r="B186" s="2"/>
      <c r="C186" s="2"/>
      <c r="D186" s="2"/>
      <c r="E186" s="2"/>
      <c r="F186" s="2"/>
      <c r="G186" s="2"/>
      <c r="H186" s="3"/>
      <c r="I186" s="3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spans="1:40" ht="14.25" customHeight="1" x14ac:dyDescent="0.3">
      <c r="A187" s="1"/>
      <c r="B187" s="2"/>
      <c r="C187" s="2"/>
      <c r="D187" s="2"/>
      <c r="E187" s="2"/>
      <c r="F187" s="2"/>
      <c r="G187" s="2"/>
      <c r="H187" s="3"/>
      <c r="I187" s="3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spans="1:40" ht="14.25" customHeight="1" x14ac:dyDescent="0.3">
      <c r="A188" s="1"/>
      <c r="B188" s="2"/>
      <c r="C188" s="2"/>
      <c r="D188" s="2"/>
      <c r="E188" s="2"/>
      <c r="F188" s="2"/>
      <c r="G188" s="2"/>
      <c r="H188" s="3"/>
      <c r="I188" s="3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spans="1:40" ht="14.25" customHeight="1" x14ac:dyDescent="0.3">
      <c r="A189" s="1"/>
      <c r="B189" s="2"/>
      <c r="C189" s="2"/>
      <c r="D189" s="2"/>
      <c r="E189" s="2"/>
      <c r="F189" s="2"/>
      <c r="G189" s="2"/>
      <c r="H189" s="3"/>
      <c r="I189" s="3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spans="1:40" ht="14.25" customHeight="1" x14ac:dyDescent="0.3">
      <c r="A190" s="1"/>
      <c r="B190" s="2"/>
      <c r="C190" s="2"/>
      <c r="D190" s="2"/>
      <c r="E190" s="2"/>
      <c r="F190" s="2"/>
      <c r="G190" s="2"/>
      <c r="H190" s="3"/>
      <c r="I190" s="3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spans="1:40" ht="14.25" customHeight="1" x14ac:dyDescent="0.3">
      <c r="A191" s="1"/>
      <c r="B191" s="2"/>
      <c r="C191" s="2"/>
      <c r="D191" s="2"/>
      <c r="E191" s="2"/>
      <c r="F191" s="2"/>
      <c r="G191" s="2"/>
      <c r="H191" s="3"/>
      <c r="I191" s="3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spans="1:40" ht="14.25" customHeight="1" x14ac:dyDescent="0.3">
      <c r="A192" s="1"/>
      <c r="B192" s="2"/>
      <c r="C192" s="2"/>
      <c r="D192" s="2"/>
      <c r="E192" s="2"/>
      <c r="F192" s="2"/>
      <c r="G192" s="2"/>
      <c r="H192" s="3"/>
      <c r="I192" s="3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spans="1:40" ht="14.25" customHeight="1" x14ac:dyDescent="0.3">
      <c r="A193" s="1"/>
      <c r="B193" s="2"/>
      <c r="C193" s="2"/>
      <c r="D193" s="2"/>
      <c r="E193" s="2"/>
      <c r="F193" s="2"/>
      <c r="G193" s="2"/>
      <c r="H193" s="3"/>
      <c r="I193" s="3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spans="1:40" ht="14.25" customHeight="1" x14ac:dyDescent="0.3">
      <c r="A194" s="1"/>
      <c r="B194" s="2"/>
      <c r="C194" s="2"/>
      <c r="D194" s="2"/>
      <c r="E194" s="2"/>
      <c r="F194" s="2"/>
      <c r="G194" s="2"/>
      <c r="H194" s="3"/>
      <c r="I194" s="3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spans="1:40" ht="14.25" customHeight="1" x14ac:dyDescent="0.3">
      <c r="A195" s="1"/>
      <c r="B195" s="2"/>
      <c r="C195" s="2"/>
      <c r="D195" s="2"/>
      <c r="E195" s="2"/>
      <c r="F195" s="2"/>
      <c r="G195" s="2"/>
      <c r="H195" s="3"/>
      <c r="I195" s="3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spans="1:40" ht="14.25" customHeight="1" x14ac:dyDescent="0.3">
      <c r="A196" s="1"/>
      <c r="B196" s="2"/>
      <c r="C196" s="2"/>
      <c r="D196" s="2"/>
      <c r="E196" s="2"/>
      <c r="F196" s="2"/>
      <c r="G196" s="2"/>
      <c r="H196" s="3"/>
      <c r="I196" s="3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spans="1:40" ht="14.25" customHeight="1" x14ac:dyDescent="0.3">
      <c r="A197" s="1"/>
      <c r="B197" s="2"/>
      <c r="C197" s="2"/>
      <c r="D197" s="2"/>
      <c r="E197" s="2"/>
      <c r="F197" s="2"/>
      <c r="G197" s="2"/>
      <c r="H197" s="3"/>
      <c r="I197" s="3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spans="1:40" ht="14.25" customHeight="1" x14ac:dyDescent="0.3">
      <c r="A198" s="1"/>
      <c r="B198" s="2"/>
      <c r="C198" s="2"/>
      <c r="D198" s="2"/>
      <c r="E198" s="2"/>
      <c r="F198" s="2"/>
      <c r="G198" s="2"/>
      <c r="H198" s="3"/>
      <c r="I198" s="3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spans="1:40" ht="14.25" customHeight="1" x14ac:dyDescent="0.3">
      <c r="A199" s="1"/>
      <c r="B199" s="2"/>
      <c r="C199" s="2"/>
      <c r="D199" s="2"/>
      <c r="E199" s="2"/>
      <c r="F199" s="2"/>
      <c r="G199" s="2"/>
      <c r="H199" s="3"/>
      <c r="I199" s="3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spans="1:40" ht="14.25" customHeight="1" x14ac:dyDescent="0.3">
      <c r="A200" s="1"/>
      <c r="B200" s="2"/>
      <c r="C200" s="2"/>
      <c r="D200" s="2"/>
      <c r="E200" s="2"/>
      <c r="F200" s="2"/>
      <c r="G200" s="2"/>
      <c r="H200" s="3"/>
      <c r="I200" s="3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spans="1:40" ht="14.25" customHeight="1" x14ac:dyDescent="0.3">
      <c r="A201" s="1"/>
      <c r="B201" s="2"/>
      <c r="C201" s="2"/>
      <c r="D201" s="2"/>
      <c r="E201" s="2"/>
      <c r="F201" s="2"/>
      <c r="G201" s="2"/>
      <c r="H201" s="3"/>
      <c r="I201" s="3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spans="1:40" ht="14.25" customHeight="1" x14ac:dyDescent="0.3">
      <c r="A202" s="1"/>
      <c r="B202" s="2"/>
      <c r="C202" s="2"/>
      <c r="D202" s="2"/>
      <c r="E202" s="2"/>
      <c r="F202" s="2"/>
      <c r="G202" s="2"/>
      <c r="H202" s="3"/>
      <c r="I202" s="3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spans="1:40" ht="14.25" customHeight="1" x14ac:dyDescent="0.3">
      <c r="A203" s="1"/>
      <c r="B203" s="2"/>
      <c r="C203" s="2"/>
      <c r="D203" s="2"/>
      <c r="E203" s="2"/>
      <c r="F203" s="2"/>
      <c r="G203" s="2"/>
      <c r="H203" s="3"/>
      <c r="I203" s="3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spans="1:40" ht="14.25" customHeight="1" x14ac:dyDescent="0.3">
      <c r="A204" s="1"/>
      <c r="B204" s="2"/>
      <c r="C204" s="2"/>
      <c r="D204" s="2"/>
      <c r="E204" s="2"/>
      <c r="F204" s="2"/>
      <c r="G204" s="2"/>
      <c r="H204" s="3"/>
      <c r="I204" s="3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spans="1:40" ht="14.25" customHeight="1" x14ac:dyDescent="0.3">
      <c r="A205" s="1"/>
      <c r="B205" s="2"/>
      <c r="C205" s="2"/>
      <c r="D205" s="2"/>
      <c r="E205" s="2"/>
      <c r="F205" s="2"/>
      <c r="G205" s="2"/>
      <c r="H205" s="3"/>
      <c r="I205" s="3"/>
      <c r="J205" s="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spans="1:40" ht="14.25" customHeight="1" x14ac:dyDescent="0.3">
      <c r="A206" s="1"/>
      <c r="B206" s="2"/>
      <c r="C206" s="2"/>
      <c r="D206" s="2"/>
      <c r="E206" s="2"/>
      <c r="F206" s="2"/>
      <c r="G206" s="2"/>
      <c r="H206" s="3"/>
      <c r="I206" s="3"/>
      <c r="J206" s="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spans="1:40" ht="14.25" customHeight="1" x14ac:dyDescent="0.3">
      <c r="A207" s="1"/>
      <c r="B207" s="2"/>
      <c r="C207" s="2"/>
      <c r="D207" s="2"/>
      <c r="E207" s="2"/>
      <c r="F207" s="2"/>
      <c r="G207" s="2"/>
      <c r="H207" s="3"/>
      <c r="I207" s="3"/>
      <c r="J207" s="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spans="1:40" ht="14.25" customHeight="1" x14ac:dyDescent="0.3">
      <c r="A208" s="1"/>
      <c r="B208" s="2"/>
      <c r="C208" s="2"/>
      <c r="D208" s="2"/>
      <c r="E208" s="2"/>
      <c r="F208" s="2"/>
      <c r="G208" s="2"/>
      <c r="H208" s="3"/>
      <c r="I208" s="3"/>
      <c r="J208" s="3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spans="1:40" ht="14.25" customHeight="1" x14ac:dyDescent="0.3">
      <c r="A209" s="1"/>
      <c r="B209" s="2"/>
      <c r="C209" s="2"/>
      <c r="D209" s="2"/>
      <c r="E209" s="2"/>
      <c r="F209" s="2"/>
      <c r="G209" s="2"/>
      <c r="H209" s="3"/>
      <c r="I209" s="3"/>
      <c r="J209" s="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spans="1:40" ht="14.25" customHeight="1" x14ac:dyDescent="0.3">
      <c r="A210" s="1"/>
      <c r="B210" s="2"/>
      <c r="C210" s="2"/>
      <c r="D210" s="2"/>
      <c r="E210" s="2"/>
      <c r="F210" s="2"/>
      <c r="G210" s="2"/>
      <c r="H210" s="3"/>
      <c r="I210" s="3"/>
      <c r="J210" s="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spans="1:40" ht="14.25" customHeight="1" x14ac:dyDescent="0.3">
      <c r="A211" s="1"/>
      <c r="B211" s="2"/>
      <c r="C211" s="2"/>
      <c r="D211" s="2"/>
      <c r="E211" s="2"/>
      <c r="F211" s="2"/>
      <c r="G211" s="2"/>
      <c r="H211" s="3"/>
      <c r="I211" s="3"/>
      <c r="J211" s="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spans="1:40" ht="14.25" customHeight="1" x14ac:dyDescent="0.3">
      <c r="A212" s="1"/>
      <c r="B212" s="2"/>
      <c r="C212" s="2"/>
      <c r="D212" s="2"/>
      <c r="E212" s="2"/>
      <c r="F212" s="2"/>
      <c r="G212" s="2"/>
      <c r="H212" s="3"/>
      <c r="I212" s="3"/>
      <c r="J212" s="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spans="1:40" ht="14.25" customHeight="1" x14ac:dyDescent="0.3">
      <c r="A213" s="1"/>
      <c r="B213" s="2"/>
      <c r="C213" s="2"/>
      <c r="D213" s="2"/>
      <c r="E213" s="2"/>
      <c r="F213" s="2"/>
      <c r="G213" s="2"/>
      <c r="H213" s="3"/>
      <c r="I213" s="3"/>
      <c r="J213" s="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spans="1:40" ht="14.25" customHeight="1" x14ac:dyDescent="0.3">
      <c r="A214" s="1"/>
      <c r="B214" s="2"/>
      <c r="C214" s="2"/>
      <c r="D214" s="2"/>
      <c r="E214" s="2"/>
      <c r="F214" s="2"/>
      <c r="G214" s="2"/>
      <c r="H214" s="3"/>
      <c r="I214" s="3"/>
      <c r="J214" s="3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spans="1:40" ht="14.25" customHeight="1" x14ac:dyDescent="0.3">
      <c r="A215" s="1"/>
      <c r="B215" s="2"/>
      <c r="C215" s="2"/>
      <c r="D215" s="2"/>
      <c r="E215" s="2"/>
      <c r="F215" s="2"/>
      <c r="G215" s="2"/>
      <c r="H215" s="3"/>
      <c r="I215" s="3"/>
      <c r="J215" s="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spans="1:40" ht="14.25" customHeight="1" x14ac:dyDescent="0.3">
      <c r="A216" s="1"/>
      <c r="B216" s="2"/>
      <c r="C216" s="2"/>
      <c r="D216" s="2"/>
      <c r="E216" s="2"/>
      <c r="F216" s="2"/>
      <c r="G216" s="2"/>
      <c r="H216" s="3"/>
      <c r="I216" s="3"/>
      <c r="J216" s="3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spans="1:40" ht="14.25" customHeight="1" x14ac:dyDescent="0.3">
      <c r="A217" s="1"/>
      <c r="B217" s="2"/>
      <c r="C217" s="2"/>
      <c r="D217" s="2"/>
      <c r="E217" s="2"/>
      <c r="F217" s="2"/>
      <c r="G217" s="2"/>
      <c r="H217" s="3"/>
      <c r="I217" s="3"/>
      <c r="J217" s="3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spans="1:40" ht="14.25" customHeight="1" x14ac:dyDescent="0.3">
      <c r="A218" s="1"/>
      <c r="B218" s="2"/>
      <c r="C218" s="2"/>
      <c r="D218" s="2"/>
      <c r="E218" s="2"/>
      <c r="F218" s="2"/>
      <c r="G218" s="2"/>
      <c r="H218" s="3"/>
      <c r="I218" s="3"/>
      <c r="J218" s="3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spans="1:40" ht="14.25" customHeight="1" x14ac:dyDescent="0.3">
      <c r="A219" s="1"/>
      <c r="B219" s="2"/>
      <c r="C219" s="2"/>
      <c r="D219" s="2"/>
      <c r="E219" s="2"/>
      <c r="F219" s="2"/>
      <c r="G219" s="2"/>
      <c r="H219" s="3"/>
      <c r="I219" s="3"/>
      <c r="J219" s="3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spans="1:40" ht="14.25" customHeight="1" x14ac:dyDescent="0.3">
      <c r="A220" s="1"/>
      <c r="B220" s="2"/>
      <c r="C220" s="2"/>
      <c r="D220" s="2"/>
      <c r="E220" s="2"/>
      <c r="F220" s="2"/>
      <c r="G220" s="2"/>
      <c r="H220" s="3"/>
      <c r="I220" s="3"/>
      <c r="J220" s="3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spans="1:40" ht="14.25" customHeight="1" x14ac:dyDescent="0.3">
      <c r="A221" s="1"/>
      <c r="B221" s="2"/>
      <c r="C221" s="2"/>
      <c r="D221" s="2"/>
      <c r="E221" s="2"/>
      <c r="F221" s="2"/>
      <c r="G221" s="2"/>
      <c r="H221" s="3"/>
      <c r="I221" s="3"/>
      <c r="J221" s="3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spans="1:40" ht="14.25" customHeight="1" x14ac:dyDescent="0.3">
      <c r="A222" s="1"/>
      <c r="B222" s="2"/>
      <c r="C222" s="2"/>
      <c r="D222" s="2"/>
      <c r="E222" s="2"/>
      <c r="F222" s="2"/>
      <c r="G222" s="2"/>
      <c r="H222" s="3"/>
      <c r="I222" s="3"/>
      <c r="J222" s="3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spans="1:40" ht="14.25" customHeight="1" x14ac:dyDescent="0.3">
      <c r="A223" s="1"/>
      <c r="B223" s="2"/>
      <c r="C223" s="2"/>
      <c r="D223" s="2"/>
      <c r="E223" s="2"/>
      <c r="F223" s="2"/>
      <c r="G223" s="2"/>
      <c r="H223" s="3"/>
      <c r="I223" s="3"/>
      <c r="J223" s="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spans="1:40" ht="14.25" customHeight="1" x14ac:dyDescent="0.3">
      <c r="A224" s="1"/>
      <c r="B224" s="2"/>
      <c r="C224" s="2"/>
      <c r="D224" s="2"/>
      <c r="E224" s="2"/>
      <c r="F224" s="2"/>
      <c r="G224" s="2"/>
      <c r="H224" s="3"/>
      <c r="I224" s="3"/>
      <c r="J224" s="3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spans="1:40" ht="14.25" customHeight="1" x14ac:dyDescent="0.3">
      <c r="A225" s="1"/>
      <c r="B225" s="2"/>
      <c r="C225" s="2"/>
      <c r="D225" s="2"/>
      <c r="E225" s="2"/>
      <c r="F225" s="2"/>
      <c r="G225" s="2"/>
      <c r="H225" s="3"/>
      <c r="I225" s="3"/>
      <c r="J225" s="3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spans="1:40" ht="14.25" customHeight="1" x14ac:dyDescent="0.3">
      <c r="A226" s="1"/>
      <c r="B226" s="2"/>
      <c r="C226" s="2"/>
      <c r="D226" s="2"/>
      <c r="E226" s="2"/>
      <c r="F226" s="2"/>
      <c r="G226" s="2"/>
      <c r="H226" s="3"/>
      <c r="I226" s="3"/>
      <c r="J226" s="3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spans="1:40" ht="14.25" customHeight="1" x14ac:dyDescent="0.3">
      <c r="A227" s="1"/>
      <c r="B227" s="2"/>
      <c r="C227" s="2"/>
      <c r="D227" s="2"/>
      <c r="E227" s="2"/>
      <c r="F227" s="2"/>
      <c r="G227" s="2"/>
      <c r="H227" s="3"/>
      <c r="I227" s="3"/>
      <c r="J227" s="3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spans="1:40" ht="14.25" customHeight="1" x14ac:dyDescent="0.3">
      <c r="A228" s="1"/>
      <c r="B228" s="2"/>
      <c r="C228" s="2"/>
      <c r="D228" s="2"/>
      <c r="E228" s="2"/>
      <c r="F228" s="2"/>
      <c r="G228" s="2"/>
      <c r="H228" s="3"/>
      <c r="I228" s="3"/>
      <c r="J228" s="3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spans="1:40" ht="14.25" customHeight="1" x14ac:dyDescent="0.3">
      <c r="A229" s="1"/>
      <c r="B229" s="2"/>
      <c r="C229" s="2"/>
      <c r="D229" s="2"/>
      <c r="E229" s="2"/>
      <c r="F229" s="2"/>
      <c r="G229" s="2"/>
      <c r="H229" s="3"/>
      <c r="I229" s="3"/>
      <c r="J229" s="3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spans="1:40" ht="14.25" customHeight="1" x14ac:dyDescent="0.3">
      <c r="A230" s="1"/>
      <c r="B230" s="2"/>
      <c r="C230" s="2"/>
      <c r="D230" s="2"/>
      <c r="E230" s="2"/>
      <c r="F230" s="2"/>
      <c r="G230" s="2"/>
      <c r="H230" s="3"/>
      <c r="I230" s="3"/>
      <c r="J230" s="3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spans="1:40" ht="14.25" customHeight="1" x14ac:dyDescent="0.3">
      <c r="A231" s="1"/>
      <c r="B231" s="2"/>
      <c r="C231" s="2"/>
      <c r="D231" s="2"/>
      <c r="E231" s="2"/>
      <c r="F231" s="2"/>
      <c r="G231" s="2"/>
      <c r="H231" s="3"/>
      <c r="I231" s="3"/>
      <c r="J231" s="3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spans="1:40" ht="14.25" customHeight="1" x14ac:dyDescent="0.3">
      <c r="A232" s="1"/>
      <c r="B232" s="2"/>
      <c r="C232" s="2"/>
      <c r="D232" s="2"/>
      <c r="E232" s="2"/>
      <c r="F232" s="2"/>
      <c r="G232" s="2"/>
      <c r="H232" s="3"/>
      <c r="I232" s="3"/>
      <c r="J232" s="3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spans="1:40" ht="14.25" customHeight="1" x14ac:dyDescent="0.3">
      <c r="A233" s="1"/>
      <c r="B233" s="2"/>
      <c r="C233" s="2"/>
      <c r="D233" s="2"/>
      <c r="E233" s="2"/>
      <c r="F233" s="2"/>
      <c r="G233" s="2"/>
      <c r="H233" s="3"/>
      <c r="I233" s="3"/>
      <c r="J233" s="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spans="1:40" ht="14.25" customHeight="1" x14ac:dyDescent="0.3">
      <c r="A234" s="1"/>
      <c r="B234" s="2"/>
      <c r="C234" s="2"/>
      <c r="D234" s="2"/>
      <c r="E234" s="2"/>
      <c r="F234" s="2"/>
      <c r="G234" s="2"/>
      <c r="H234" s="3"/>
      <c r="I234" s="3"/>
      <c r="J234" s="3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spans="1:40" ht="14.25" customHeight="1" x14ac:dyDescent="0.3">
      <c r="A235" s="1"/>
      <c r="B235" s="2"/>
      <c r="C235" s="2"/>
      <c r="D235" s="2"/>
      <c r="E235" s="2"/>
      <c r="F235" s="2"/>
      <c r="G235" s="2"/>
      <c r="H235" s="3"/>
      <c r="I235" s="3"/>
      <c r="J235" s="3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spans="1:40" ht="14.25" customHeight="1" x14ac:dyDescent="0.3">
      <c r="A236" s="1"/>
      <c r="B236" s="2"/>
      <c r="C236" s="2"/>
      <c r="D236" s="2"/>
      <c r="E236" s="2"/>
      <c r="F236" s="2"/>
      <c r="G236" s="2"/>
      <c r="H236" s="3"/>
      <c r="I236" s="3"/>
      <c r="J236" s="3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spans="1:40" ht="14.25" customHeight="1" x14ac:dyDescent="0.3">
      <c r="A237" s="1"/>
      <c r="B237" s="2"/>
      <c r="C237" s="2"/>
      <c r="D237" s="2"/>
      <c r="E237" s="2"/>
      <c r="F237" s="2"/>
      <c r="G237" s="2"/>
      <c r="H237" s="3"/>
      <c r="I237" s="3"/>
      <c r="J237" s="3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spans="1:40" ht="14.25" customHeight="1" x14ac:dyDescent="0.3">
      <c r="A238" s="1"/>
      <c r="B238" s="2"/>
      <c r="C238" s="2"/>
      <c r="D238" s="2"/>
      <c r="E238" s="2"/>
      <c r="F238" s="2"/>
      <c r="G238" s="2"/>
      <c r="H238" s="3"/>
      <c r="I238" s="3"/>
      <c r="J238" s="3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spans="1:40" ht="14.25" customHeight="1" x14ac:dyDescent="0.3">
      <c r="A239" s="1"/>
      <c r="B239" s="2"/>
      <c r="C239" s="2"/>
      <c r="D239" s="2"/>
      <c r="E239" s="2"/>
      <c r="F239" s="2"/>
      <c r="G239" s="2"/>
      <c r="H239" s="3"/>
      <c r="I239" s="3"/>
      <c r="J239" s="3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spans="1:40" ht="14.25" customHeight="1" x14ac:dyDescent="0.3">
      <c r="A240" s="1"/>
      <c r="B240" s="2"/>
      <c r="C240" s="2"/>
      <c r="D240" s="2"/>
      <c r="E240" s="2"/>
      <c r="F240" s="2"/>
      <c r="G240" s="2"/>
      <c r="H240" s="3"/>
      <c r="I240" s="3"/>
      <c r="J240" s="3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spans="1:40" ht="14.25" customHeight="1" x14ac:dyDescent="0.3">
      <c r="A241" s="1"/>
      <c r="B241" s="2"/>
      <c r="C241" s="2"/>
      <c r="D241" s="2"/>
      <c r="E241" s="2"/>
      <c r="F241" s="2"/>
      <c r="G241" s="2"/>
      <c r="H241" s="3"/>
      <c r="I241" s="3"/>
      <c r="J241" s="3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spans="1:40" ht="14.25" customHeight="1" x14ac:dyDescent="0.3">
      <c r="A242" s="1"/>
      <c r="B242" s="2"/>
      <c r="C242" s="2"/>
      <c r="D242" s="2"/>
      <c r="E242" s="2"/>
      <c r="F242" s="2"/>
      <c r="G242" s="2"/>
      <c r="H242" s="3"/>
      <c r="I242" s="3"/>
      <c r="J242" s="3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spans="1:40" ht="14.25" customHeight="1" x14ac:dyDescent="0.3">
      <c r="A243" s="1"/>
      <c r="B243" s="2"/>
      <c r="C243" s="2"/>
      <c r="D243" s="2"/>
      <c r="E243" s="2"/>
      <c r="F243" s="2"/>
      <c r="G243" s="2"/>
      <c r="H243" s="3"/>
      <c r="I243" s="3"/>
      <c r="J243" s="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spans="1:40" ht="14.25" customHeight="1" x14ac:dyDescent="0.3">
      <c r="A244" s="1"/>
      <c r="B244" s="2"/>
      <c r="C244" s="2"/>
      <c r="D244" s="2"/>
      <c r="E244" s="2"/>
      <c r="F244" s="2"/>
      <c r="G244" s="2"/>
      <c r="H244" s="3"/>
      <c r="I244" s="3"/>
      <c r="J244" s="3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spans="1:40" ht="14.25" customHeight="1" x14ac:dyDescent="0.3">
      <c r="A245" s="1"/>
      <c r="B245" s="2"/>
      <c r="C245" s="2"/>
      <c r="D245" s="2"/>
      <c r="E245" s="2"/>
      <c r="F245" s="2"/>
      <c r="G245" s="2"/>
      <c r="H245" s="3"/>
      <c r="I245" s="3"/>
      <c r="J245" s="3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spans="1:40" ht="14.25" customHeight="1" x14ac:dyDescent="0.3">
      <c r="A246" s="1"/>
      <c r="B246" s="2"/>
      <c r="C246" s="2"/>
      <c r="D246" s="2"/>
      <c r="E246" s="2"/>
      <c r="F246" s="2"/>
      <c r="G246" s="2"/>
      <c r="H246" s="3"/>
      <c r="I246" s="3"/>
      <c r="J246" s="3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spans="1:40" ht="14.25" customHeight="1" x14ac:dyDescent="0.3">
      <c r="A247" s="1"/>
      <c r="B247" s="2"/>
      <c r="C247" s="2"/>
      <c r="D247" s="2"/>
      <c r="E247" s="2"/>
      <c r="F247" s="2"/>
      <c r="G247" s="2"/>
      <c r="H247" s="3"/>
      <c r="I247" s="3"/>
      <c r="J247" s="3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spans="1:40" ht="14.25" customHeight="1" x14ac:dyDescent="0.3">
      <c r="A248" s="1"/>
      <c r="B248" s="2"/>
      <c r="C248" s="2"/>
      <c r="D248" s="2"/>
      <c r="E248" s="2"/>
      <c r="F248" s="2"/>
      <c r="G248" s="2"/>
      <c r="H248" s="3"/>
      <c r="I248" s="3"/>
      <c r="J248" s="3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spans="1:40" ht="14.25" customHeight="1" x14ac:dyDescent="0.3">
      <c r="A249" s="1"/>
      <c r="B249" s="2"/>
      <c r="C249" s="2"/>
      <c r="D249" s="2"/>
      <c r="E249" s="2"/>
      <c r="F249" s="2"/>
      <c r="G249" s="2"/>
      <c r="H249" s="3"/>
      <c r="I249" s="3"/>
      <c r="J249" s="3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spans="1:40" ht="14.25" customHeight="1" x14ac:dyDescent="0.3">
      <c r="A250" s="1"/>
      <c r="B250" s="2"/>
      <c r="C250" s="2"/>
      <c r="D250" s="2"/>
      <c r="E250" s="2"/>
      <c r="F250" s="2"/>
      <c r="G250" s="2"/>
      <c r="H250" s="3"/>
      <c r="I250" s="3"/>
      <c r="J250" s="3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spans="1:40" ht="14.25" customHeight="1" x14ac:dyDescent="0.3">
      <c r="A251" s="1"/>
      <c r="B251" s="2"/>
      <c r="C251" s="2"/>
      <c r="D251" s="2"/>
      <c r="E251" s="2"/>
      <c r="F251" s="2"/>
      <c r="G251" s="2"/>
      <c r="H251" s="3"/>
      <c r="I251" s="3"/>
      <c r="J251" s="3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spans="1:40" ht="14.25" customHeight="1" x14ac:dyDescent="0.3">
      <c r="A252" s="1"/>
      <c r="B252" s="2"/>
      <c r="C252" s="2"/>
      <c r="D252" s="2"/>
      <c r="E252" s="2"/>
      <c r="F252" s="2"/>
      <c r="G252" s="2"/>
      <c r="H252" s="3"/>
      <c r="I252" s="3"/>
      <c r="J252" s="3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spans="1:40" ht="14.25" customHeight="1" x14ac:dyDescent="0.3">
      <c r="A253" s="1"/>
      <c r="B253" s="2"/>
      <c r="C253" s="2"/>
      <c r="D253" s="2"/>
      <c r="E253" s="2"/>
      <c r="F253" s="2"/>
      <c r="G253" s="2"/>
      <c r="H253" s="3"/>
      <c r="I253" s="3"/>
      <c r="J253" s="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spans="1:40" ht="14.25" customHeight="1" x14ac:dyDescent="0.3">
      <c r="A254" s="1"/>
      <c r="B254" s="2"/>
      <c r="C254" s="2"/>
      <c r="D254" s="2"/>
      <c r="E254" s="2"/>
      <c r="F254" s="2"/>
      <c r="G254" s="2"/>
      <c r="H254" s="3"/>
      <c r="I254" s="3"/>
      <c r="J254" s="3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spans="1:40" ht="14.25" customHeight="1" x14ac:dyDescent="0.3">
      <c r="A255" s="1"/>
      <c r="B255" s="2"/>
      <c r="C255" s="2"/>
      <c r="D255" s="2"/>
      <c r="E255" s="2"/>
      <c r="F255" s="2"/>
      <c r="G255" s="2"/>
      <c r="H255" s="3"/>
      <c r="I255" s="3"/>
      <c r="J255" s="3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spans="1:40" ht="14.25" customHeight="1" x14ac:dyDescent="0.3">
      <c r="A256" s="1"/>
      <c r="B256" s="2"/>
      <c r="C256" s="2"/>
      <c r="D256" s="2"/>
      <c r="E256" s="2"/>
      <c r="F256" s="2"/>
      <c r="G256" s="2"/>
      <c r="H256" s="3"/>
      <c r="I256" s="3"/>
      <c r="J256" s="3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spans="1:40" ht="14.25" customHeight="1" x14ac:dyDescent="0.3">
      <c r="A257" s="1"/>
      <c r="B257" s="2"/>
      <c r="C257" s="2"/>
      <c r="D257" s="2"/>
      <c r="E257" s="2"/>
      <c r="F257" s="2"/>
      <c r="G257" s="2"/>
      <c r="H257" s="3"/>
      <c r="I257" s="3"/>
      <c r="J257" s="3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spans="1:40" ht="14.25" customHeight="1" x14ac:dyDescent="0.3">
      <c r="A258" s="1"/>
      <c r="B258" s="2"/>
      <c r="C258" s="2"/>
      <c r="D258" s="2"/>
      <c r="E258" s="2"/>
      <c r="F258" s="2"/>
      <c r="G258" s="2"/>
      <c r="H258" s="3"/>
      <c r="I258" s="3"/>
      <c r="J258" s="3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spans="1:40" ht="14.25" customHeight="1" x14ac:dyDescent="0.3">
      <c r="A259" s="1"/>
      <c r="B259" s="2"/>
      <c r="C259" s="2"/>
      <c r="D259" s="2"/>
      <c r="E259" s="2"/>
      <c r="F259" s="2"/>
      <c r="G259" s="2"/>
      <c r="H259" s="3"/>
      <c r="I259" s="3"/>
      <c r="J259" s="3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spans="1:40" ht="14.25" customHeight="1" x14ac:dyDescent="0.3">
      <c r="A260" s="1"/>
      <c r="B260" s="2"/>
      <c r="C260" s="2"/>
      <c r="D260" s="2"/>
      <c r="E260" s="2"/>
      <c r="F260" s="2"/>
      <c r="G260" s="2"/>
      <c r="H260" s="3"/>
      <c r="I260" s="3"/>
      <c r="J260" s="3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spans="1:40" ht="14.25" customHeight="1" x14ac:dyDescent="0.3">
      <c r="A261" s="1"/>
      <c r="B261" s="2"/>
      <c r="C261" s="2"/>
      <c r="D261" s="2"/>
      <c r="E261" s="2"/>
      <c r="F261" s="2"/>
      <c r="G261" s="2"/>
      <c r="H261" s="3"/>
      <c r="I261" s="3"/>
      <c r="J261" s="3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spans="1:40" ht="14.25" customHeight="1" x14ac:dyDescent="0.3">
      <c r="A262" s="1"/>
      <c r="B262" s="2"/>
      <c r="C262" s="2"/>
      <c r="D262" s="2"/>
      <c r="E262" s="2"/>
      <c r="F262" s="2"/>
      <c r="G262" s="2"/>
      <c r="H262" s="3"/>
      <c r="I262" s="3"/>
      <c r="J262" s="3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spans="1:40" ht="14.25" customHeight="1" x14ac:dyDescent="0.3">
      <c r="A263" s="1"/>
      <c r="B263" s="2"/>
      <c r="C263" s="2"/>
      <c r="D263" s="2"/>
      <c r="E263" s="2"/>
      <c r="F263" s="2"/>
      <c r="G263" s="2"/>
      <c r="H263" s="3"/>
      <c r="I263" s="3"/>
      <c r="J263" s="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spans="1:40" ht="14.25" customHeight="1" x14ac:dyDescent="0.3">
      <c r="A264" s="1"/>
      <c r="B264" s="2"/>
      <c r="C264" s="2"/>
      <c r="D264" s="2"/>
      <c r="E264" s="2"/>
      <c r="F264" s="2"/>
      <c r="G264" s="2"/>
      <c r="H264" s="3"/>
      <c r="I264" s="3"/>
      <c r="J264" s="3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spans="1:40" ht="14.25" customHeight="1" x14ac:dyDescent="0.3">
      <c r="A265" s="1"/>
      <c r="B265" s="2"/>
      <c r="C265" s="2"/>
      <c r="D265" s="2"/>
      <c r="E265" s="2"/>
      <c r="F265" s="2"/>
      <c r="G265" s="2"/>
      <c r="H265" s="3"/>
      <c r="I265" s="3"/>
      <c r="J265" s="3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spans="1:40" ht="14.25" customHeight="1" x14ac:dyDescent="0.3">
      <c r="A266" s="1"/>
      <c r="B266" s="2"/>
      <c r="C266" s="2"/>
      <c r="D266" s="2"/>
      <c r="E266" s="2"/>
      <c r="F266" s="2"/>
      <c r="G266" s="2"/>
      <c r="H266" s="3"/>
      <c r="I266" s="3"/>
      <c r="J266" s="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spans="1:40" ht="14.25" customHeight="1" x14ac:dyDescent="0.3">
      <c r="A267" s="1"/>
      <c r="B267" s="2"/>
      <c r="C267" s="2"/>
      <c r="D267" s="2"/>
      <c r="E267" s="2"/>
      <c r="F267" s="2"/>
      <c r="G267" s="2"/>
      <c r="H267" s="3"/>
      <c r="I267" s="3"/>
      <c r="J267" s="3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spans="1:40" ht="14.25" customHeight="1" x14ac:dyDescent="0.3">
      <c r="A268" s="1"/>
      <c r="B268" s="2"/>
      <c r="C268" s="2"/>
      <c r="D268" s="2"/>
      <c r="E268" s="2"/>
      <c r="F268" s="2"/>
      <c r="G268" s="2"/>
      <c r="H268" s="3"/>
      <c r="I268" s="3"/>
      <c r="J268" s="3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spans="1:40" ht="14.25" customHeight="1" x14ac:dyDescent="0.3">
      <c r="A269" s="1"/>
      <c r="B269" s="2"/>
      <c r="C269" s="2"/>
      <c r="D269" s="2"/>
      <c r="E269" s="2"/>
      <c r="F269" s="2"/>
      <c r="G269" s="2"/>
      <c r="H269" s="3"/>
      <c r="I269" s="3"/>
      <c r="J269" s="3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spans="1:40" ht="14.25" customHeight="1" x14ac:dyDescent="0.3">
      <c r="A270" s="1"/>
      <c r="B270" s="2"/>
      <c r="C270" s="2"/>
      <c r="D270" s="2"/>
      <c r="E270" s="2"/>
      <c r="F270" s="2"/>
      <c r="G270" s="2"/>
      <c r="H270" s="3"/>
      <c r="I270" s="3"/>
      <c r="J270" s="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spans="1:40" ht="14.25" customHeight="1" x14ac:dyDescent="0.3">
      <c r="A271" s="1"/>
      <c r="B271" s="2"/>
      <c r="C271" s="2"/>
      <c r="D271" s="2"/>
      <c r="E271" s="2"/>
      <c r="F271" s="2"/>
      <c r="G271" s="2"/>
      <c r="H271" s="3"/>
      <c r="I271" s="3"/>
      <c r="J271" s="3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spans="1:40" ht="14.25" customHeight="1" x14ac:dyDescent="0.3">
      <c r="A272" s="1"/>
      <c r="B272" s="2"/>
      <c r="C272" s="2"/>
      <c r="D272" s="2"/>
      <c r="E272" s="2"/>
      <c r="F272" s="2"/>
      <c r="G272" s="2"/>
      <c r="H272" s="3"/>
      <c r="I272" s="3"/>
      <c r="J272" s="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spans="1:40" ht="14.25" customHeight="1" x14ac:dyDescent="0.3">
      <c r="A273" s="1"/>
      <c r="B273" s="2"/>
      <c r="C273" s="2"/>
      <c r="D273" s="2"/>
      <c r="E273" s="2"/>
      <c r="F273" s="2"/>
      <c r="G273" s="2"/>
      <c r="H273" s="3"/>
      <c r="I273" s="3"/>
      <c r="J273" s="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spans="1:40" ht="14.25" customHeight="1" x14ac:dyDescent="0.3">
      <c r="A274" s="1"/>
      <c r="B274" s="2"/>
      <c r="C274" s="2"/>
      <c r="D274" s="2"/>
      <c r="E274" s="2"/>
      <c r="F274" s="2"/>
      <c r="G274" s="2"/>
      <c r="H274" s="3"/>
      <c r="I274" s="3"/>
      <c r="J274" s="3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spans="1:40" ht="14.25" customHeight="1" x14ac:dyDescent="0.3">
      <c r="A275" s="1"/>
      <c r="B275" s="2"/>
      <c r="C275" s="2"/>
      <c r="D275" s="2"/>
      <c r="E275" s="2"/>
      <c r="F275" s="2"/>
      <c r="G275" s="2"/>
      <c r="H275" s="3"/>
      <c r="I275" s="3"/>
      <c r="J275" s="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spans="1:40" ht="14.25" customHeight="1" x14ac:dyDescent="0.3">
      <c r="A276" s="1"/>
      <c r="B276" s="2"/>
      <c r="C276" s="2"/>
      <c r="D276" s="2"/>
      <c r="E276" s="2"/>
      <c r="F276" s="2"/>
      <c r="G276" s="2"/>
      <c r="H276" s="3"/>
      <c r="I276" s="3"/>
      <c r="J276" s="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spans="1:40" ht="14.25" customHeight="1" x14ac:dyDescent="0.3">
      <c r="A277" s="1"/>
      <c r="B277" s="2"/>
      <c r="C277" s="2"/>
      <c r="D277" s="2"/>
      <c r="E277" s="2"/>
      <c r="F277" s="2"/>
      <c r="G277" s="2"/>
      <c r="H277" s="3"/>
      <c r="I277" s="3"/>
      <c r="J277" s="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spans="1:40" ht="14.25" customHeight="1" x14ac:dyDescent="0.3">
      <c r="A278" s="1"/>
      <c r="B278" s="2"/>
      <c r="C278" s="2"/>
      <c r="D278" s="2"/>
      <c r="E278" s="2"/>
      <c r="F278" s="2"/>
      <c r="G278" s="2"/>
      <c r="H278" s="3"/>
      <c r="I278" s="3"/>
      <c r="J278" s="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spans="1:40" ht="14.25" customHeight="1" x14ac:dyDescent="0.3">
      <c r="A279" s="1"/>
      <c r="B279" s="2"/>
      <c r="C279" s="2"/>
      <c r="D279" s="2"/>
      <c r="E279" s="2"/>
      <c r="F279" s="2"/>
      <c r="G279" s="2"/>
      <c r="H279" s="3"/>
      <c r="I279" s="3"/>
      <c r="J279" s="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spans="1:40" ht="14.25" customHeight="1" x14ac:dyDescent="0.3">
      <c r="A280" s="1"/>
      <c r="B280" s="2"/>
      <c r="C280" s="2"/>
      <c r="D280" s="2"/>
      <c r="E280" s="2"/>
      <c r="F280" s="2"/>
      <c r="G280" s="2"/>
      <c r="H280" s="3"/>
      <c r="I280" s="3"/>
      <c r="J280" s="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spans="1:40" ht="14.25" customHeight="1" x14ac:dyDescent="0.3">
      <c r="A281" s="1"/>
      <c r="B281" s="2"/>
      <c r="C281" s="2"/>
      <c r="D281" s="2"/>
      <c r="E281" s="2"/>
      <c r="F281" s="2"/>
      <c r="G281" s="2"/>
      <c r="H281" s="3"/>
      <c r="I281" s="3"/>
      <c r="J281" s="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spans="1:40" ht="14.25" customHeight="1" x14ac:dyDescent="0.3">
      <c r="A282" s="1"/>
      <c r="B282" s="2"/>
      <c r="C282" s="2"/>
      <c r="D282" s="2"/>
      <c r="E282" s="2"/>
      <c r="F282" s="2"/>
      <c r="G282" s="2"/>
      <c r="H282" s="3"/>
      <c r="I282" s="3"/>
      <c r="J282" s="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spans="1:40" ht="14.25" customHeight="1" x14ac:dyDescent="0.3">
      <c r="A283" s="1"/>
      <c r="B283" s="2"/>
      <c r="C283" s="2"/>
      <c r="D283" s="2"/>
      <c r="E283" s="2"/>
      <c r="F283" s="2"/>
      <c r="G283" s="2"/>
      <c r="H283" s="3"/>
      <c r="I283" s="3"/>
      <c r="J283" s="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spans="1:40" ht="14.25" customHeight="1" x14ac:dyDescent="0.3">
      <c r="A284" s="1"/>
      <c r="B284" s="2"/>
      <c r="C284" s="2"/>
      <c r="D284" s="2"/>
      <c r="E284" s="2"/>
      <c r="F284" s="2"/>
      <c r="G284" s="2"/>
      <c r="H284" s="3"/>
      <c r="I284" s="3"/>
      <c r="J284" s="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spans="1:40" ht="14.25" customHeight="1" x14ac:dyDescent="0.3">
      <c r="A285" s="1"/>
      <c r="B285" s="2"/>
      <c r="C285" s="2"/>
      <c r="D285" s="2"/>
      <c r="E285" s="2"/>
      <c r="F285" s="2"/>
      <c r="G285" s="2"/>
      <c r="H285" s="3"/>
      <c r="I285" s="3"/>
      <c r="J285" s="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spans="1:40" ht="14.25" customHeight="1" x14ac:dyDescent="0.3">
      <c r="A286" s="1"/>
      <c r="B286" s="2"/>
      <c r="C286" s="2"/>
      <c r="D286" s="2"/>
      <c r="E286" s="2"/>
      <c r="F286" s="2"/>
      <c r="G286" s="2"/>
      <c r="H286" s="3"/>
      <c r="I286" s="3"/>
      <c r="J286" s="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spans="1:40" ht="14.25" customHeight="1" x14ac:dyDescent="0.3">
      <c r="A287" s="1"/>
      <c r="B287" s="2"/>
      <c r="C287" s="2"/>
      <c r="D287" s="2"/>
      <c r="E287" s="2"/>
      <c r="F287" s="2"/>
      <c r="G287" s="2"/>
      <c r="H287" s="3"/>
      <c r="I287" s="3"/>
      <c r="J287" s="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spans="1:40" ht="14.25" customHeight="1" x14ac:dyDescent="0.3">
      <c r="A288" s="1"/>
      <c r="B288" s="2"/>
      <c r="C288" s="2"/>
      <c r="D288" s="2"/>
      <c r="E288" s="2"/>
      <c r="F288" s="2"/>
      <c r="G288" s="2"/>
      <c r="H288" s="3"/>
      <c r="I288" s="3"/>
      <c r="J288" s="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spans="1:40" ht="14.25" customHeight="1" x14ac:dyDescent="0.3">
      <c r="A289" s="1"/>
      <c r="B289" s="2"/>
      <c r="C289" s="2"/>
      <c r="D289" s="2"/>
      <c r="E289" s="2"/>
      <c r="F289" s="2"/>
      <c r="G289" s="2"/>
      <c r="H289" s="3"/>
      <c r="I289" s="3"/>
      <c r="J289" s="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spans="1:40" ht="14.25" customHeight="1" x14ac:dyDescent="0.3">
      <c r="A290" s="1"/>
      <c r="B290" s="2"/>
      <c r="C290" s="2"/>
      <c r="D290" s="2"/>
      <c r="E290" s="2"/>
      <c r="F290" s="2"/>
      <c r="G290" s="2"/>
      <c r="H290" s="3"/>
      <c r="I290" s="3"/>
      <c r="J290" s="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spans="1:40" ht="14.25" customHeight="1" x14ac:dyDescent="0.3">
      <c r="A291" s="1"/>
      <c r="B291" s="2"/>
      <c r="C291" s="2"/>
      <c r="D291" s="2"/>
      <c r="E291" s="2"/>
      <c r="F291" s="2"/>
      <c r="G291" s="2"/>
      <c r="H291" s="3"/>
      <c r="I291" s="3"/>
      <c r="J291" s="3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spans="1:40" ht="14.25" customHeight="1" x14ac:dyDescent="0.3">
      <c r="A292" s="1"/>
      <c r="B292" s="2"/>
      <c r="C292" s="2"/>
      <c r="D292" s="2"/>
      <c r="E292" s="2"/>
      <c r="F292" s="2"/>
      <c r="G292" s="2"/>
      <c r="H292" s="3"/>
      <c r="I292" s="3"/>
      <c r="J292" s="3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spans="1:40" ht="14.25" customHeight="1" x14ac:dyDescent="0.3">
      <c r="A293" s="1"/>
      <c r="B293" s="2"/>
      <c r="C293" s="2"/>
      <c r="D293" s="2"/>
      <c r="E293" s="2"/>
      <c r="F293" s="2"/>
      <c r="G293" s="2"/>
      <c r="H293" s="3"/>
      <c r="I293" s="3"/>
      <c r="J293" s="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spans="1:40" ht="14.25" customHeight="1" x14ac:dyDescent="0.3">
      <c r="A294" s="1"/>
      <c r="B294" s="2"/>
      <c r="C294" s="2"/>
      <c r="D294" s="2"/>
      <c r="E294" s="2"/>
      <c r="F294" s="2"/>
      <c r="G294" s="2"/>
      <c r="H294" s="3"/>
      <c r="I294" s="3"/>
      <c r="J294" s="3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spans="1:40" ht="14.25" customHeight="1" x14ac:dyDescent="0.3">
      <c r="A295" s="1"/>
      <c r="B295" s="2"/>
      <c r="C295" s="2"/>
      <c r="D295" s="2"/>
      <c r="E295" s="2"/>
      <c r="F295" s="2"/>
      <c r="G295" s="2"/>
      <c r="H295" s="3"/>
      <c r="I295" s="3"/>
      <c r="J295" s="3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spans="1:40" ht="14.25" customHeight="1" x14ac:dyDescent="0.3">
      <c r="A296" s="1"/>
      <c r="B296" s="2"/>
      <c r="C296" s="2"/>
      <c r="D296" s="2"/>
      <c r="E296" s="2"/>
      <c r="F296" s="2"/>
      <c r="G296" s="2"/>
      <c r="H296" s="3"/>
      <c r="I296" s="3"/>
      <c r="J296" s="3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spans="1:40" ht="14.25" customHeight="1" x14ac:dyDescent="0.3">
      <c r="A297" s="1"/>
      <c r="B297" s="2"/>
      <c r="C297" s="2"/>
      <c r="D297" s="2"/>
      <c r="E297" s="2"/>
      <c r="F297" s="2"/>
      <c r="G297" s="2"/>
      <c r="H297" s="3"/>
      <c r="I297" s="3"/>
      <c r="J297" s="3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spans="1:40" ht="14.25" customHeight="1" x14ac:dyDescent="0.3">
      <c r="A298" s="1"/>
      <c r="B298" s="2"/>
      <c r="C298" s="2"/>
      <c r="D298" s="2"/>
      <c r="E298" s="2"/>
      <c r="F298" s="2"/>
      <c r="G298" s="2"/>
      <c r="H298" s="3"/>
      <c r="I298" s="3"/>
      <c r="J298" s="3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spans="1:40" ht="14.25" customHeight="1" x14ac:dyDescent="0.3">
      <c r="A299" s="1"/>
      <c r="B299" s="2"/>
      <c r="C299" s="2"/>
      <c r="D299" s="2"/>
      <c r="E299" s="2"/>
      <c r="F299" s="2"/>
      <c r="G299" s="2"/>
      <c r="H299" s="3"/>
      <c r="I299" s="3"/>
      <c r="J299" s="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spans="1:40" ht="14.25" customHeight="1" x14ac:dyDescent="0.3">
      <c r="A300" s="1"/>
      <c r="B300" s="2"/>
      <c r="C300" s="2"/>
      <c r="D300" s="2"/>
      <c r="E300" s="2"/>
      <c r="F300" s="2"/>
      <c r="G300" s="2"/>
      <c r="H300" s="3"/>
      <c r="I300" s="3"/>
      <c r="J300" s="3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spans="1:40" ht="14.25" customHeight="1" x14ac:dyDescent="0.3">
      <c r="A301" s="1"/>
      <c r="B301" s="2"/>
      <c r="C301" s="2"/>
      <c r="D301" s="2"/>
      <c r="E301" s="2"/>
      <c r="F301" s="2"/>
      <c r="G301" s="2"/>
      <c r="H301" s="3"/>
      <c r="I301" s="3"/>
      <c r="J301" s="3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spans="1:40" ht="14.25" customHeight="1" x14ac:dyDescent="0.3">
      <c r="A302" s="1"/>
      <c r="B302" s="2"/>
      <c r="C302" s="2"/>
      <c r="D302" s="2"/>
      <c r="E302" s="2"/>
      <c r="F302" s="2"/>
      <c r="G302" s="2"/>
      <c r="H302" s="3"/>
      <c r="I302" s="3"/>
      <c r="J302" s="3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spans="1:40" ht="14.25" customHeight="1" x14ac:dyDescent="0.3">
      <c r="A303" s="1"/>
      <c r="B303" s="2"/>
      <c r="C303" s="2"/>
      <c r="D303" s="2"/>
      <c r="E303" s="2"/>
      <c r="F303" s="2"/>
      <c r="G303" s="2"/>
      <c r="H303" s="3"/>
      <c r="I303" s="3"/>
      <c r="J303" s="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spans="1:40" ht="14.25" customHeight="1" x14ac:dyDescent="0.3">
      <c r="A304" s="1"/>
      <c r="B304" s="2"/>
      <c r="C304" s="2"/>
      <c r="D304" s="2"/>
      <c r="E304" s="2"/>
      <c r="F304" s="2"/>
      <c r="G304" s="2"/>
      <c r="H304" s="3"/>
      <c r="I304" s="3"/>
      <c r="J304" s="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spans="1:40" ht="14.25" customHeight="1" x14ac:dyDescent="0.3">
      <c r="A305" s="1"/>
      <c r="B305" s="2"/>
      <c r="C305" s="2"/>
      <c r="D305" s="2"/>
      <c r="E305" s="2"/>
      <c r="F305" s="2"/>
      <c r="G305" s="2"/>
      <c r="H305" s="3"/>
      <c r="I305" s="3"/>
      <c r="J305" s="3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spans="1:40" ht="14.25" customHeight="1" x14ac:dyDescent="0.3">
      <c r="A306" s="1"/>
      <c r="B306" s="2"/>
      <c r="C306" s="2"/>
      <c r="D306" s="2"/>
      <c r="E306" s="2"/>
      <c r="F306" s="2"/>
      <c r="G306" s="2"/>
      <c r="H306" s="3"/>
      <c r="I306" s="3"/>
      <c r="J306" s="3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spans="1:40" ht="14.25" customHeight="1" x14ac:dyDescent="0.3">
      <c r="A307" s="1"/>
      <c r="B307" s="2"/>
      <c r="C307" s="2"/>
      <c r="D307" s="2"/>
      <c r="E307" s="2"/>
      <c r="F307" s="2"/>
      <c r="G307" s="2"/>
      <c r="H307" s="3"/>
      <c r="I307" s="3"/>
      <c r="J307" s="3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spans="1:40" ht="14.25" customHeight="1" x14ac:dyDescent="0.3">
      <c r="A308" s="1"/>
      <c r="B308" s="2"/>
      <c r="C308" s="2"/>
      <c r="D308" s="2"/>
      <c r="E308" s="2"/>
      <c r="F308" s="2"/>
      <c r="G308" s="2"/>
      <c r="H308" s="3"/>
      <c r="I308" s="3"/>
      <c r="J308" s="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spans="1:40" ht="14.25" customHeight="1" x14ac:dyDescent="0.3">
      <c r="A309" s="1"/>
      <c r="B309" s="2"/>
      <c r="C309" s="2"/>
      <c r="D309" s="2"/>
      <c r="E309" s="2"/>
      <c r="F309" s="2"/>
      <c r="G309" s="2"/>
      <c r="H309" s="3"/>
      <c r="I309" s="3"/>
      <c r="J309" s="3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spans="1:40" ht="14.25" customHeight="1" x14ac:dyDescent="0.3">
      <c r="A310" s="1"/>
      <c r="B310" s="2"/>
      <c r="C310" s="2"/>
      <c r="D310" s="2"/>
      <c r="E310" s="2"/>
      <c r="F310" s="2"/>
      <c r="G310" s="2"/>
      <c r="H310" s="3"/>
      <c r="I310" s="3"/>
      <c r="J310" s="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spans="1:40" ht="14.25" customHeight="1" x14ac:dyDescent="0.3">
      <c r="A311" s="1"/>
      <c r="B311" s="2"/>
      <c r="C311" s="2"/>
      <c r="D311" s="2"/>
      <c r="E311" s="2"/>
      <c r="F311" s="2"/>
      <c r="G311" s="2"/>
      <c r="H311" s="3"/>
      <c r="I311" s="3"/>
      <c r="J311" s="3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spans="1:40" ht="14.25" customHeight="1" x14ac:dyDescent="0.3">
      <c r="A312" s="1"/>
      <c r="B312" s="2"/>
      <c r="C312" s="2"/>
      <c r="D312" s="2"/>
      <c r="E312" s="2"/>
      <c r="F312" s="2"/>
      <c r="G312" s="2"/>
      <c r="H312" s="3"/>
      <c r="I312" s="3"/>
      <c r="J312" s="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spans="1:40" ht="14.25" customHeight="1" x14ac:dyDescent="0.3">
      <c r="A313" s="1"/>
      <c r="B313" s="2"/>
      <c r="C313" s="2"/>
      <c r="D313" s="2"/>
      <c r="E313" s="2"/>
      <c r="F313" s="2"/>
      <c r="G313" s="2"/>
      <c r="H313" s="3"/>
      <c r="I313" s="3"/>
      <c r="J313" s="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spans="1:40" ht="14.25" customHeight="1" x14ac:dyDescent="0.3">
      <c r="A314" s="1"/>
      <c r="B314" s="2"/>
      <c r="C314" s="2"/>
      <c r="D314" s="2"/>
      <c r="E314" s="2"/>
      <c r="F314" s="2"/>
      <c r="G314" s="2"/>
      <c r="H314" s="3"/>
      <c r="I314" s="3"/>
      <c r="J314" s="3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spans="1:40" ht="14.25" customHeight="1" x14ac:dyDescent="0.3">
      <c r="A315" s="1"/>
      <c r="B315" s="2"/>
      <c r="C315" s="2"/>
      <c r="D315" s="2"/>
      <c r="E315" s="2"/>
      <c r="F315" s="2"/>
      <c r="G315" s="2"/>
      <c r="H315" s="3"/>
      <c r="I315" s="3"/>
      <c r="J315" s="3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spans="1:40" ht="14.25" customHeight="1" x14ac:dyDescent="0.3">
      <c r="A316" s="1"/>
      <c r="B316" s="2"/>
      <c r="C316" s="2"/>
      <c r="D316" s="2"/>
      <c r="E316" s="2"/>
      <c r="F316" s="2"/>
      <c r="G316" s="2"/>
      <c r="H316" s="3"/>
      <c r="I316" s="3"/>
      <c r="J316" s="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spans="1:40" ht="14.25" customHeight="1" x14ac:dyDescent="0.3">
      <c r="A317" s="1"/>
      <c r="B317" s="2"/>
      <c r="C317" s="2"/>
      <c r="D317" s="2"/>
      <c r="E317" s="2"/>
      <c r="F317" s="2"/>
      <c r="G317" s="2"/>
      <c r="H317" s="3"/>
      <c r="I317" s="3"/>
      <c r="J317" s="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spans="1:40" ht="14.25" customHeight="1" x14ac:dyDescent="0.3">
      <c r="A318" s="1"/>
      <c r="B318" s="2"/>
      <c r="C318" s="2"/>
      <c r="D318" s="2"/>
      <c r="E318" s="2"/>
      <c r="F318" s="2"/>
      <c r="G318" s="2"/>
      <c r="H318" s="3"/>
      <c r="I318" s="3"/>
      <c r="J318" s="3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spans="1:40" ht="14.25" customHeight="1" x14ac:dyDescent="0.3">
      <c r="A319" s="1"/>
      <c r="B319" s="2"/>
      <c r="C319" s="2"/>
      <c r="D319" s="2"/>
      <c r="E319" s="2"/>
      <c r="F319" s="2"/>
      <c r="G319" s="2"/>
      <c r="H319" s="3"/>
      <c r="I319" s="3"/>
      <c r="J319" s="3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spans="1:40" ht="14.25" customHeight="1" x14ac:dyDescent="0.3">
      <c r="A320" s="1"/>
      <c r="B320" s="2"/>
      <c r="C320" s="2"/>
      <c r="D320" s="2"/>
      <c r="E320" s="2"/>
      <c r="F320" s="2"/>
      <c r="G320" s="2"/>
      <c r="H320" s="3"/>
      <c r="I320" s="3"/>
      <c r="J320" s="3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spans="1:40" ht="14.25" customHeight="1" x14ac:dyDescent="0.3">
      <c r="A321" s="1"/>
      <c r="B321" s="2"/>
      <c r="C321" s="2"/>
      <c r="D321" s="2"/>
      <c r="E321" s="2"/>
      <c r="F321" s="2"/>
      <c r="G321" s="2"/>
      <c r="H321" s="3"/>
      <c r="I321" s="3"/>
      <c r="J321" s="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spans="1:40" ht="14.25" customHeight="1" x14ac:dyDescent="0.3">
      <c r="A322" s="1"/>
      <c r="B322" s="2"/>
      <c r="C322" s="2"/>
      <c r="D322" s="2"/>
      <c r="E322" s="2"/>
      <c r="F322" s="2"/>
      <c r="G322" s="2"/>
      <c r="H322" s="3"/>
      <c r="I322" s="3"/>
      <c r="J322" s="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spans="1:40" ht="14.25" customHeight="1" x14ac:dyDescent="0.3">
      <c r="A323" s="1"/>
      <c r="B323" s="2"/>
      <c r="C323" s="2"/>
      <c r="D323" s="2"/>
      <c r="E323" s="2"/>
      <c r="F323" s="2"/>
      <c r="G323" s="2"/>
      <c r="H323" s="3"/>
      <c r="I323" s="3"/>
      <c r="J323" s="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spans="1:40" ht="14.25" customHeight="1" x14ac:dyDescent="0.3">
      <c r="A324" s="1"/>
      <c r="B324" s="2"/>
      <c r="C324" s="2"/>
      <c r="D324" s="2"/>
      <c r="E324" s="2"/>
      <c r="F324" s="2"/>
      <c r="G324" s="2"/>
      <c r="H324" s="3"/>
      <c r="I324" s="3"/>
      <c r="J324" s="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spans="1:40" ht="14.25" customHeight="1" x14ac:dyDescent="0.3">
      <c r="A325" s="1"/>
      <c r="B325" s="2"/>
      <c r="C325" s="2"/>
      <c r="D325" s="2"/>
      <c r="E325" s="2"/>
      <c r="F325" s="2"/>
      <c r="G325" s="2"/>
      <c r="H325" s="3"/>
      <c r="I325" s="3"/>
      <c r="J325" s="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spans="1:40" ht="14.25" customHeight="1" x14ac:dyDescent="0.3">
      <c r="A326" s="1"/>
      <c r="B326" s="2"/>
      <c r="C326" s="2"/>
      <c r="D326" s="2"/>
      <c r="E326" s="2"/>
      <c r="F326" s="2"/>
      <c r="G326" s="2"/>
      <c r="H326" s="3"/>
      <c r="I326" s="3"/>
      <c r="J326" s="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spans="1:40" ht="14.25" customHeight="1" x14ac:dyDescent="0.3">
      <c r="A327" s="1"/>
      <c r="B327" s="2"/>
      <c r="C327" s="2"/>
      <c r="D327" s="2"/>
      <c r="E327" s="2"/>
      <c r="F327" s="2"/>
      <c r="G327" s="2"/>
      <c r="H327" s="3"/>
      <c r="I327" s="3"/>
      <c r="J327" s="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spans="1:40" ht="14.25" customHeight="1" x14ac:dyDescent="0.3">
      <c r="A328" s="1"/>
      <c r="B328" s="2"/>
      <c r="C328" s="2"/>
      <c r="D328" s="2"/>
      <c r="E328" s="2"/>
      <c r="F328" s="2"/>
      <c r="G328" s="2"/>
      <c r="H328" s="3"/>
      <c r="I328" s="3"/>
      <c r="J328" s="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spans="1:40" ht="14.25" customHeight="1" x14ac:dyDescent="0.3">
      <c r="A329" s="1"/>
      <c r="B329" s="2"/>
      <c r="C329" s="2"/>
      <c r="D329" s="2"/>
      <c r="E329" s="2"/>
      <c r="F329" s="2"/>
      <c r="G329" s="2"/>
      <c r="H329" s="3"/>
      <c r="I329" s="3"/>
      <c r="J329" s="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spans="1:40" ht="14.25" customHeight="1" x14ac:dyDescent="0.3">
      <c r="A330" s="1"/>
      <c r="B330" s="2"/>
      <c r="C330" s="2"/>
      <c r="D330" s="2"/>
      <c r="E330" s="2"/>
      <c r="F330" s="2"/>
      <c r="G330" s="2"/>
      <c r="H330" s="3"/>
      <c r="I330" s="3"/>
      <c r="J330" s="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spans="1:40" ht="14.25" customHeight="1" x14ac:dyDescent="0.3">
      <c r="A331" s="1"/>
      <c r="B331" s="2"/>
      <c r="C331" s="2"/>
      <c r="D331" s="2"/>
      <c r="E331" s="2"/>
      <c r="F331" s="2"/>
      <c r="G331" s="2"/>
      <c r="H331" s="3"/>
      <c r="I331" s="3"/>
      <c r="J331" s="3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spans="1:40" ht="14.25" customHeight="1" x14ac:dyDescent="0.3">
      <c r="A332" s="1"/>
      <c r="B332" s="2"/>
      <c r="C332" s="2"/>
      <c r="D332" s="2"/>
      <c r="E332" s="2"/>
      <c r="F332" s="2"/>
      <c r="G332" s="2"/>
      <c r="H332" s="3"/>
      <c r="I332" s="3"/>
      <c r="J332" s="3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spans="1:40" ht="14.25" customHeight="1" x14ac:dyDescent="0.3">
      <c r="A333" s="1"/>
      <c r="B333" s="2"/>
      <c r="C333" s="2"/>
      <c r="D333" s="2"/>
      <c r="E333" s="2"/>
      <c r="F333" s="2"/>
      <c r="G333" s="2"/>
      <c r="H333" s="3"/>
      <c r="I333" s="3"/>
      <c r="J333" s="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spans="1:40" ht="14.25" customHeight="1" x14ac:dyDescent="0.3">
      <c r="A334" s="1"/>
      <c r="B334" s="2"/>
      <c r="C334" s="2"/>
      <c r="D334" s="2"/>
      <c r="E334" s="2"/>
      <c r="F334" s="2"/>
      <c r="G334" s="2"/>
      <c r="H334" s="3"/>
      <c r="I334" s="3"/>
      <c r="J334" s="3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spans="1:40" ht="14.25" customHeight="1" x14ac:dyDescent="0.3">
      <c r="A335" s="1"/>
      <c r="B335" s="2"/>
      <c r="C335" s="2"/>
      <c r="D335" s="2"/>
      <c r="E335" s="2"/>
      <c r="F335" s="2"/>
      <c r="G335" s="2"/>
      <c r="H335" s="3"/>
      <c r="I335" s="3"/>
      <c r="J335" s="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spans="1:40" ht="14.25" customHeight="1" x14ac:dyDescent="0.3">
      <c r="A336" s="1"/>
      <c r="B336" s="2"/>
      <c r="C336" s="2"/>
      <c r="D336" s="2"/>
      <c r="E336" s="2"/>
      <c r="F336" s="2"/>
      <c r="G336" s="2"/>
      <c r="H336" s="3"/>
      <c r="I336" s="3"/>
      <c r="J336" s="3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spans="1:40" ht="14.25" customHeight="1" x14ac:dyDescent="0.3">
      <c r="A337" s="1"/>
      <c r="B337" s="2"/>
      <c r="C337" s="2"/>
      <c r="D337" s="2"/>
      <c r="E337" s="2"/>
      <c r="F337" s="2"/>
      <c r="G337" s="2"/>
      <c r="H337" s="3"/>
      <c r="I337" s="3"/>
      <c r="J337" s="3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spans="1:40" ht="14.25" customHeight="1" x14ac:dyDescent="0.3">
      <c r="A338" s="1"/>
      <c r="B338" s="2"/>
      <c r="C338" s="2"/>
      <c r="D338" s="2"/>
      <c r="E338" s="2"/>
      <c r="F338" s="2"/>
      <c r="G338" s="2"/>
      <c r="H338" s="3"/>
      <c r="I338" s="3"/>
      <c r="J338" s="3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spans="1:40" ht="14.25" customHeight="1" x14ac:dyDescent="0.3">
      <c r="A339" s="1"/>
      <c r="B339" s="2"/>
      <c r="C339" s="2"/>
      <c r="D339" s="2"/>
      <c r="E339" s="2"/>
      <c r="F339" s="2"/>
      <c r="G339" s="2"/>
      <c r="H339" s="3"/>
      <c r="I339" s="3"/>
      <c r="J339" s="3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spans="1:40" ht="14.25" customHeight="1" x14ac:dyDescent="0.3">
      <c r="A340" s="1"/>
      <c r="B340" s="2"/>
      <c r="C340" s="2"/>
      <c r="D340" s="2"/>
      <c r="E340" s="2"/>
      <c r="F340" s="2"/>
      <c r="G340" s="2"/>
      <c r="H340" s="3"/>
      <c r="I340" s="3"/>
      <c r="J340" s="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spans="1:40" ht="14.25" customHeight="1" x14ac:dyDescent="0.3">
      <c r="A341" s="1"/>
      <c r="B341" s="2"/>
      <c r="C341" s="2"/>
      <c r="D341" s="2"/>
      <c r="E341" s="2"/>
      <c r="F341" s="2"/>
      <c r="G341" s="2"/>
      <c r="H341" s="3"/>
      <c r="I341" s="3"/>
      <c r="J341" s="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spans="1:40" ht="14.25" customHeight="1" x14ac:dyDescent="0.3">
      <c r="A342" s="1"/>
      <c r="B342" s="2"/>
      <c r="C342" s="2"/>
      <c r="D342" s="2"/>
      <c r="E342" s="2"/>
      <c r="F342" s="2"/>
      <c r="G342" s="2"/>
      <c r="H342" s="3"/>
      <c r="I342" s="3"/>
      <c r="J342" s="3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spans="1:40" ht="14.25" customHeight="1" x14ac:dyDescent="0.3">
      <c r="A343" s="1"/>
      <c r="B343" s="2"/>
      <c r="C343" s="2"/>
      <c r="D343" s="2"/>
      <c r="E343" s="2"/>
      <c r="F343" s="2"/>
      <c r="G343" s="2"/>
      <c r="H343" s="3"/>
      <c r="I343" s="3"/>
      <c r="J343" s="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spans="1:40" ht="14.25" customHeight="1" x14ac:dyDescent="0.3">
      <c r="A344" s="1"/>
      <c r="B344" s="2"/>
      <c r="C344" s="2"/>
      <c r="D344" s="2"/>
      <c r="E344" s="2"/>
      <c r="F344" s="2"/>
      <c r="G344" s="2"/>
      <c r="H344" s="3"/>
      <c r="I344" s="3"/>
      <c r="J344" s="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spans="1:40" ht="14.25" customHeight="1" x14ac:dyDescent="0.3">
      <c r="A345" s="1"/>
      <c r="B345" s="2"/>
      <c r="C345" s="2"/>
      <c r="D345" s="2"/>
      <c r="E345" s="2"/>
      <c r="F345" s="2"/>
      <c r="G345" s="2"/>
      <c r="H345" s="3"/>
      <c r="I345" s="3"/>
      <c r="J345" s="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spans="1:40" ht="14.25" customHeight="1" x14ac:dyDescent="0.3">
      <c r="A346" s="1"/>
      <c r="B346" s="2"/>
      <c r="C346" s="2"/>
      <c r="D346" s="2"/>
      <c r="E346" s="2"/>
      <c r="F346" s="2"/>
      <c r="G346" s="2"/>
      <c r="H346" s="3"/>
      <c r="I346" s="3"/>
      <c r="J346" s="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spans="1:40" ht="14.25" customHeight="1" x14ac:dyDescent="0.3">
      <c r="A347" s="1"/>
      <c r="B347" s="2"/>
      <c r="C347" s="2"/>
      <c r="D347" s="2"/>
      <c r="E347" s="2"/>
      <c r="F347" s="2"/>
      <c r="G347" s="2"/>
      <c r="H347" s="3"/>
      <c r="I347" s="3"/>
      <c r="J347" s="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spans="1:40" ht="14.25" customHeight="1" x14ac:dyDescent="0.3">
      <c r="A348" s="1"/>
      <c r="B348" s="2"/>
      <c r="C348" s="2"/>
      <c r="D348" s="2"/>
      <c r="E348" s="2"/>
      <c r="F348" s="2"/>
      <c r="G348" s="2"/>
      <c r="H348" s="3"/>
      <c r="I348" s="3"/>
      <c r="J348" s="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spans="1:40" ht="14.25" customHeight="1" x14ac:dyDescent="0.3">
      <c r="A349" s="1"/>
      <c r="B349" s="2"/>
      <c r="C349" s="2"/>
      <c r="D349" s="2"/>
      <c r="E349" s="2"/>
      <c r="F349" s="2"/>
      <c r="G349" s="2"/>
      <c r="H349" s="3"/>
      <c r="I349" s="3"/>
      <c r="J349" s="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spans="1:40" ht="14.25" customHeight="1" x14ac:dyDescent="0.3">
      <c r="A350" s="1"/>
      <c r="B350" s="2"/>
      <c r="C350" s="2"/>
      <c r="D350" s="2"/>
      <c r="E350" s="2"/>
      <c r="F350" s="2"/>
      <c r="G350" s="2"/>
      <c r="H350" s="3"/>
      <c r="I350" s="3"/>
      <c r="J350" s="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spans="1:40" ht="14.25" customHeight="1" x14ac:dyDescent="0.3">
      <c r="A351" s="1"/>
      <c r="B351" s="2"/>
      <c r="C351" s="2"/>
      <c r="D351" s="2"/>
      <c r="E351" s="2"/>
      <c r="F351" s="2"/>
      <c r="G351" s="2"/>
      <c r="H351" s="3"/>
      <c r="I351" s="3"/>
      <c r="J351" s="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spans="1:40" ht="14.25" customHeight="1" x14ac:dyDescent="0.3">
      <c r="A352" s="1"/>
      <c r="B352" s="2"/>
      <c r="C352" s="2"/>
      <c r="D352" s="2"/>
      <c r="E352" s="2"/>
      <c r="F352" s="2"/>
      <c r="G352" s="2"/>
      <c r="H352" s="3"/>
      <c r="I352" s="3"/>
      <c r="J352" s="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spans="1:40" ht="14.25" customHeight="1" x14ac:dyDescent="0.3">
      <c r="A353" s="1"/>
      <c r="B353" s="2"/>
      <c r="C353" s="2"/>
      <c r="D353" s="2"/>
      <c r="E353" s="2"/>
      <c r="F353" s="2"/>
      <c r="G353" s="2"/>
      <c r="H353" s="3"/>
      <c r="I353" s="3"/>
      <c r="J353" s="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spans="1:40" ht="14.25" customHeight="1" x14ac:dyDescent="0.3">
      <c r="A354" s="1"/>
      <c r="B354" s="2"/>
      <c r="C354" s="2"/>
      <c r="D354" s="2"/>
      <c r="E354" s="2"/>
      <c r="F354" s="2"/>
      <c r="G354" s="2"/>
      <c r="H354" s="3"/>
      <c r="I354" s="3"/>
      <c r="J354" s="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spans="1:40" ht="14.25" customHeight="1" x14ac:dyDescent="0.3">
      <c r="A355" s="1"/>
      <c r="B355" s="2"/>
      <c r="C355" s="2"/>
      <c r="D355" s="2"/>
      <c r="E355" s="2"/>
      <c r="F355" s="2"/>
      <c r="G355" s="2"/>
      <c r="H355" s="3"/>
      <c r="I355" s="3"/>
      <c r="J355" s="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spans="1:40" ht="14.25" customHeight="1" x14ac:dyDescent="0.3">
      <c r="A356" s="1"/>
      <c r="B356" s="2"/>
      <c r="C356" s="2"/>
      <c r="D356" s="2"/>
      <c r="E356" s="2"/>
      <c r="F356" s="2"/>
      <c r="G356" s="2"/>
      <c r="H356" s="3"/>
      <c r="I356" s="3"/>
      <c r="J356" s="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spans="1:40" ht="14.25" customHeight="1" x14ac:dyDescent="0.3">
      <c r="A357" s="1"/>
      <c r="B357" s="2"/>
      <c r="C357" s="2"/>
      <c r="D357" s="2"/>
      <c r="E357" s="2"/>
      <c r="F357" s="2"/>
      <c r="G357" s="2"/>
      <c r="H357" s="3"/>
      <c r="I357" s="3"/>
      <c r="J357" s="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spans="1:40" ht="14.25" customHeight="1" x14ac:dyDescent="0.3">
      <c r="A358" s="1"/>
      <c r="B358" s="2"/>
      <c r="C358" s="2"/>
      <c r="D358" s="2"/>
      <c r="E358" s="2"/>
      <c r="F358" s="2"/>
      <c r="G358" s="2"/>
      <c r="H358" s="3"/>
      <c r="I358" s="3"/>
      <c r="J358" s="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spans="1:40" ht="14.25" customHeight="1" x14ac:dyDescent="0.3">
      <c r="A359" s="1"/>
      <c r="B359" s="2"/>
      <c r="C359" s="2"/>
      <c r="D359" s="2"/>
      <c r="E359" s="2"/>
      <c r="F359" s="2"/>
      <c r="G359" s="2"/>
      <c r="H359" s="3"/>
      <c r="I359" s="3"/>
      <c r="J359" s="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spans="1:40" ht="14.25" customHeight="1" x14ac:dyDescent="0.3">
      <c r="A360" s="1"/>
      <c r="B360" s="2"/>
      <c r="C360" s="2"/>
      <c r="D360" s="2"/>
      <c r="E360" s="2"/>
      <c r="F360" s="2"/>
      <c r="G360" s="2"/>
      <c r="H360" s="3"/>
      <c r="I360" s="3"/>
      <c r="J360" s="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spans="1:40" ht="14.25" customHeight="1" x14ac:dyDescent="0.3">
      <c r="A361" s="1"/>
      <c r="B361" s="2"/>
      <c r="C361" s="2"/>
      <c r="D361" s="2"/>
      <c r="E361" s="2"/>
      <c r="F361" s="2"/>
      <c r="G361" s="2"/>
      <c r="H361" s="3"/>
      <c r="I361" s="3"/>
      <c r="J361" s="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spans="1:40" ht="14.25" customHeight="1" x14ac:dyDescent="0.3">
      <c r="A362" s="1"/>
      <c r="B362" s="2"/>
      <c r="C362" s="2"/>
      <c r="D362" s="2"/>
      <c r="E362" s="2"/>
      <c r="F362" s="2"/>
      <c r="G362" s="2"/>
      <c r="H362" s="3"/>
      <c r="I362" s="3"/>
      <c r="J362" s="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spans="1:40" ht="14.25" customHeight="1" x14ac:dyDescent="0.3">
      <c r="A363" s="1"/>
      <c r="B363" s="2"/>
      <c r="C363" s="2"/>
      <c r="D363" s="2"/>
      <c r="E363" s="2"/>
      <c r="F363" s="2"/>
      <c r="G363" s="2"/>
      <c r="H363" s="3"/>
      <c r="I363" s="3"/>
      <c r="J363" s="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spans="1:40" ht="14.25" customHeight="1" x14ac:dyDescent="0.3">
      <c r="A364" s="1"/>
      <c r="B364" s="2"/>
      <c r="C364" s="2"/>
      <c r="D364" s="2"/>
      <c r="E364" s="2"/>
      <c r="F364" s="2"/>
      <c r="G364" s="2"/>
      <c r="H364" s="3"/>
      <c r="I364" s="3"/>
      <c r="J364" s="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spans="1:40" ht="14.25" customHeight="1" x14ac:dyDescent="0.3">
      <c r="A365" s="1"/>
      <c r="B365" s="2"/>
      <c r="C365" s="2"/>
      <c r="D365" s="2"/>
      <c r="E365" s="2"/>
      <c r="F365" s="2"/>
      <c r="G365" s="2"/>
      <c r="H365" s="3"/>
      <c r="I365" s="3"/>
      <c r="J365" s="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spans="1:40" ht="14.25" customHeight="1" x14ac:dyDescent="0.3">
      <c r="A366" s="1"/>
      <c r="B366" s="2"/>
      <c r="C366" s="2"/>
      <c r="D366" s="2"/>
      <c r="E366" s="2"/>
      <c r="F366" s="2"/>
      <c r="G366" s="2"/>
      <c r="H366" s="3"/>
      <c r="I366" s="3"/>
      <c r="J366" s="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spans="1:40" ht="14.25" customHeight="1" x14ac:dyDescent="0.3">
      <c r="A367" s="1"/>
      <c r="B367" s="2"/>
      <c r="C367" s="2"/>
      <c r="D367" s="2"/>
      <c r="E367" s="2"/>
      <c r="F367" s="2"/>
      <c r="G367" s="2"/>
      <c r="H367" s="3"/>
      <c r="I367" s="3"/>
      <c r="J367" s="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spans="1:40" ht="14.25" customHeight="1" x14ac:dyDescent="0.3">
      <c r="A368" s="1"/>
      <c r="B368" s="2"/>
      <c r="C368" s="2"/>
      <c r="D368" s="2"/>
      <c r="E368" s="2"/>
      <c r="F368" s="2"/>
      <c r="G368" s="2"/>
      <c r="H368" s="3"/>
      <c r="I368" s="3"/>
      <c r="J368" s="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spans="1:40" ht="14.25" customHeight="1" x14ac:dyDescent="0.3">
      <c r="A369" s="1"/>
      <c r="B369" s="2"/>
      <c r="C369" s="2"/>
      <c r="D369" s="2"/>
      <c r="E369" s="2"/>
      <c r="F369" s="2"/>
      <c r="G369" s="2"/>
      <c r="H369" s="3"/>
      <c r="I369" s="3"/>
      <c r="J369" s="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spans="1:40" ht="14.25" customHeight="1" x14ac:dyDescent="0.3">
      <c r="A370" s="1"/>
      <c r="B370" s="2"/>
      <c r="C370" s="2"/>
      <c r="D370" s="2"/>
      <c r="E370" s="2"/>
      <c r="F370" s="2"/>
      <c r="G370" s="2"/>
      <c r="H370" s="3"/>
      <c r="I370" s="3"/>
      <c r="J370" s="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spans="1:40" ht="14.25" customHeight="1" x14ac:dyDescent="0.3">
      <c r="A371" s="1"/>
      <c r="B371" s="2"/>
      <c r="C371" s="2"/>
      <c r="D371" s="2"/>
      <c r="E371" s="2"/>
      <c r="F371" s="2"/>
      <c r="G371" s="2"/>
      <c r="H371" s="3"/>
      <c r="I371" s="3"/>
      <c r="J371" s="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spans="1:40" ht="14.25" customHeight="1" x14ac:dyDescent="0.3">
      <c r="A372" s="1"/>
      <c r="B372" s="2"/>
      <c r="C372" s="2"/>
      <c r="D372" s="2"/>
      <c r="E372" s="2"/>
      <c r="F372" s="2"/>
      <c r="G372" s="2"/>
      <c r="H372" s="3"/>
      <c r="I372" s="3"/>
      <c r="J372" s="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spans="1:40" ht="14.25" customHeight="1" x14ac:dyDescent="0.3">
      <c r="A373" s="1"/>
      <c r="B373" s="2"/>
      <c r="C373" s="2"/>
      <c r="D373" s="2"/>
      <c r="E373" s="2"/>
      <c r="F373" s="2"/>
      <c r="G373" s="2"/>
      <c r="H373" s="3"/>
      <c r="I373" s="3"/>
      <c r="J373" s="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spans="1:40" ht="14.25" customHeight="1" x14ac:dyDescent="0.3">
      <c r="A374" s="1"/>
      <c r="B374" s="2"/>
      <c r="C374" s="2"/>
      <c r="D374" s="2"/>
      <c r="E374" s="2"/>
      <c r="F374" s="2"/>
      <c r="G374" s="2"/>
      <c r="H374" s="3"/>
      <c r="I374" s="3"/>
      <c r="J374" s="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spans="1:40" ht="14.25" customHeight="1" x14ac:dyDescent="0.3">
      <c r="A375" s="1"/>
      <c r="B375" s="2"/>
      <c r="C375" s="2"/>
      <c r="D375" s="2"/>
      <c r="E375" s="2"/>
      <c r="F375" s="2"/>
      <c r="G375" s="2"/>
      <c r="H375" s="3"/>
      <c r="I375" s="3"/>
      <c r="J375" s="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spans="1:40" ht="14.25" customHeight="1" x14ac:dyDescent="0.3">
      <c r="A376" s="1"/>
      <c r="B376" s="2"/>
      <c r="C376" s="2"/>
      <c r="D376" s="2"/>
      <c r="E376" s="2"/>
      <c r="F376" s="2"/>
      <c r="G376" s="2"/>
      <c r="H376" s="3"/>
      <c r="I376" s="3"/>
      <c r="J376" s="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spans="1:40" ht="14.25" customHeight="1" x14ac:dyDescent="0.3">
      <c r="A377" s="1"/>
      <c r="B377" s="2"/>
      <c r="C377" s="2"/>
      <c r="D377" s="2"/>
      <c r="E377" s="2"/>
      <c r="F377" s="2"/>
      <c r="G377" s="2"/>
      <c r="H377" s="3"/>
      <c r="I377" s="3"/>
      <c r="J377" s="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spans="1:40" ht="14.25" customHeight="1" x14ac:dyDescent="0.3">
      <c r="A378" s="1"/>
      <c r="B378" s="2"/>
      <c r="C378" s="2"/>
      <c r="D378" s="2"/>
      <c r="E378" s="2"/>
      <c r="F378" s="2"/>
      <c r="G378" s="2"/>
      <c r="H378" s="3"/>
      <c r="I378" s="3"/>
      <c r="J378" s="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spans="1:40" ht="14.25" customHeight="1" x14ac:dyDescent="0.3">
      <c r="A379" s="1"/>
      <c r="B379" s="2"/>
      <c r="C379" s="2"/>
      <c r="D379" s="2"/>
      <c r="E379" s="2"/>
      <c r="F379" s="2"/>
      <c r="G379" s="2"/>
      <c r="H379" s="3"/>
      <c r="I379" s="3"/>
      <c r="J379" s="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spans="1:40" ht="14.25" customHeight="1" x14ac:dyDescent="0.3">
      <c r="A380" s="1"/>
      <c r="B380" s="2"/>
      <c r="C380" s="2"/>
      <c r="D380" s="2"/>
      <c r="E380" s="2"/>
      <c r="F380" s="2"/>
      <c r="G380" s="2"/>
      <c r="H380" s="3"/>
      <c r="I380" s="3"/>
      <c r="J380" s="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spans="1:40" ht="14.25" customHeight="1" x14ac:dyDescent="0.3">
      <c r="A381" s="1"/>
      <c r="B381" s="2"/>
      <c r="C381" s="2"/>
      <c r="D381" s="2"/>
      <c r="E381" s="2"/>
      <c r="F381" s="2"/>
      <c r="G381" s="2"/>
      <c r="H381" s="3"/>
      <c r="I381" s="3"/>
      <c r="J381" s="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spans="1:40" ht="14.25" customHeight="1" x14ac:dyDescent="0.3">
      <c r="A382" s="1"/>
      <c r="B382" s="2"/>
      <c r="C382" s="2"/>
      <c r="D382" s="2"/>
      <c r="E382" s="2"/>
      <c r="F382" s="2"/>
      <c r="G382" s="2"/>
      <c r="H382" s="3"/>
      <c r="I382" s="3"/>
      <c r="J382" s="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spans="1:40" ht="14.25" customHeight="1" x14ac:dyDescent="0.3">
      <c r="A383" s="1"/>
      <c r="B383" s="2"/>
      <c r="C383" s="2"/>
      <c r="D383" s="2"/>
      <c r="E383" s="2"/>
      <c r="F383" s="2"/>
      <c r="G383" s="2"/>
      <c r="H383" s="3"/>
      <c r="I383" s="3"/>
      <c r="J383" s="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spans="1:40" ht="14.25" customHeight="1" x14ac:dyDescent="0.3">
      <c r="A384" s="1"/>
      <c r="B384" s="2"/>
      <c r="C384" s="2"/>
      <c r="D384" s="2"/>
      <c r="E384" s="2"/>
      <c r="F384" s="2"/>
      <c r="G384" s="2"/>
      <c r="H384" s="3"/>
      <c r="I384" s="3"/>
      <c r="J384" s="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spans="1:40" ht="14.25" customHeight="1" x14ac:dyDescent="0.3">
      <c r="A385" s="1"/>
      <c r="B385" s="2"/>
      <c r="C385" s="2"/>
      <c r="D385" s="2"/>
      <c r="E385" s="2"/>
      <c r="F385" s="2"/>
      <c r="G385" s="2"/>
      <c r="H385" s="3"/>
      <c r="I385" s="3"/>
      <c r="J385" s="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spans="1:40" ht="14.25" customHeight="1" x14ac:dyDescent="0.3">
      <c r="A386" s="1"/>
      <c r="B386" s="2"/>
      <c r="C386" s="2"/>
      <c r="D386" s="2"/>
      <c r="E386" s="2"/>
      <c r="F386" s="2"/>
      <c r="G386" s="2"/>
      <c r="H386" s="3"/>
      <c r="I386" s="3"/>
      <c r="J386" s="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spans="1:40" ht="14.25" customHeight="1" x14ac:dyDescent="0.3">
      <c r="A387" s="1"/>
      <c r="B387" s="2"/>
      <c r="C387" s="2"/>
      <c r="D387" s="2"/>
      <c r="E387" s="2"/>
      <c r="F387" s="2"/>
      <c r="G387" s="2"/>
      <c r="H387" s="3"/>
      <c r="I387" s="3"/>
      <c r="J387" s="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spans="1:40" ht="14.25" customHeight="1" x14ac:dyDescent="0.3">
      <c r="A388" s="1"/>
      <c r="B388" s="2"/>
      <c r="C388" s="2"/>
      <c r="D388" s="2"/>
      <c r="E388" s="2"/>
      <c r="F388" s="2"/>
      <c r="G388" s="2"/>
      <c r="H388" s="3"/>
      <c r="I388" s="3"/>
      <c r="J388" s="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spans="1:40" ht="14.25" customHeight="1" x14ac:dyDescent="0.3">
      <c r="A389" s="1"/>
      <c r="B389" s="2"/>
      <c r="C389" s="2"/>
      <c r="D389" s="2"/>
      <c r="E389" s="2"/>
      <c r="F389" s="2"/>
      <c r="G389" s="2"/>
      <c r="H389" s="3"/>
      <c r="I389" s="3"/>
      <c r="J389" s="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spans="1:40" ht="14.25" customHeight="1" x14ac:dyDescent="0.3">
      <c r="A390" s="1"/>
      <c r="B390" s="2"/>
      <c r="C390" s="2"/>
      <c r="D390" s="2"/>
      <c r="E390" s="2"/>
      <c r="F390" s="2"/>
      <c r="G390" s="2"/>
      <c r="H390" s="3"/>
      <c r="I390" s="3"/>
      <c r="J390" s="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spans="1:40" ht="14.25" customHeight="1" x14ac:dyDescent="0.3">
      <c r="A391" s="1"/>
      <c r="B391" s="2"/>
      <c r="C391" s="2"/>
      <c r="D391" s="2"/>
      <c r="E391" s="2"/>
      <c r="F391" s="2"/>
      <c r="G391" s="2"/>
      <c r="H391" s="3"/>
      <c r="I391" s="3"/>
      <c r="J391" s="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spans="1:40" ht="14.25" customHeight="1" x14ac:dyDescent="0.3">
      <c r="A392" s="1"/>
      <c r="B392" s="2"/>
      <c r="C392" s="2"/>
      <c r="D392" s="2"/>
      <c r="E392" s="2"/>
      <c r="F392" s="2"/>
      <c r="G392" s="2"/>
      <c r="H392" s="3"/>
      <c r="I392" s="3"/>
      <c r="J392" s="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spans="1:40" ht="14.25" customHeight="1" x14ac:dyDescent="0.3">
      <c r="A393" s="1"/>
      <c r="B393" s="2"/>
      <c r="C393" s="2"/>
      <c r="D393" s="2"/>
      <c r="E393" s="2"/>
      <c r="F393" s="2"/>
      <c r="G393" s="2"/>
      <c r="H393" s="3"/>
      <c r="I393" s="3"/>
      <c r="J393" s="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spans="1:40" ht="14.25" customHeight="1" x14ac:dyDescent="0.3">
      <c r="A394" s="1"/>
      <c r="B394" s="2"/>
      <c r="C394" s="2"/>
      <c r="D394" s="2"/>
      <c r="E394" s="2"/>
      <c r="F394" s="2"/>
      <c r="G394" s="2"/>
      <c r="H394" s="3"/>
      <c r="I394" s="3"/>
      <c r="J394" s="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spans="1:40" ht="14.25" customHeight="1" x14ac:dyDescent="0.3">
      <c r="A395" s="1"/>
      <c r="B395" s="2"/>
      <c r="C395" s="2"/>
      <c r="D395" s="2"/>
      <c r="E395" s="2"/>
      <c r="F395" s="2"/>
      <c r="G395" s="2"/>
      <c r="H395" s="3"/>
      <c r="I395" s="3"/>
      <c r="J395" s="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spans="1:40" ht="14.25" customHeight="1" x14ac:dyDescent="0.3">
      <c r="A396" s="1"/>
      <c r="B396" s="2"/>
      <c r="C396" s="2"/>
      <c r="D396" s="2"/>
      <c r="E396" s="2"/>
      <c r="F396" s="2"/>
      <c r="G396" s="2"/>
      <c r="H396" s="3"/>
      <c r="I396" s="3"/>
      <c r="J396" s="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spans="1:40" ht="14.25" customHeight="1" x14ac:dyDescent="0.3">
      <c r="A397" s="1"/>
      <c r="B397" s="2"/>
      <c r="C397" s="2"/>
      <c r="D397" s="2"/>
      <c r="E397" s="2"/>
      <c r="F397" s="2"/>
      <c r="G397" s="2"/>
      <c r="H397" s="3"/>
      <c r="I397" s="3"/>
      <c r="J397" s="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spans="1:40" ht="14.25" customHeight="1" x14ac:dyDescent="0.3">
      <c r="A398" s="1"/>
      <c r="B398" s="2"/>
      <c r="C398" s="2"/>
      <c r="D398" s="2"/>
      <c r="E398" s="2"/>
      <c r="F398" s="2"/>
      <c r="G398" s="2"/>
      <c r="H398" s="3"/>
      <c r="I398" s="3"/>
      <c r="J398" s="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spans="1:40" ht="14.25" customHeight="1" x14ac:dyDescent="0.3">
      <c r="A399" s="1"/>
      <c r="B399" s="2"/>
      <c r="C399" s="2"/>
      <c r="D399" s="2"/>
      <c r="E399" s="2"/>
      <c r="F399" s="2"/>
      <c r="G399" s="2"/>
      <c r="H399" s="3"/>
      <c r="I399" s="3"/>
      <c r="J399" s="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spans="1:40" ht="14.25" customHeight="1" x14ac:dyDescent="0.3">
      <c r="A400" s="1"/>
      <c r="B400" s="2"/>
      <c r="C400" s="2"/>
      <c r="D400" s="2"/>
      <c r="E400" s="2"/>
      <c r="F400" s="2"/>
      <c r="G400" s="2"/>
      <c r="H400" s="3"/>
      <c r="I400" s="3"/>
      <c r="J400" s="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spans="1:40" ht="14.25" customHeight="1" x14ac:dyDescent="0.3">
      <c r="A401" s="1"/>
      <c r="B401" s="2"/>
      <c r="C401" s="2"/>
      <c r="D401" s="2"/>
      <c r="E401" s="2"/>
      <c r="F401" s="2"/>
      <c r="G401" s="2"/>
      <c r="H401" s="3"/>
      <c r="I401" s="3"/>
      <c r="J401" s="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spans="1:40" ht="14.25" customHeight="1" x14ac:dyDescent="0.3">
      <c r="A402" s="1"/>
      <c r="B402" s="2"/>
      <c r="C402" s="2"/>
      <c r="D402" s="2"/>
      <c r="E402" s="2"/>
      <c r="F402" s="2"/>
      <c r="G402" s="2"/>
      <c r="H402" s="3"/>
      <c r="I402" s="3"/>
      <c r="J402" s="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spans="1:40" ht="14.25" customHeight="1" x14ac:dyDescent="0.3">
      <c r="A403" s="1"/>
      <c r="B403" s="2"/>
      <c r="C403" s="2"/>
      <c r="D403" s="2"/>
      <c r="E403" s="2"/>
      <c r="F403" s="2"/>
      <c r="G403" s="2"/>
      <c r="H403" s="3"/>
      <c r="I403" s="3"/>
      <c r="J403" s="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spans="1:40" ht="14.25" customHeight="1" x14ac:dyDescent="0.3">
      <c r="A404" s="1"/>
      <c r="B404" s="2"/>
      <c r="C404" s="2"/>
      <c r="D404" s="2"/>
      <c r="E404" s="2"/>
      <c r="F404" s="2"/>
      <c r="G404" s="2"/>
      <c r="H404" s="3"/>
      <c r="I404" s="3"/>
      <c r="J404" s="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spans="1:40" ht="14.25" customHeight="1" x14ac:dyDescent="0.3">
      <c r="A405" s="1"/>
      <c r="B405" s="2"/>
      <c r="C405" s="2"/>
      <c r="D405" s="2"/>
      <c r="E405" s="2"/>
      <c r="F405" s="2"/>
      <c r="G405" s="2"/>
      <c r="H405" s="3"/>
      <c r="I405" s="3"/>
      <c r="J405" s="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spans="1:40" ht="14.25" customHeight="1" x14ac:dyDescent="0.3">
      <c r="A406" s="1"/>
      <c r="B406" s="2"/>
      <c r="C406" s="2"/>
      <c r="D406" s="2"/>
      <c r="E406" s="2"/>
      <c r="F406" s="2"/>
      <c r="G406" s="2"/>
      <c r="H406" s="3"/>
      <c r="I406" s="3"/>
      <c r="J406" s="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spans="1:40" ht="14.25" customHeight="1" x14ac:dyDescent="0.3">
      <c r="A407" s="1"/>
      <c r="B407" s="2"/>
      <c r="C407" s="2"/>
      <c r="D407" s="2"/>
      <c r="E407" s="2"/>
      <c r="F407" s="2"/>
      <c r="G407" s="2"/>
      <c r="H407" s="3"/>
      <c r="I407" s="3"/>
      <c r="J407" s="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spans="1:40" ht="14.25" customHeight="1" x14ac:dyDescent="0.3">
      <c r="A408" s="1"/>
      <c r="B408" s="2"/>
      <c r="C408" s="2"/>
      <c r="D408" s="2"/>
      <c r="E408" s="2"/>
      <c r="F408" s="2"/>
      <c r="G408" s="2"/>
      <c r="H408" s="3"/>
      <c r="I408" s="3"/>
      <c r="J408" s="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spans="1:40" ht="14.25" customHeight="1" x14ac:dyDescent="0.3">
      <c r="A409" s="1"/>
      <c r="B409" s="2"/>
      <c r="C409" s="2"/>
      <c r="D409" s="2"/>
      <c r="E409" s="2"/>
      <c r="F409" s="2"/>
      <c r="G409" s="2"/>
      <c r="H409" s="3"/>
      <c r="I409" s="3"/>
      <c r="J409" s="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spans="1:40" ht="14.25" customHeight="1" x14ac:dyDescent="0.3">
      <c r="A410" s="1"/>
      <c r="B410" s="2"/>
      <c r="C410" s="2"/>
      <c r="D410" s="2"/>
      <c r="E410" s="2"/>
      <c r="F410" s="2"/>
      <c r="G410" s="2"/>
      <c r="H410" s="3"/>
      <c r="I410" s="3"/>
      <c r="J410" s="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spans="1:40" ht="14.25" customHeight="1" x14ac:dyDescent="0.3">
      <c r="A411" s="1"/>
      <c r="B411" s="2"/>
      <c r="C411" s="2"/>
      <c r="D411" s="2"/>
      <c r="E411" s="2"/>
      <c r="F411" s="2"/>
      <c r="G411" s="2"/>
      <c r="H411" s="3"/>
      <c r="I411" s="3"/>
      <c r="J411" s="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spans="1:40" ht="14.25" customHeight="1" x14ac:dyDescent="0.3">
      <c r="A412" s="1"/>
      <c r="B412" s="2"/>
      <c r="C412" s="2"/>
      <c r="D412" s="2"/>
      <c r="E412" s="2"/>
      <c r="F412" s="2"/>
      <c r="G412" s="2"/>
      <c r="H412" s="3"/>
      <c r="I412" s="3"/>
      <c r="J412" s="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spans="1:40" ht="14.25" customHeight="1" x14ac:dyDescent="0.3">
      <c r="A413" s="1"/>
      <c r="B413" s="2"/>
      <c r="C413" s="2"/>
      <c r="D413" s="2"/>
      <c r="E413" s="2"/>
      <c r="F413" s="2"/>
      <c r="G413" s="2"/>
      <c r="H413" s="3"/>
      <c r="I413" s="3"/>
      <c r="J413" s="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spans="1:40" ht="14.25" customHeight="1" x14ac:dyDescent="0.3">
      <c r="A414" s="1"/>
      <c r="B414" s="2"/>
      <c r="C414" s="2"/>
      <c r="D414" s="2"/>
      <c r="E414" s="2"/>
      <c r="F414" s="2"/>
      <c r="G414" s="2"/>
      <c r="H414" s="3"/>
      <c r="I414" s="3"/>
      <c r="J414" s="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spans="1:40" ht="14.25" customHeight="1" x14ac:dyDescent="0.3">
      <c r="A415" s="1"/>
      <c r="B415" s="2"/>
      <c r="C415" s="2"/>
      <c r="D415" s="2"/>
      <c r="E415" s="2"/>
      <c r="F415" s="2"/>
      <c r="G415" s="2"/>
      <c r="H415" s="3"/>
      <c r="I415" s="3"/>
      <c r="J415" s="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spans="1:40" ht="14.25" customHeight="1" x14ac:dyDescent="0.3">
      <c r="A416" s="1"/>
      <c r="B416" s="2"/>
      <c r="C416" s="2"/>
      <c r="D416" s="2"/>
      <c r="E416" s="2"/>
      <c r="F416" s="2"/>
      <c r="G416" s="2"/>
      <c r="H416" s="3"/>
      <c r="I416" s="3"/>
      <c r="J416" s="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spans="1:40" ht="14.25" customHeight="1" x14ac:dyDescent="0.3">
      <c r="A417" s="1"/>
      <c r="B417" s="2"/>
      <c r="C417" s="2"/>
      <c r="D417" s="2"/>
      <c r="E417" s="2"/>
      <c r="F417" s="2"/>
      <c r="G417" s="2"/>
      <c r="H417" s="3"/>
      <c r="I417" s="3"/>
      <c r="J417" s="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spans="1:40" ht="14.25" customHeight="1" x14ac:dyDescent="0.3">
      <c r="A418" s="1"/>
      <c r="B418" s="2"/>
      <c r="C418" s="2"/>
      <c r="D418" s="2"/>
      <c r="E418" s="2"/>
      <c r="F418" s="2"/>
      <c r="G418" s="2"/>
      <c r="H418" s="3"/>
      <c r="I418" s="3"/>
      <c r="J418" s="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spans="1:40" ht="14.25" customHeight="1" x14ac:dyDescent="0.3">
      <c r="A419" s="1"/>
      <c r="B419" s="2"/>
      <c r="C419" s="2"/>
      <c r="D419" s="2"/>
      <c r="E419" s="2"/>
      <c r="F419" s="2"/>
      <c r="G419" s="2"/>
      <c r="H419" s="3"/>
      <c r="I419" s="3"/>
      <c r="J419" s="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spans="1:40" ht="14.25" customHeight="1" x14ac:dyDescent="0.3">
      <c r="A420" s="1"/>
      <c r="B420" s="2"/>
      <c r="C420" s="2"/>
      <c r="D420" s="2"/>
      <c r="E420" s="2"/>
      <c r="F420" s="2"/>
      <c r="G420" s="2"/>
      <c r="H420" s="3"/>
      <c r="I420" s="3"/>
      <c r="J420" s="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spans="1:40" ht="14.25" customHeight="1" x14ac:dyDescent="0.3">
      <c r="A421" s="1"/>
      <c r="B421" s="2"/>
      <c r="C421" s="2"/>
      <c r="D421" s="2"/>
      <c r="E421" s="2"/>
      <c r="F421" s="2"/>
      <c r="G421" s="2"/>
      <c r="H421" s="3"/>
      <c r="I421" s="3"/>
      <c r="J421" s="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spans="1:40" ht="14.25" customHeight="1" x14ac:dyDescent="0.3">
      <c r="A422" s="1"/>
      <c r="B422" s="2"/>
      <c r="C422" s="2"/>
      <c r="D422" s="2"/>
      <c r="E422" s="2"/>
      <c r="F422" s="2"/>
      <c r="G422" s="2"/>
      <c r="H422" s="3"/>
      <c r="I422" s="3"/>
      <c r="J422" s="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spans="1:40" ht="14.25" customHeight="1" x14ac:dyDescent="0.3">
      <c r="A423" s="1"/>
      <c r="B423" s="2"/>
      <c r="C423" s="2"/>
      <c r="D423" s="2"/>
      <c r="E423" s="2"/>
      <c r="F423" s="2"/>
      <c r="G423" s="2"/>
      <c r="H423" s="3"/>
      <c r="I423" s="3"/>
      <c r="J423" s="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spans="1:40" ht="14.25" customHeight="1" x14ac:dyDescent="0.3">
      <c r="A424" s="1"/>
      <c r="B424" s="2"/>
      <c r="C424" s="2"/>
      <c r="D424" s="2"/>
      <c r="E424" s="2"/>
      <c r="F424" s="2"/>
      <c r="G424" s="2"/>
      <c r="H424" s="3"/>
      <c r="I424" s="3"/>
      <c r="J424" s="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spans="1:40" ht="14.25" customHeight="1" x14ac:dyDescent="0.3">
      <c r="A425" s="1"/>
      <c r="B425" s="2"/>
      <c r="C425" s="2"/>
      <c r="D425" s="2"/>
      <c r="E425" s="2"/>
      <c r="F425" s="2"/>
      <c r="G425" s="2"/>
      <c r="H425" s="3"/>
      <c r="I425" s="3"/>
      <c r="J425" s="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spans="1:40" ht="14.25" customHeight="1" x14ac:dyDescent="0.3">
      <c r="A426" s="1"/>
      <c r="B426" s="2"/>
      <c r="C426" s="2"/>
      <c r="D426" s="2"/>
      <c r="E426" s="2"/>
      <c r="F426" s="2"/>
      <c r="G426" s="2"/>
      <c r="H426" s="3"/>
      <c r="I426" s="3"/>
      <c r="J426" s="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spans="1:40" ht="14.25" customHeight="1" x14ac:dyDescent="0.3">
      <c r="A427" s="1"/>
      <c r="B427" s="2"/>
      <c r="C427" s="2"/>
      <c r="D427" s="2"/>
      <c r="E427" s="2"/>
      <c r="F427" s="2"/>
      <c r="G427" s="2"/>
      <c r="H427" s="3"/>
      <c r="I427" s="3"/>
      <c r="J427" s="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spans="1:40" ht="14.25" customHeight="1" x14ac:dyDescent="0.3">
      <c r="A428" s="1"/>
      <c r="B428" s="2"/>
      <c r="C428" s="2"/>
      <c r="D428" s="2"/>
      <c r="E428" s="2"/>
      <c r="F428" s="2"/>
      <c r="G428" s="2"/>
      <c r="H428" s="3"/>
      <c r="I428" s="3"/>
      <c r="J428" s="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spans="1:40" ht="14.25" customHeight="1" x14ac:dyDescent="0.3">
      <c r="A429" s="1"/>
      <c r="B429" s="2"/>
      <c r="C429" s="2"/>
      <c r="D429" s="2"/>
      <c r="E429" s="2"/>
      <c r="F429" s="2"/>
      <c r="G429" s="2"/>
      <c r="H429" s="3"/>
      <c r="I429" s="3"/>
      <c r="J429" s="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spans="1:40" ht="14.25" customHeight="1" x14ac:dyDescent="0.3">
      <c r="A430" s="1"/>
      <c r="B430" s="2"/>
      <c r="C430" s="2"/>
      <c r="D430" s="2"/>
      <c r="E430" s="2"/>
      <c r="F430" s="2"/>
      <c r="G430" s="2"/>
      <c r="H430" s="3"/>
      <c r="I430" s="3"/>
      <c r="J430" s="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spans="1:40" ht="14.25" customHeight="1" x14ac:dyDescent="0.3">
      <c r="A431" s="1"/>
      <c r="B431" s="2"/>
      <c r="C431" s="2"/>
      <c r="D431" s="2"/>
      <c r="E431" s="2"/>
      <c r="F431" s="2"/>
      <c r="G431" s="2"/>
      <c r="H431" s="3"/>
      <c r="I431" s="3"/>
      <c r="J431" s="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spans="1:40" ht="14.25" customHeight="1" x14ac:dyDescent="0.3">
      <c r="A432" s="1"/>
      <c r="B432" s="2"/>
      <c r="C432" s="2"/>
      <c r="D432" s="2"/>
      <c r="E432" s="2"/>
      <c r="F432" s="2"/>
      <c r="G432" s="2"/>
      <c r="H432" s="3"/>
      <c r="I432" s="3"/>
      <c r="J432" s="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spans="1:40" ht="14.25" customHeight="1" x14ac:dyDescent="0.3">
      <c r="A433" s="1"/>
      <c r="B433" s="2"/>
      <c r="C433" s="2"/>
      <c r="D433" s="2"/>
      <c r="E433" s="2"/>
      <c r="F433" s="2"/>
      <c r="G433" s="2"/>
      <c r="H433" s="3"/>
      <c r="I433" s="3"/>
      <c r="J433" s="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spans="1:40" ht="14.25" customHeight="1" x14ac:dyDescent="0.3">
      <c r="A434" s="1"/>
      <c r="B434" s="2"/>
      <c r="C434" s="2"/>
      <c r="D434" s="2"/>
      <c r="E434" s="2"/>
      <c r="F434" s="2"/>
      <c r="G434" s="2"/>
      <c r="H434" s="3"/>
      <c r="I434" s="3"/>
      <c r="J434" s="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spans="1:40" ht="14.25" customHeight="1" x14ac:dyDescent="0.3">
      <c r="A435" s="1"/>
      <c r="B435" s="2"/>
      <c r="C435" s="2"/>
      <c r="D435" s="2"/>
      <c r="E435" s="2"/>
      <c r="F435" s="2"/>
      <c r="G435" s="2"/>
      <c r="H435" s="3"/>
      <c r="I435" s="3"/>
      <c r="J435" s="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spans="1:40" ht="14.25" customHeight="1" x14ac:dyDescent="0.3">
      <c r="A436" s="1"/>
      <c r="B436" s="2"/>
      <c r="C436" s="2"/>
      <c r="D436" s="2"/>
      <c r="E436" s="2"/>
      <c r="F436" s="2"/>
      <c r="G436" s="2"/>
      <c r="H436" s="3"/>
      <c r="I436" s="3"/>
      <c r="J436" s="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spans="1:40" ht="14.25" customHeight="1" x14ac:dyDescent="0.3">
      <c r="A437" s="1"/>
      <c r="B437" s="2"/>
      <c r="C437" s="2"/>
      <c r="D437" s="2"/>
      <c r="E437" s="2"/>
      <c r="F437" s="2"/>
      <c r="G437" s="2"/>
      <c r="H437" s="3"/>
      <c r="I437" s="3"/>
      <c r="J437" s="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spans="1:40" ht="14.25" customHeight="1" x14ac:dyDescent="0.3">
      <c r="A438" s="1"/>
      <c r="B438" s="2"/>
      <c r="C438" s="2"/>
      <c r="D438" s="2"/>
      <c r="E438" s="2"/>
      <c r="F438" s="2"/>
      <c r="G438" s="2"/>
      <c r="H438" s="3"/>
      <c r="I438" s="3"/>
      <c r="J438" s="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spans="1:40" ht="14.25" customHeight="1" x14ac:dyDescent="0.3">
      <c r="A439" s="1"/>
      <c r="B439" s="2"/>
      <c r="C439" s="2"/>
      <c r="D439" s="2"/>
      <c r="E439" s="2"/>
      <c r="F439" s="2"/>
      <c r="G439" s="2"/>
      <c r="H439" s="3"/>
      <c r="I439" s="3"/>
      <c r="J439" s="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spans="1:40" ht="14.25" customHeight="1" x14ac:dyDescent="0.3">
      <c r="A440" s="1"/>
      <c r="B440" s="2"/>
      <c r="C440" s="2"/>
      <c r="D440" s="2"/>
      <c r="E440" s="2"/>
      <c r="F440" s="2"/>
      <c r="G440" s="2"/>
      <c r="H440" s="3"/>
      <c r="I440" s="3"/>
      <c r="J440" s="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spans="1:40" ht="14.25" customHeight="1" x14ac:dyDescent="0.3">
      <c r="A441" s="1"/>
      <c r="B441" s="2"/>
      <c r="C441" s="2"/>
      <c r="D441" s="2"/>
      <c r="E441" s="2"/>
      <c r="F441" s="2"/>
      <c r="G441" s="2"/>
      <c r="H441" s="3"/>
      <c r="I441" s="3"/>
      <c r="J441" s="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spans="1:40" ht="14.25" customHeight="1" x14ac:dyDescent="0.3">
      <c r="A442" s="1"/>
      <c r="B442" s="2"/>
      <c r="C442" s="2"/>
      <c r="D442" s="2"/>
      <c r="E442" s="2"/>
      <c r="F442" s="2"/>
      <c r="G442" s="2"/>
      <c r="H442" s="3"/>
      <c r="I442" s="3"/>
      <c r="J442" s="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spans="1:40" ht="14.25" customHeight="1" x14ac:dyDescent="0.3">
      <c r="A443" s="1"/>
      <c r="B443" s="2"/>
      <c r="C443" s="2"/>
      <c r="D443" s="2"/>
      <c r="E443" s="2"/>
      <c r="F443" s="2"/>
      <c r="G443" s="2"/>
      <c r="H443" s="3"/>
      <c r="I443" s="3"/>
      <c r="J443" s="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spans="1:40" ht="14.25" customHeight="1" x14ac:dyDescent="0.3">
      <c r="A444" s="1"/>
      <c r="B444" s="2"/>
      <c r="C444" s="2"/>
      <c r="D444" s="2"/>
      <c r="E444" s="2"/>
      <c r="F444" s="2"/>
      <c r="G444" s="2"/>
      <c r="H444" s="3"/>
      <c r="I444" s="3"/>
      <c r="J444" s="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spans="1:40" ht="14.25" customHeight="1" x14ac:dyDescent="0.3">
      <c r="A445" s="1"/>
      <c r="B445" s="2"/>
      <c r="C445" s="2"/>
      <c r="D445" s="2"/>
      <c r="E445" s="2"/>
      <c r="F445" s="2"/>
      <c r="G445" s="2"/>
      <c r="H445" s="3"/>
      <c r="I445" s="3"/>
      <c r="J445" s="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spans="1:40" ht="14.25" customHeight="1" x14ac:dyDescent="0.3">
      <c r="A446" s="1"/>
      <c r="B446" s="2"/>
      <c r="C446" s="2"/>
      <c r="D446" s="2"/>
      <c r="E446" s="2"/>
      <c r="F446" s="2"/>
      <c r="G446" s="2"/>
      <c r="H446" s="3"/>
      <c r="I446" s="3"/>
      <c r="J446" s="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spans="1:40" ht="14.25" customHeight="1" x14ac:dyDescent="0.3">
      <c r="A447" s="1"/>
      <c r="B447" s="2"/>
      <c r="C447" s="2"/>
      <c r="D447" s="2"/>
      <c r="E447" s="2"/>
      <c r="F447" s="2"/>
      <c r="G447" s="2"/>
      <c r="H447" s="3"/>
      <c r="I447" s="3"/>
      <c r="J447" s="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spans="1:40" ht="14.25" customHeight="1" x14ac:dyDescent="0.3">
      <c r="A448" s="1"/>
      <c r="B448" s="2"/>
      <c r="C448" s="2"/>
      <c r="D448" s="2"/>
      <c r="E448" s="2"/>
      <c r="F448" s="2"/>
      <c r="G448" s="2"/>
      <c r="H448" s="3"/>
      <c r="I448" s="3"/>
      <c r="J448" s="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spans="1:40" ht="14.25" customHeight="1" x14ac:dyDescent="0.3">
      <c r="A449" s="1"/>
      <c r="B449" s="2"/>
      <c r="C449" s="2"/>
      <c r="D449" s="2"/>
      <c r="E449" s="2"/>
      <c r="F449" s="2"/>
      <c r="G449" s="2"/>
      <c r="H449" s="3"/>
      <c r="I449" s="3"/>
      <c r="J449" s="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spans="1:40" ht="14.25" customHeight="1" x14ac:dyDescent="0.3">
      <c r="A450" s="1"/>
      <c r="B450" s="2"/>
      <c r="C450" s="2"/>
      <c r="D450" s="2"/>
      <c r="E450" s="2"/>
      <c r="F450" s="2"/>
      <c r="G450" s="2"/>
      <c r="H450" s="3"/>
      <c r="I450" s="3"/>
      <c r="J450" s="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spans="1:40" ht="14.25" customHeight="1" x14ac:dyDescent="0.3">
      <c r="A451" s="1"/>
      <c r="B451" s="2"/>
      <c r="C451" s="2"/>
      <c r="D451" s="2"/>
      <c r="E451" s="2"/>
      <c r="F451" s="2"/>
      <c r="G451" s="2"/>
      <c r="H451" s="3"/>
      <c r="I451" s="3"/>
      <c r="J451" s="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spans="1:40" ht="14.25" customHeight="1" x14ac:dyDescent="0.3">
      <c r="A452" s="1"/>
      <c r="B452" s="2"/>
      <c r="C452" s="2"/>
      <c r="D452" s="2"/>
      <c r="E452" s="2"/>
      <c r="F452" s="2"/>
      <c r="G452" s="2"/>
      <c r="H452" s="3"/>
      <c r="I452" s="3"/>
      <c r="J452" s="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spans="1:40" ht="14.25" customHeight="1" x14ac:dyDescent="0.3">
      <c r="A453" s="1"/>
      <c r="B453" s="2"/>
      <c r="C453" s="2"/>
      <c r="D453" s="2"/>
      <c r="E453" s="2"/>
      <c r="F453" s="2"/>
      <c r="G453" s="2"/>
      <c r="H453" s="3"/>
      <c r="I453" s="3"/>
      <c r="J453" s="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spans="1:40" ht="14.25" customHeight="1" x14ac:dyDescent="0.3">
      <c r="A454" s="1"/>
      <c r="B454" s="2"/>
      <c r="C454" s="2"/>
      <c r="D454" s="2"/>
      <c r="E454" s="2"/>
      <c r="F454" s="2"/>
      <c r="G454" s="2"/>
      <c r="H454" s="3"/>
      <c r="I454" s="3"/>
      <c r="J454" s="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spans="1:40" ht="14.25" customHeight="1" x14ac:dyDescent="0.3">
      <c r="A455" s="1"/>
      <c r="B455" s="2"/>
      <c r="C455" s="2"/>
      <c r="D455" s="2"/>
      <c r="E455" s="2"/>
      <c r="F455" s="2"/>
      <c r="G455" s="2"/>
      <c r="H455" s="3"/>
      <c r="I455" s="3"/>
      <c r="J455" s="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spans="1:40" ht="14.25" customHeight="1" x14ac:dyDescent="0.3">
      <c r="A456" s="1"/>
      <c r="B456" s="2"/>
      <c r="C456" s="2"/>
      <c r="D456" s="2"/>
      <c r="E456" s="2"/>
      <c r="F456" s="2"/>
      <c r="G456" s="2"/>
      <c r="H456" s="3"/>
      <c r="I456" s="3"/>
      <c r="J456" s="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spans="1:40" ht="14.25" customHeight="1" x14ac:dyDescent="0.3">
      <c r="A457" s="1"/>
      <c r="B457" s="2"/>
      <c r="C457" s="2"/>
      <c r="D457" s="2"/>
      <c r="E457" s="2"/>
      <c r="F457" s="2"/>
      <c r="G457" s="2"/>
      <c r="H457" s="3"/>
      <c r="I457" s="3"/>
      <c r="J457" s="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spans="1:40" ht="14.25" customHeight="1" x14ac:dyDescent="0.3">
      <c r="A458" s="1"/>
      <c r="B458" s="2"/>
      <c r="C458" s="2"/>
      <c r="D458" s="2"/>
      <c r="E458" s="2"/>
      <c r="F458" s="2"/>
      <c r="G458" s="2"/>
      <c r="H458" s="3"/>
      <c r="I458" s="3"/>
      <c r="J458" s="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spans="1:40" ht="14.25" customHeight="1" x14ac:dyDescent="0.3">
      <c r="A459" s="1"/>
      <c r="B459" s="2"/>
      <c r="C459" s="2"/>
      <c r="D459" s="2"/>
      <c r="E459" s="2"/>
      <c r="F459" s="2"/>
      <c r="G459" s="2"/>
      <c r="H459" s="3"/>
      <c r="I459" s="3"/>
      <c r="J459" s="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spans="1:40" ht="14.25" customHeight="1" x14ac:dyDescent="0.3">
      <c r="A460" s="1"/>
      <c r="B460" s="2"/>
      <c r="C460" s="2"/>
      <c r="D460" s="2"/>
      <c r="E460" s="2"/>
      <c r="F460" s="2"/>
      <c r="G460" s="2"/>
      <c r="H460" s="3"/>
      <c r="I460" s="3"/>
      <c r="J460" s="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spans="1:40" ht="14.25" customHeight="1" x14ac:dyDescent="0.3">
      <c r="A461" s="1"/>
      <c r="B461" s="2"/>
      <c r="C461" s="2"/>
      <c r="D461" s="2"/>
      <c r="E461" s="2"/>
      <c r="F461" s="2"/>
      <c r="G461" s="2"/>
      <c r="H461" s="3"/>
      <c r="I461" s="3"/>
      <c r="J461" s="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spans="1:40" ht="14.25" customHeight="1" x14ac:dyDescent="0.3">
      <c r="A462" s="1"/>
      <c r="B462" s="2"/>
      <c r="C462" s="2"/>
      <c r="D462" s="2"/>
      <c r="E462" s="2"/>
      <c r="F462" s="2"/>
      <c r="G462" s="2"/>
      <c r="H462" s="3"/>
      <c r="I462" s="3"/>
      <c r="J462" s="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spans="1:40" ht="14.25" customHeight="1" x14ac:dyDescent="0.3">
      <c r="A463" s="1"/>
      <c r="B463" s="2"/>
      <c r="C463" s="2"/>
      <c r="D463" s="2"/>
      <c r="E463" s="2"/>
      <c r="F463" s="2"/>
      <c r="G463" s="2"/>
      <c r="H463" s="3"/>
      <c r="I463" s="3"/>
      <c r="J463" s="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spans="1:40" ht="14.25" customHeight="1" x14ac:dyDescent="0.3">
      <c r="A464" s="1"/>
      <c r="B464" s="2"/>
      <c r="C464" s="2"/>
      <c r="D464" s="2"/>
      <c r="E464" s="2"/>
      <c r="F464" s="2"/>
      <c r="G464" s="2"/>
      <c r="H464" s="3"/>
      <c r="I464" s="3"/>
      <c r="J464" s="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spans="1:40" ht="14.25" customHeight="1" x14ac:dyDescent="0.3">
      <c r="A465" s="1"/>
      <c r="B465" s="2"/>
      <c r="C465" s="2"/>
      <c r="D465" s="2"/>
      <c r="E465" s="2"/>
      <c r="F465" s="2"/>
      <c r="G465" s="2"/>
      <c r="H465" s="3"/>
      <c r="I465" s="3"/>
      <c r="J465" s="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spans="1:40" ht="14.25" customHeight="1" x14ac:dyDescent="0.3">
      <c r="A466" s="1"/>
      <c r="B466" s="2"/>
      <c r="C466" s="2"/>
      <c r="D466" s="2"/>
      <c r="E466" s="2"/>
      <c r="F466" s="2"/>
      <c r="G466" s="2"/>
      <c r="H466" s="3"/>
      <c r="I466" s="3"/>
      <c r="J466" s="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spans="1:40" ht="14.25" customHeight="1" x14ac:dyDescent="0.3">
      <c r="A467" s="1"/>
      <c r="B467" s="2"/>
      <c r="C467" s="2"/>
      <c r="D467" s="2"/>
      <c r="E467" s="2"/>
      <c r="F467" s="2"/>
      <c r="G467" s="2"/>
      <c r="H467" s="3"/>
      <c r="I467" s="3"/>
      <c r="J467" s="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spans="1:40" ht="14.25" customHeight="1" x14ac:dyDescent="0.3">
      <c r="A468" s="1"/>
      <c r="B468" s="2"/>
      <c r="C468" s="2"/>
      <c r="D468" s="2"/>
      <c r="E468" s="2"/>
      <c r="F468" s="2"/>
      <c r="G468" s="2"/>
      <c r="H468" s="3"/>
      <c r="I468" s="3"/>
      <c r="J468" s="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spans="1:40" ht="14.25" customHeight="1" x14ac:dyDescent="0.3">
      <c r="A469" s="1"/>
      <c r="B469" s="2"/>
      <c r="C469" s="2"/>
      <c r="D469" s="2"/>
      <c r="E469" s="2"/>
      <c r="F469" s="2"/>
      <c r="G469" s="2"/>
      <c r="H469" s="3"/>
      <c r="I469" s="3"/>
      <c r="J469" s="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spans="1:40" ht="14.25" customHeight="1" x14ac:dyDescent="0.3">
      <c r="A470" s="1"/>
      <c r="B470" s="2"/>
      <c r="C470" s="2"/>
      <c r="D470" s="2"/>
      <c r="E470" s="2"/>
      <c r="F470" s="2"/>
      <c r="G470" s="2"/>
      <c r="H470" s="3"/>
      <c r="I470" s="3"/>
      <c r="J470" s="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spans="1:40" ht="14.25" customHeight="1" x14ac:dyDescent="0.3">
      <c r="A471" s="1"/>
      <c r="B471" s="2"/>
      <c r="C471" s="2"/>
      <c r="D471" s="2"/>
      <c r="E471" s="2"/>
      <c r="F471" s="2"/>
      <c r="G471" s="2"/>
      <c r="H471" s="3"/>
      <c r="I471" s="3"/>
      <c r="J471" s="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spans="1:40" ht="14.25" customHeight="1" x14ac:dyDescent="0.3">
      <c r="A472" s="1"/>
      <c r="B472" s="2"/>
      <c r="C472" s="2"/>
      <c r="D472" s="2"/>
      <c r="E472" s="2"/>
      <c r="F472" s="2"/>
      <c r="G472" s="2"/>
      <c r="H472" s="3"/>
      <c r="I472" s="3"/>
      <c r="J472" s="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spans="1:40" ht="14.25" customHeight="1" x14ac:dyDescent="0.3">
      <c r="A473" s="1"/>
      <c r="B473" s="2"/>
      <c r="C473" s="2"/>
      <c r="D473" s="2"/>
      <c r="E473" s="2"/>
      <c r="F473" s="2"/>
      <c r="G473" s="2"/>
      <c r="H473" s="3"/>
      <c r="I473" s="3"/>
      <c r="J473" s="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spans="1:40" ht="14.25" customHeight="1" x14ac:dyDescent="0.3">
      <c r="A474" s="1"/>
      <c r="B474" s="2"/>
      <c r="C474" s="2"/>
      <c r="D474" s="2"/>
      <c r="E474" s="2"/>
      <c r="F474" s="2"/>
      <c r="G474" s="2"/>
      <c r="H474" s="3"/>
      <c r="I474" s="3"/>
      <c r="J474" s="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spans="1:40" ht="14.25" customHeight="1" x14ac:dyDescent="0.3">
      <c r="A475" s="1"/>
      <c r="B475" s="2"/>
      <c r="C475" s="2"/>
      <c r="D475" s="2"/>
      <c r="E475" s="2"/>
      <c r="F475" s="2"/>
      <c r="G475" s="2"/>
      <c r="H475" s="3"/>
      <c r="I475" s="3"/>
      <c r="J475" s="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spans="1:40" ht="14.25" customHeight="1" x14ac:dyDescent="0.3">
      <c r="A476" s="1"/>
      <c r="B476" s="2"/>
      <c r="C476" s="2"/>
      <c r="D476" s="2"/>
      <c r="E476" s="2"/>
      <c r="F476" s="2"/>
      <c r="G476" s="2"/>
      <c r="H476" s="3"/>
      <c r="I476" s="3"/>
      <c r="J476" s="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spans="1:40" ht="14.25" customHeight="1" x14ac:dyDescent="0.3">
      <c r="A477" s="1"/>
      <c r="B477" s="2"/>
      <c r="C477" s="2"/>
      <c r="D477" s="2"/>
      <c r="E477" s="2"/>
      <c r="F477" s="2"/>
      <c r="G477" s="2"/>
      <c r="H477" s="3"/>
      <c r="I477" s="3"/>
      <c r="J477" s="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spans="1:40" ht="14.25" customHeight="1" x14ac:dyDescent="0.3">
      <c r="A478" s="1"/>
      <c r="B478" s="2"/>
      <c r="C478" s="2"/>
      <c r="D478" s="2"/>
      <c r="E478" s="2"/>
      <c r="F478" s="2"/>
      <c r="G478" s="2"/>
      <c r="H478" s="3"/>
      <c r="I478" s="3"/>
      <c r="J478" s="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spans="1:40" ht="14.25" customHeight="1" x14ac:dyDescent="0.3">
      <c r="A479" s="1"/>
      <c r="B479" s="2"/>
      <c r="C479" s="2"/>
      <c r="D479" s="2"/>
      <c r="E479" s="2"/>
      <c r="F479" s="2"/>
      <c r="G479" s="2"/>
      <c r="H479" s="3"/>
      <c r="I479" s="3"/>
      <c r="J479" s="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spans="1:40" ht="14.25" customHeight="1" x14ac:dyDescent="0.3">
      <c r="A480" s="1"/>
      <c r="B480" s="2"/>
      <c r="C480" s="2"/>
      <c r="D480" s="2"/>
      <c r="E480" s="2"/>
      <c r="F480" s="2"/>
      <c r="G480" s="2"/>
      <c r="H480" s="3"/>
      <c r="I480" s="3"/>
      <c r="J480" s="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spans="1:40" ht="14.25" customHeight="1" x14ac:dyDescent="0.3">
      <c r="A481" s="1"/>
      <c r="B481" s="2"/>
      <c r="C481" s="2"/>
      <c r="D481" s="2"/>
      <c r="E481" s="2"/>
      <c r="F481" s="2"/>
      <c r="G481" s="2"/>
      <c r="H481" s="3"/>
      <c r="I481" s="3"/>
      <c r="J481" s="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spans="1:40" ht="14.25" customHeight="1" x14ac:dyDescent="0.3">
      <c r="A482" s="1"/>
      <c r="B482" s="2"/>
      <c r="C482" s="2"/>
      <c r="D482" s="2"/>
      <c r="E482" s="2"/>
      <c r="F482" s="2"/>
      <c r="G482" s="2"/>
      <c r="H482" s="3"/>
      <c r="I482" s="3"/>
      <c r="J482" s="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spans="1:40" ht="14.25" customHeight="1" x14ac:dyDescent="0.3">
      <c r="A483" s="1"/>
      <c r="B483" s="2"/>
      <c r="C483" s="2"/>
      <c r="D483" s="2"/>
      <c r="E483" s="2"/>
      <c r="F483" s="2"/>
      <c r="G483" s="2"/>
      <c r="H483" s="3"/>
      <c r="I483" s="3"/>
      <c r="J483" s="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spans="1:40" ht="14.25" customHeight="1" x14ac:dyDescent="0.3">
      <c r="A484" s="1"/>
      <c r="B484" s="2"/>
      <c r="C484" s="2"/>
      <c r="D484" s="2"/>
      <c r="E484" s="2"/>
      <c r="F484" s="2"/>
      <c r="G484" s="2"/>
      <c r="H484" s="3"/>
      <c r="I484" s="3"/>
      <c r="J484" s="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spans="1:40" ht="14.25" customHeight="1" x14ac:dyDescent="0.3">
      <c r="A485" s="1"/>
      <c r="B485" s="2"/>
      <c r="C485" s="2"/>
      <c r="D485" s="2"/>
      <c r="E485" s="2"/>
      <c r="F485" s="2"/>
      <c r="G485" s="2"/>
      <c r="H485" s="3"/>
      <c r="I485" s="3"/>
      <c r="J485" s="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spans="1:40" ht="14.25" customHeight="1" x14ac:dyDescent="0.3">
      <c r="A486" s="1"/>
      <c r="B486" s="2"/>
      <c r="C486" s="2"/>
      <c r="D486" s="2"/>
      <c r="E486" s="2"/>
      <c r="F486" s="2"/>
      <c r="G486" s="2"/>
      <c r="H486" s="3"/>
      <c r="I486" s="3"/>
      <c r="J486" s="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spans="1:40" ht="14.25" customHeight="1" x14ac:dyDescent="0.3">
      <c r="A487" s="1"/>
      <c r="B487" s="2"/>
      <c r="C487" s="2"/>
      <c r="D487" s="2"/>
      <c r="E487" s="2"/>
      <c r="F487" s="2"/>
      <c r="G487" s="2"/>
      <c r="H487" s="3"/>
      <c r="I487" s="3"/>
      <c r="J487" s="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spans="1:40" ht="14.25" customHeight="1" x14ac:dyDescent="0.3">
      <c r="A488" s="1"/>
      <c r="B488" s="2"/>
      <c r="C488" s="2"/>
      <c r="D488" s="2"/>
      <c r="E488" s="2"/>
      <c r="F488" s="2"/>
      <c r="G488" s="2"/>
      <c r="H488" s="3"/>
      <c r="I488" s="3"/>
      <c r="J488" s="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spans="1:40" ht="14.25" customHeight="1" x14ac:dyDescent="0.3">
      <c r="A489" s="1"/>
      <c r="B489" s="2"/>
      <c r="C489" s="2"/>
      <c r="D489" s="2"/>
      <c r="E489" s="2"/>
      <c r="F489" s="2"/>
      <c r="G489" s="2"/>
      <c r="H489" s="3"/>
      <c r="I489" s="3"/>
      <c r="J489" s="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spans="1:40" ht="14.25" customHeight="1" x14ac:dyDescent="0.3">
      <c r="A490" s="1"/>
      <c r="B490" s="2"/>
      <c r="C490" s="2"/>
      <c r="D490" s="2"/>
      <c r="E490" s="2"/>
      <c r="F490" s="2"/>
      <c r="G490" s="2"/>
      <c r="H490" s="3"/>
      <c r="I490" s="3"/>
      <c r="J490" s="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spans="1:40" ht="14.25" customHeight="1" x14ac:dyDescent="0.3">
      <c r="A491" s="1"/>
      <c r="B491" s="2"/>
      <c r="C491" s="2"/>
      <c r="D491" s="2"/>
      <c r="E491" s="2"/>
      <c r="F491" s="2"/>
      <c r="G491" s="2"/>
      <c r="H491" s="3"/>
      <c r="I491" s="3"/>
      <c r="J491" s="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spans="1:40" ht="14.25" customHeight="1" x14ac:dyDescent="0.3">
      <c r="A492" s="1"/>
      <c r="B492" s="2"/>
      <c r="C492" s="2"/>
      <c r="D492" s="2"/>
      <c r="E492" s="2"/>
      <c r="F492" s="2"/>
      <c r="G492" s="2"/>
      <c r="H492" s="3"/>
      <c r="I492" s="3"/>
      <c r="J492" s="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spans="1:40" ht="14.25" customHeight="1" x14ac:dyDescent="0.3">
      <c r="A493" s="1"/>
      <c r="B493" s="2"/>
      <c r="C493" s="2"/>
      <c r="D493" s="2"/>
      <c r="E493" s="2"/>
      <c r="F493" s="2"/>
      <c r="G493" s="2"/>
      <c r="H493" s="3"/>
      <c r="I493" s="3"/>
      <c r="J493" s="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spans="1:40" ht="14.25" customHeight="1" x14ac:dyDescent="0.3">
      <c r="A494" s="1"/>
      <c r="B494" s="2"/>
      <c r="C494" s="2"/>
      <c r="D494" s="2"/>
      <c r="E494" s="2"/>
      <c r="F494" s="2"/>
      <c r="G494" s="2"/>
      <c r="H494" s="3"/>
      <c r="I494" s="3"/>
      <c r="J494" s="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spans="1:40" ht="14.25" customHeight="1" x14ac:dyDescent="0.3">
      <c r="A495" s="1"/>
      <c r="B495" s="2"/>
      <c r="C495" s="2"/>
      <c r="D495" s="2"/>
      <c r="E495" s="2"/>
      <c r="F495" s="2"/>
      <c r="G495" s="2"/>
      <c r="H495" s="3"/>
      <c r="I495" s="3"/>
      <c r="J495" s="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spans="1:40" ht="14.25" customHeight="1" x14ac:dyDescent="0.3">
      <c r="A496" s="1"/>
      <c r="B496" s="2"/>
      <c r="C496" s="2"/>
      <c r="D496" s="2"/>
      <c r="E496" s="2"/>
      <c r="F496" s="2"/>
      <c r="G496" s="2"/>
      <c r="H496" s="3"/>
      <c r="I496" s="3"/>
      <c r="J496" s="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spans="1:40" ht="14.25" customHeight="1" x14ac:dyDescent="0.3">
      <c r="A497" s="1"/>
      <c r="B497" s="2"/>
      <c r="C497" s="2"/>
      <c r="D497" s="2"/>
      <c r="E497" s="2"/>
      <c r="F497" s="2"/>
      <c r="G497" s="2"/>
      <c r="H497" s="3"/>
      <c r="I497" s="3"/>
      <c r="J497" s="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spans="1:40" ht="14.25" customHeight="1" x14ac:dyDescent="0.3">
      <c r="A498" s="1"/>
      <c r="B498" s="2"/>
      <c r="C498" s="2"/>
      <c r="D498" s="2"/>
      <c r="E498" s="2"/>
      <c r="F498" s="2"/>
      <c r="G498" s="2"/>
      <c r="H498" s="3"/>
      <c r="I498" s="3"/>
      <c r="J498" s="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spans="1:40" ht="14.25" customHeight="1" x14ac:dyDescent="0.3">
      <c r="A499" s="1"/>
      <c r="B499" s="2"/>
      <c r="C499" s="2"/>
      <c r="D499" s="2"/>
      <c r="E499" s="2"/>
      <c r="F499" s="2"/>
      <c r="G499" s="2"/>
      <c r="H499" s="3"/>
      <c r="I499" s="3"/>
      <c r="J499" s="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spans="1:40" ht="14.25" customHeight="1" x14ac:dyDescent="0.3">
      <c r="A500" s="1"/>
      <c r="B500" s="2"/>
      <c r="C500" s="2"/>
      <c r="D500" s="2"/>
      <c r="E500" s="2"/>
      <c r="F500" s="2"/>
      <c r="G500" s="2"/>
      <c r="H500" s="3"/>
      <c r="I500" s="3"/>
      <c r="J500" s="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spans="1:40" ht="14.25" customHeight="1" x14ac:dyDescent="0.3">
      <c r="A501" s="1"/>
      <c r="B501" s="2"/>
      <c r="C501" s="2"/>
      <c r="D501" s="2"/>
      <c r="E501" s="2"/>
      <c r="F501" s="2"/>
      <c r="G501" s="2"/>
      <c r="H501" s="3"/>
      <c r="I501" s="3"/>
      <c r="J501" s="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spans="1:40" ht="14.25" customHeight="1" x14ac:dyDescent="0.3">
      <c r="A502" s="1"/>
      <c r="B502" s="2"/>
      <c r="C502" s="2"/>
      <c r="D502" s="2"/>
      <c r="E502" s="2"/>
      <c r="F502" s="2"/>
      <c r="G502" s="2"/>
      <c r="H502" s="3"/>
      <c r="I502" s="3"/>
      <c r="J502" s="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spans="1:40" ht="14.25" customHeight="1" x14ac:dyDescent="0.3">
      <c r="A503" s="1"/>
      <c r="B503" s="2"/>
      <c r="C503" s="2"/>
      <c r="D503" s="2"/>
      <c r="E503" s="2"/>
      <c r="F503" s="2"/>
      <c r="G503" s="2"/>
      <c r="H503" s="3"/>
      <c r="I503" s="3"/>
      <c r="J503" s="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spans="1:40" ht="14.25" customHeight="1" x14ac:dyDescent="0.3">
      <c r="A504" s="1"/>
      <c r="B504" s="2"/>
      <c r="C504" s="2"/>
      <c r="D504" s="2"/>
      <c r="E504" s="2"/>
      <c r="F504" s="2"/>
      <c r="G504" s="2"/>
      <c r="H504" s="3"/>
      <c r="I504" s="3"/>
      <c r="J504" s="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spans="1:40" ht="14.25" customHeight="1" x14ac:dyDescent="0.3">
      <c r="A505" s="1"/>
      <c r="B505" s="2"/>
      <c r="C505" s="2"/>
      <c r="D505" s="2"/>
      <c r="E505" s="2"/>
      <c r="F505" s="2"/>
      <c r="G505" s="2"/>
      <c r="H505" s="3"/>
      <c r="I505" s="3"/>
      <c r="J505" s="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spans="1:40" ht="14.25" customHeight="1" x14ac:dyDescent="0.3">
      <c r="A506" s="1"/>
      <c r="B506" s="2"/>
      <c r="C506" s="2"/>
      <c r="D506" s="2"/>
      <c r="E506" s="2"/>
      <c r="F506" s="2"/>
      <c r="G506" s="2"/>
      <c r="H506" s="3"/>
      <c r="I506" s="3"/>
      <c r="J506" s="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spans="1:40" ht="14.25" customHeight="1" x14ac:dyDescent="0.3">
      <c r="A507" s="1"/>
      <c r="B507" s="2"/>
      <c r="C507" s="2"/>
      <c r="D507" s="2"/>
      <c r="E507" s="2"/>
      <c r="F507" s="2"/>
      <c r="G507" s="2"/>
      <c r="H507" s="3"/>
      <c r="I507" s="3"/>
      <c r="J507" s="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spans="1:40" ht="14.25" customHeight="1" x14ac:dyDescent="0.3">
      <c r="A508" s="1"/>
      <c r="B508" s="2"/>
      <c r="C508" s="2"/>
      <c r="D508" s="2"/>
      <c r="E508" s="2"/>
      <c r="F508" s="2"/>
      <c r="G508" s="2"/>
      <c r="H508" s="3"/>
      <c r="I508" s="3"/>
      <c r="J508" s="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spans="1:40" ht="14.25" customHeight="1" x14ac:dyDescent="0.3">
      <c r="A509" s="1"/>
      <c r="B509" s="2"/>
      <c r="C509" s="2"/>
      <c r="D509" s="2"/>
      <c r="E509" s="2"/>
      <c r="F509" s="2"/>
      <c r="G509" s="2"/>
      <c r="H509" s="3"/>
      <c r="I509" s="3"/>
      <c r="J509" s="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spans="1:40" ht="14.25" customHeight="1" x14ac:dyDescent="0.3">
      <c r="A510" s="1"/>
      <c r="B510" s="2"/>
      <c r="C510" s="2"/>
      <c r="D510" s="2"/>
      <c r="E510" s="2"/>
      <c r="F510" s="2"/>
      <c r="G510" s="2"/>
      <c r="H510" s="3"/>
      <c r="I510" s="3"/>
      <c r="J510" s="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spans="1:40" ht="14.25" customHeight="1" x14ac:dyDescent="0.3">
      <c r="A511" s="1"/>
      <c r="B511" s="2"/>
      <c r="C511" s="2"/>
      <c r="D511" s="2"/>
      <c r="E511" s="2"/>
      <c r="F511" s="2"/>
      <c r="G511" s="2"/>
      <c r="H511" s="3"/>
      <c r="I511" s="3"/>
      <c r="J511" s="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spans="1:40" ht="14.25" customHeight="1" x14ac:dyDescent="0.3">
      <c r="A512" s="1"/>
      <c r="B512" s="2"/>
      <c r="C512" s="2"/>
      <c r="D512" s="2"/>
      <c r="E512" s="2"/>
      <c r="F512" s="2"/>
      <c r="G512" s="2"/>
      <c r="H512" s="3"/>
      <c r="I512" s="3"/>
      <c r="J512" s="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spans="1:40" ht="14.25" customHeight="1" x14ac:dyDescent="0.3">
      <c r="A513" s="1"/>
      <c r="B513" s="2"/>
      <c r="C513" s="2"/>
      <c r="D513" s="2"/>
      <c r="E513" s="2"/>
      <c r="F513" s="2"/>
      <c r="G513" s="2"/>
      <c r="H513" s="3"/>
      <c r="I513" s="3"/>
      <c r="J513" s="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spans="1:40" ht="14.25" customHeight="1" x14ac:dyDescent="0.3">
      <c r="A514" s="1"/>
      <c r="B514" s="2"/>
      <c r="C514" s="2"/>
      <c r="D514" s="2"/>
      <c r="E514" s="2"/>
      <c r="F514" s="2"/>
      <c r="G514" s="2"/>
      <c r="H514" s="3"/>
      <c r="I514" s="3"/>
      <c r="J514" s="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spans="1:40" ht="14.25" customHeight="1" x14ac:dyDescent="0.3">
      <c r="A515" s="1"/>
      <c r="B515" s="2"/>
      <c r="C515" s="2"/>
      <c r="D515" s="2"/>
      <c r="E515" s="2"/>
      <c r="F515" s="2"/>
      <c r="G515" s="2"/>
      <c r="H515" s="3"/>
      <c r="I515" s="3"/>
      <c r="J515" s="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spans="1:40" ht="14.25" customHeight="1" x14ac:dyDescent="0.3">
      <c r="A516" s="1"/>
      <c r="B516" s="2"/>
      <c r="C516" s="2"/>
      <c r="D516" s="2"/>
      <c r="E516" s="2"/>
      <c r="F516" s="2"/>
      <c r="G516" s="2"/>
      <c r="H516" s="3"/>
      <c r="I516" s="3"/>
      <c r="J516" s="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spans="1:40" ht="14.25" customHeight="1" x14ac:dyDescent="0.3">
      <c r="A517" s="1"/>
      <c r="B517" s="2"/>
      <c r="C517" s="2"/>
      <c r="D517" s="2"/>
      <c r="E517" s="2"/>
      <c r="F517" s="2"/>
      <c r="G517" s="2"/>
      <c r="H517" s="3"/>
      <c r="I517" s="3"/>
      <c r="J517" s="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spans="1:40" ht="14.25" customHeight="1" x14ac:dyDescent="0.3">
      <c r="A518" s="1"/>
      <c r="B518" s="2"/>
      <c r="C518" s="2"/>
      <c r="D518" s="2"/>
      <c r="E518" s="2"/>
      <c r="F518" s="2"/>
      <c r="G518" s="2"/>
      <c r="H518" s="3"/>
      <c r="I518" s="3"/>
      <c r="J518" s="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spans="1:40" ht="14.25" customHeight="1" x14ac:dyDescent="0.3">
      <c r="A519" s="1"/>
      <c r="B519" s="2"/>
      <c r="C519" s="2"/>
      <c r="D519" s="2"/>
      <c r="E519" s="2"/>
      <c r="F519" s="2"/>
      <c r="G519" s="2"/>
      <c r="H519" s="3"/>
      <c r="I519" s="3"/>
      <c r="J519" s="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spans="1:40" ht="14.25" customHeight="1" x14ac:dyDescent="0.3">
      <c r="A520" s="1"/>
      <c r="B520" s="2"/>
      <c r="C520" s="2"/>
      <c r="D520" s="2"/>
      <c r="E520" s="2"/>
      <c r="F520" s="2"/>
      <c r="G520" s="2"/>
      <c r="H520" s="3"/>
      <c r="I520" s="3"/>
      <c r="J520" s="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spans="1:40" ht="14.25" customHeight="1" x14ac:dyDescent="0.3">
      <c r="A521" s="1"/>
      <c r="B521" s="2"/>
      <c r="C521" s="2"/>
      <c r="D521" s="2"/>
      <c r="E521" s="2"/>
      <c r="F521" s="2"/>
      <c r="G521" s="2"/>
      <c r="H521" s="3"/>
      <c r="I521" s="3"/>
      <c r="J521" s="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spans="1:40" ht="14.25" customHeight="1" x14ac:dyDescent="0.3">
      <c r="A522" s="1"/>
      <c r="B522" s="2"/>
      <c r="C522" s="2"/>
      <c r="D522" s="2"/>
      <c r="E522" s="2"/>
      <c r="F522" s="2"/>
      <c r="G522" s="2"/>
      <c r="H522" s="3"/>
      <c r="I522" s="3"/>
      <c r="J522" s="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spans="1:40" ht="14.25" customHeight="1" x14ac:dyDescent="0.3">
      <c r="A523" s="1"/>
      <c r="B523" s="2"/>
      <c r="C523" s="2"/>
      <c r="D523" s="2"/>
      <c r="E523" s="2"/>
      <c r="F523" s="2"/>
      <c r="G523" s="2"/>
      <c r="H523" s="3"/>
      <c r="I523" s="3"/>
      <c r="J523" s="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spans="1:40" ht="14.25" customHeight="1" x14ac:dyDescent="0.3">
      <c r="A524" s="1"/>
      <c r="B524" s="2"/>
      <c r="C524" s="2"/>
      <c r="D524" s="2"/>
      <c r="E524" s="2"/>
      <c r="F524" s="2"/>
      <c r="G524" s="2"/>
      <c r="H524" s="3"/>
      <c r="I524" s="3"/>
      <c r="J524" s="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spans="1:40" ht="14.25" customHeight="1" x14ac:dyDescent="0.3">
      <c r="A525" s="1"/>
      <c r="B525" s="2"/>
      <c r="C525" s="2"/>
      <c r="D525" s="2"/>
      <c r="E525" s="2"/>
      <c r="F525" s="2"/>
      <c r="G525" s="2"/>
      <c r="H525" s="3"/>
      <c r="I525" s="3"/>
      <c r="J525" s="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spans="1:40" ht="14.25" customHeight="1" x14ac:dyDescent="0.3">
      <c r="A526" s="1"/>
      <c r="B526" s="2"/>
      <c r="C526" s="2"/>
      <c r="D526" s="2"/>
      <c r="E526" s="2"/>
      <c r="F526" s="2"/>
      <c r="G526" s="2"/>
      <c r="H526" s="3"/>
      <c r="I526" s="3"/>
      <c r="J526" s="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spans="1:40" ht="14.25" customHeight="1" x14ac:dyDescent="0.3">
      <c r="A527" s="1"/>
      <c r="B527" s="2"/>
      <c r="C527" s="2"/>
      <c r="D527" s="2"/>
      <c r="E527" s="2"/>
      <c r="F527" s="2"/>
      <c r="G527" s="2"/>
      <c r="H527" s="3"/>
      <c r="I527" s="3"/>
      <c r="J527" s="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spans="1:40" ht="14.25" customHeight="1" x14ac:dyDescent="0.3">
      <c r="A528" s="1"/>
      <c r="B528" s="2"/>
      <c r="C528" s="2"/>
      <c r="D528" s="2"/>
      <c r="E528" s="2"/>
      <c r="F528" s="2"/>
      <c r="G528" s="2"/>
      <c r="H528" s="3"/>
      <c r="I528" s="3"/>
      <c r="J528" s="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spans="1:40" ht="14.25" customHeight="1" x14ac:dyDescent="0.3">
      <c r="A529" s="1"/>
      <c r="B529" s="2"/>
      <c r="C529" s="2"/>
      <c r="D529" s="2"/>
      <c r="E529" s="2"/>
      <c r="F529" s="2"/>
      <c r="G529" s="2"/>
      <c r="H529" s="3"/>
      <c r="I529" s="3"/>
      <c r="J529" s="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spans="1:40" ht="14.25" customHeight="1" x14ac:dyDescent="0.3">
      <c r="A530" s="1"/>
      <c r="B530" s="2"/>
      <c r="C530" s="2"/>
      <c r="D530" s="2"/>
      <c r="E530" s="2"/>
      <c r="F530" s="2"/>
      <c r="G530" s="2"/>
      <c r="H530" s="3"/>
      <c r="I530" s="3"/>
      <c r="J530" s="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spans="1:40" ht="14.25" customHeight="1" x14ac:dyDescent="0.3">
      <c r="A531" s="1"/>
      <c r="B531" s="2"/>
      <c r="C531" s="2"/>
      <c r="D531" s="2"/>
      <c r="E531" s="2"/>
      <c r="F531" s="2"/>
      <c r="G531" s="2"/>
      <c r="H531" s="3"/>
      <c r="I531" s="3"/>
      <c r="J531" s="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spans="1:40" ht="14.25" customHeight="1" x14ac:dyDescent="0.3">
      <c r="A532" s="1"/>
      <c r="B532" s="2"/>
      <c r="C532" s="2"/>
      <c r="D532" s="2"/>
      <c r="E532" s="2"/>
      <c r="F532" s="2"/>
      <c r="G532" s="2"/>
      <c r="H532" s="3"/>
      <c r="I532" s="3"/>
      <c r="J532" s="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spans="1:40" ht="14.25" customHeight="1" x14ac:dyDescent="0.3">
      <c r="A533" s="1"/>
      <c r="B533" s="2"/>
      <c r="C533" s="2"/>
      <c r="D533" s="2"/>
      <c r="E533" s="2"/>
      <c r="F533" s="2"/>
      <c r="G533" s="2"/>
      <c r="H533" s="3"/>
      <c r="I533" s="3"/>
      <c r="J533" s="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spans="1:40" ht="14.25" customHeight="1" x14ac:dyDescent="0.3">
      <c r="A534" s="1"/>
      <c r="B534" s="2"/>
      <c r="C534" s="2"/>
      <c r="D534" s="2"/>
      <c r="E534" s="2"/>
      <c r="F534" s="2"/>
      <c r="G534" s="2"/>
      <c r="H534" s="3"/>
      <c r="I534" s="3"/>
      <c r="J534" s="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spans="1:40" ht="14.25" customHeight="1" x14ac:dyDescent="0.3">
      <c r="A535" s="1"/>
      <c r="B535" s="2"/>
      <c r="C535" s="2"/>
      <c r="D535" s="2"/>
      <c r="E535" s="2"/>
      <c r="F535" s="2"/>
      <c r="G535" s="2"/>
      <c r="H535" s="3"/>
      <c r="I535" s="3"/>
      <c r="J535" s="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spans="1:40" ht="14.25" customHeight="1" x14ac:dyDescent="0.3">
      <c r="A536" s="1"/>
      <c r="B536" s="2"/>
      <c r="C536" s="2"/>
      <c r="D536" s="2"/>
      <c r="E536" s="2"/>
      <c r="F536" s="2"/>
      <c r="G536" s="2"/>
      <c r="H536" s="3"/>
      <c r="I536" s="3"/>
      <c r="J536" s="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spans="1:40" ht="14.25" customHeight="1" x14ac:dyDescent="0.3">
      <c r="A537" s="1"/>
      <c r="B537" s="2"/>
      <c r="C537" s="2"/>
      <c r="D537" s="2"/>
      <c r="E537" s="2"/>
      <c r="F537" s="2"/>
      <c r="G537" s="2"/>
      <c r="H537" s="3"/>
      <c r="I537" s="3"/>
      <c r="J537" s="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spans="1:40" ht="14.25" customHeight="1" x14ac:dyDescent="0.3">
      <c r="A538" s="1"/>
      <c r="B538" s="2"/>
      <c r="C538" s="2"/>
      <c r="D538" s="2"/>
      <c r="E538" s="2"/>
      <c r="F538" s="2"/>
      <c r="G538" s="2"/>
      <c r="H538" s="3"/>
      <c r="I538" s="3"/>
      <c r="J538" s="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spans="1:40" ht="14.25" customHeight="1" x14ac:dyDescent="0.3">
      <c r="A539" s="1"/>
      <c r="B539" s="2"/>
      <c r="C539" s="2"/>
      <c r="D539" s="2"/>
      <c r="E539" s="2"/>
      <c r="F539" s="2"/>
      <c r="G539" s="2"/>
      <c r="H539" s="3"/>
      <c r="I539" s="3"/>
      <c r="J539" s="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spans="1:40" ht="14.25" customHeight="1" x14ac:dyDescent="0.3">
      <c r="A540" s="1"/>
      <c r="B540" s="2"/>
      <c r="C540" s="2"/>
      <c r="D540" s="2"/>
      <c r="E540" s="2"/>
      <c r="F540" s="2"/>
      <c r="G540" s="2"/>
      <c r="H540" s="3"/>
      <c r="I540" s="3"/>
      <c r="J540" s="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spans="1:40" ht="14.25" customHeight="1" x14ac:dyDescent="0.3">
      <c r="A541" s="1"/>
      <c r="B541" s="2"/>
      <c r="C541" s="2"/>
      <c r="D541" s="2"/>
      <c r="E541" s="2"/>
      <c r="F541" s="2"/>
      <c r="G541" s="2"/>
      <c r="H541" s="3"/>
      <c r="I541" s="3"/>
      <c r="J541" s="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spans="1:40" ht="14.25" customHeight="1" x14ac:dyDescent="0.3">
      <c r="A542" s="1"/>
      <c r="B542" s="2"/>
      <c r="C542" s="2"/>
      <c r="D542" s="2"/>
      <c r="E542" s="2"/>
      <c r="F542" s="2"/>
      <c r="G542" s="2"/>
      <c r="H542" s="3"/>
      <c r="I542" s="3"/>
      <c r="J542" s="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spans="1:40" ht="14.25" customHeight="1" x14ac:dyDescent="0.3">
      <c r="A543" s="1"/>
      <c r="B543" s="2"/>
      <c r="C543" s="2"/>
      <c r="D543" s="2"/>
      <c r="E543" s="2"/>
      <c r="F543" s="2"/>
      <c r="G543" s="2"/>
      <c r="H543" s="3"/>
      <c r="I543" s="3"/>
      <c r="J543" s="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spans="1:40" ht="14.25" customHeight="1" x14ac:dyDescent="0.3">
      <c r="A544" s="1"/>
      <c r="B544" s="2"/>
      <c r="C544" s="2"/>
      <c r="D544" s="2"/>
      <c r="E544" s="2"/>
      <c r="F544" s="2"/>
      <c r="G544" s="2"/>
      <c r="H544" s="3"/>
      <c r="I544" s="3"/>
      <c r="J544" s="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spans="1:40" ht="14.25" customHeight="1" x14ac:dyDescent="0.3">
      <c r="A545" s="1"/>
      <c r="B545" s="2"/>
      <c r="C545" s="2"/>
      <c r="D545" s="2"/>
      <c r="E545" s="2"/>
      <c r="F545" s="2"/>
      <c r="G545" s="2"/>
      <c r="H545" s="3"/>
      <c r="I545" s="3"/>
      <c r="J545" s="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spans="1:40" ht="14.25" customHeight="1" x14ac:dyDescent="0.3">
      <c r="A546" s="1"/>
      <c r="B546" s="2"/>
      <c r="C546" s="2"/>
      <c r="D546" s="2"/>
      <c r="E546" s="2"/>
      <c r="F546" s="2"/>
      <c r="G546" s="2"/>
      <c r="H546" s="3"/>
      <c r="I546" s="3"/>
      <c r="J546" s="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spans="1:40" ht="14.25" customHeight="1" x14ac:dyDescent="0.3">
      <c r="A547" s="1"/>
      <c r="B547" s="2"/>
      <c r="C547" s="2"/>
      <c r="D547" s="2"/>
      <c r="E547" s="2"/>
      <c r="F547" s="2"/>
      <c r="G547" s="2"/>
      <c r="H547" s="3"/>
      <c r="I547" s="3"/>
      <c r="J547" s="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spans="1:40" ht="14.25" customHeight="1" x14ac:dyDescent="0.3">
      <c r="A548" s="1"/>
      <c r="B548" s="2"/>
      <c r="C548" s="2"/>
      <c r="D548" s="2"/>
      <c r="E548" s="2"/>
      <c r="F548" s="2"/>
      <c r="G548" s="2"/>
      <c r="H548" s="3"/>
      <c r="I548" s="3"/>
      <c r="J548" s="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spans="1:40" ht="14.25" customHeight="1" x14ac:dyDescent="0.3">
      <c r="A549" s="1"/>
      <c r="B549" s="2"/>
      <c r="C549" s="2"/>
      <c r="D549" s="2"/>
      <c r="E549" s="2"/>
      <c r="F549" s="2"/>
      <c r="G549" s="2"/>
      <c r="H549" s="3"/>
      <c r="I549" s="3"/>
      <c r="J549" s="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spans="1:40" ht="14.25" customHeight="1" x14ac:dyDescent="0.3">
      <c r="A550" s="1"/>
      <c r="B550" s="2"/>
      <c r="C550" s="2"/>
      <c r="D550" s="2"/>
      <c r="E550" s="2"/>
      <c r="F550" s="2"/>
      <c r="G550" s="2"/>
      <c r="H550" s="3"/>
      <c r="I550" s="3"/>
      <c r="J550" s="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spans="1:40" ht="14.25" customHeight="1" x14ac:dyDescent="0.3">
      <c r="A551" s="1"/>
      <c r="B551" s="2"/>
      <c r="C551" s="2"/>
      <c r="D551" s="2"/>
      <c r="E551" s="2"/>
      <c r="F551" s="2"/>
      <c r="G551" s="2"/>
      <c r="H551" s="3"/>
      <c r="I551" s="3"/>
      <c r="J551" s="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spans="1:40" ht="14.25" customHeight="1" x14ac:dyDescent="0.3">
      <c r="A552" s="1"/>
      <c r="B552" s="2"/>
      <c r="C552" s="2"/>
      <c r="D552" s="2"/>
      <c r="E552" s="2"/>
      <c r="F552" s="2"/>
      <c r="G552" s="2"/>
      <c r="H552" s="3"/>
      <c r="I552" s="3"/>
      <c r="J552" s="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spans="1:40" ht="14.25" customHeight="1" x14ac:dyDescent="0.3">
      <c r="A553" s="1"/>
      <c r="B553" s="2"/>
      <c r="C553" s="2"/>
      <c r="D553" s="2"/>
      <c r="E553" s="2"/>
      <c r="F553" s="2"/>
      <c r="G553" s="2"/>
      <c r="H553" s="3"/>
      <c r="I553" s="3"/>
      <c r="J553" s="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spans="1:40" ht="14.25" customHeight="1" x14ac:dyDescent="0.3">
      <c r="A554" s="1"/>
      <c r="B554" s="2"/>
      <c r="C554" s="2"/>
      <c r="D554" s="2"/>
      <c r="E554" s="2"/>
      <c r="F554" s="2"/>
      <c r="G554" s="2"/>
      <c r="H554" s="3"/>
      <c r="I554" s="3"/>
      <c r="J554" s="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spans="1:40" ht="14.25" customHeight="1" x14ac:dyDescent="0.3">
      <c r="A555" s="1"/>
      <c r="B555" s="2"/>
      <c r="C555" s="2"/>
      <c r="D555" s="2"/>
      <c r="E555" s="2"/>
      <c r="F555" s="2"/>
      <c r="G555" s="2"/>
      <c r="H555" s="3"/>
      <c r="I555" s="3"/>
      <c r="J555" s="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spans="1:40" ht="14.25" customHeight="1" x14ac:dyDescent="0.3">
      <c r="A556" s="1"/>
      <c r="B556" s="2"/>
      <c r="C556" s="2"/>
      <c r="D556" s="2"/>
      <c r="E556" s="2"/>
      <c r="F556" s="2"/>
      <c r="G556" s="2"/>
      <c r="H556" s="3"/>
      <c r="I556" s="3"/>
      <c r="J556" s="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spans="1:40" ht="14.25" customHeight="1" x14ac:dyDescent="0.3">
      <c r="A557" s="1"/>
      <c r="B557" s="2"/>
      <c r="C557" s="2"/>
      <c r="D557" s="2"/>
      <c r="E557" s="2"/>
      <c r="F557" s="2"/>
      <c r="G557" s="2"/>
      <c r="H557" s="3"/>
      <c r="I557" s="3"/>
      <c r="J557" s="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spans="1:40" ht="14.25" customHeight="1" x14ac:dyDescent="0.3">
      <c r="A558" s="1"/>
      <c r="B558" s="2"/>
      <c r="C558" s="2"/>
      <c r="D558" s="2"/>
      <c r="E558" s="2"/>
      <c r="F558" s="2"/>
      <c r="G558" s="2"/>
      <c r="H558" s="3"/>
      <c r="I558" s="3"/>
      <c r="J558" s="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spans="1:40" ht="14.25" customHeight="1" x14ac:dyDescent="0.3">
      <c r="A559" s="1"/>
      <c r="B559" s="2"/>
      <c r="C559" s="2"/>
      <c r="D559" s="2"/>
      <c r="E559" s="2"/>
      <c r="F559" s="2"/>
      <c r="G559" s="2"/>
      <c r="H559" s="3"/>
      <c r="I559" s="3"/>
      <c r="J559" s="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spans="1:40" ht="14.25" customHeight="1" x14ac:dyDescent="0.3">
      <c r="A560" s="1"/>
      <c r="B560" s="2"/>
      <c r="C560" s="2"/>
      <c r="D560" s="2"/>
      <c r="E560" s="2"/>
      <c r="F560" s="2"/>
      <c r="G560" s="2"/>
      <c r="H560" s="3"/>
      <c r="I560" s="3"/>
      <c r="J560" s="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spans="1:40" ht="14.25" customHeight="1" x14ac:dyDescent="0.3">
      <c r="A561" s="1"/>
      <c r="B561" s="2"/>
      <c r="C561" s="2"/>
      <c r="D561" s="2"/>
      <c r="E561" s="2"/>
      <c r="F561" s="2"/>
      <c r="G561" s="2"/>
      <c r="H561" s="3"/>
      <c r="I561" s="3"/>
      <c r="J561" s="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spans="1:40" ht="14.25" customHeight="1" x14ac:dyDescent="0.3">
      <c r="A562" s="1"/>
      <c r="B562" s="2"/>
      <c r="C562" s="2"/>
      <c r="D562" s="2"/>
      <c r="E562" s="2"/>
      <c r="F562" s="2"/>
      <c r="G562" s="2"/>
      <c r="H562" s="3"/>
      <c r="I562" s="3"/>
      <c r="J562" s="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spans="1:40" ht="14.25" customHeight="1" x14ac:dyDescent="0.3">
      <c r="A563" s="1"/>
      <c r="B563" s="2"/>
      <c r="C563" s="2"/>
      <c r="D563" s="2"/>
      <c r="E563" s="2"/>
      <c r="F563" s="2"/>
      <c r="G563" s="2"/>
      <c r="H563" s="3"/>
      <c r="I563" s="3"/>
      <c r="J563" s="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spans="1:40" ht="14.25" customHeight="1" x14ac:dyDescent="0.3">
      <c r="A564" s="1"/>
      <c r="B564" s="2"/>
      <c r="C564" s="2"/>
      <c r="D564" s="2"/>
      <c r="E564" s="2"/>
      <c r="F564" s="2"/>
      <c r="G564" s="2"/>
      <c r="H564" s="3"/>
      <c r="I564" s="3"/>
      <c r="J564" s="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spans="1:40" ht="14.25" customHeight="1" x14ac:dyDescent="0.3">
      <c r="A565" s="1"/>
      <c r="B565" s="2"/>
      <c r="C565" s="2"/>
      <c r="D565" s="2"/>
      <c r="E565" s="2"/>
      <c r="F565" s="2"/>
      <c r="G565" s="2"/>
      <c r="H565" s="3"/>
      <c r="I565" s="3"/>
      <c r="J565" s="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spans="1:40" ht="14.25" customHeight="1" x14ac:dyDescent="0.3">
      <c r="A566" s="1"/>
      <c r="B566" s="2"/>
      <c r="C566" s="2"/>
      <c r="D566" s="2"/>
      <c r="E566" s="2"/>
      <c r="F566" s="2"/>
      <c r="G566" s="2"/>
      <c r="H566" s="3"/>
      <c r="I566" s="3"/>
      <c r="J566" s="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spans="1:40" ht="14.25" customHeight="1" x14ac:dyDescent="0.3">
      <c r="A567" s="1"/>
      <c r="B567" s="2"/>
      <c r="C567" s="2"/>
      <c r="D567" s="2"/>
      <c r="E567" s="2"/>
      <c r="F567" s="2"/>
      <c r="G567" s="2"/>
      <c r="H567" s="3"/>
      <c r="I567" s="3"/>
      <c r="J567" s="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spans="1:40" ht="14.25" customHeight="1" x14ac:dyDescent="0.3">
      <c r="A568" s="1"/>
      <c r="B568" s="2"/>
      <c r="C568" s="2"/>
      <c r="D568" s="2"/>
      <c r="E568" s="2"/>
      <c r="F568" s="2"/>
      <c r="G568" s="2"/>
      <c r="H568" s="3"/>
      <c r="I568" s="3"/>
      <c r="J568" s="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spans="1:40" ht="14.25" customHeight="1" x14ac:dyDescent="0.3">
      <c r="A569" s="1"/>
      <c r="B569" s="2"/>
      <c r="C569" s="2"/>
      <c r="D569" s="2"/>
      <c r="E569" s="2"/>
      <c r="F569" s="2"/>
      <c r="G569" s="2"/>
      <c r="H569" s="3"/>
      <c r="I569" s="3"/>
      <c r="J569" s="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spans="1:40" ht="14.25" customHeight="1" x14ac:dyDescent="0.3">
      <c r="A570" s="1"/>
      <c r="B570" s="2"/>
      <c r="C570" s="2"/>
      <c r="D570" s="2"/>
      <c r="E570" s="2"/>
      <c r="F570" s="2"/>
      <c r="G570" s="2"/>
      <c r="H570" s="3"/>
      <c r="I570" s="3"/>
      <c r="J570" s="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spans="1:40" ht="14.25" customHeight="1" x14ac:dyDescent="0.3">
      <c r="A571" s="1"/>
      <c r="B571" s="2"/>
      <c r="C571" s="2"/>
      <c r="D571" s="2"/>
      <c r="E571" s="2"/>
      <c r="F571" s="2"/>
      <c r="G571" s="2"/>
      <c r="H571" s="3"/>
      <c r="I571" s="3"/>
      <c r="J571" s="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spans="1:40" ht="14.25" customHeight="1" x14ac:dyDescent="0.3">
      <c r="A572" s="1"/>
      <c r="B572" s="2"/>
      <c r="C572" s="2"/>
      <c r="D572" s="2"/>
      <c r="E572" s="2"/>
      <c r="F572" s="2"/>
      <c r="G572" s="2"/>
      <c r="H572" s="3"/>
      <c r="I572" s="3"/>
      <c r="J572" s="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spans="1:40" ht="14.25" customHeight="1" x14ac:dyDescent="0.3">
      <c r="A573" s="1"/>
      <c r="B573" s="2"/>
      <c r="C573" s="2"/>
      <c r="D573" s="2"/>
      <c r="E573" s="2"/>
      <c r="F573" s="2"/>
      <c r="G573" s="2"/>
      <c r="H573" s="3"/>
      <c r="I573" s="3"/>
      <c r="J573" s="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spans="1:40" ht="14.25" customHeight="1" x14ac:dyDescent="0.3">
      <c r="A574" s="1"/>
      <c r="B574" s="2"/>
      <c r="C574" s="2"/>
      <c r="D574" s="2"/>
      <c r="E574" s="2"/>
      <c r="F574" s="2"/>
      <c r="G574" s="2"/>
      <c r="H574" s="3"/>
      <c r="I574" s="3"/>
      <c r="J574" s="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spans="1:40" ht="14.25" customHeight="1" x14ac:dyDescent="0.3">
      <c r="A575" s="1"/>
      <c r="B575" s="2"/>
      <c r="C575" s="2"/>
      <c r="D575" s="2"/>
      <c r="E575" s="2"/>
      <c r="F575" s="2"/>
      <c r="G575" s="2"/>
      <c r="H575" s="3"/>
      <c r="I575" s="3"/>
      <c r="J575" s="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spans="1:40" ht="14.25" customHeight="1" x14ac:dyDescent="0.3">
      <c r="A576" s="1"/>
      <c r="B576" s="2"/>
      <c r="C576" s="2"/>
      <c r="D576" s="2"/>
      <c r="E576" s="2"/>
      <c r="F576" s="2"/>
      <c r="G576" s="2"/>
      <c r="H576" s="3"/>
      <c r="I576" s="3"/>
      <c r="J576" s="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spans="1:40" ht="14.25" customHeight="1" x14ac:dyDescent="0.3">
      <c r="A577" s="1"/>
      <c r="B577" s="2"/>
      <c r="C577" s="2"/>
      <c r="D577" s="2"/>
      <c r="E577" s="2"/>
      <c r="F577" s="2"/>
      <c r="G577" s="2"/>
      <c r="H577" s="3"/>
      <c r="I577" s="3"/>
      <c r="J577" s="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spans="1:40" ht="14.25" customHeight="1" x14ac:dyDescent="0.3">
      <c r="A578" s="1"/>
      <c r="B578" s="2"/>
      <c r="C578" s="2"/>
      <c r="D578" s="2"/>
      <c r="E578" s="2"/>
      <c r="F578" s="2"/>
      <c r="G578" s="2"/>
      <c r="H578" s="3"/>
      <c r="I578" s="3"/>
      <c r="J578" s="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spans="1:40" ht="14.25" customHeight="1" x14ac:dyDescent="0.3">
      <c r="A579" s="1"/>
      <c r="B579" s="2"/>
      <c r="C579" s="2"/>
      <c r="D579" s="2"/>
      <c r="E579" s="2"/>
      <c r="F579" s="2"/>
      <c r="G579" s="2"/>
      <c r="H579" s="3"/>
      <c r="I579" s="3"/>
      <c r="J579" s="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spans="1:40" ht="14.25" customHeight="1" x14ac:dyDescent="0.3">
      <c r="A580" s="1"/>
      <c r="B580" s="2"/>
      <c r="C580" s="2"/>
      <c r="D580" s="2"/>
      <c r="E580" s="2"/>
      <c r="F580" s="2"/>
      <c r="G580" s="2"/>
      <c r="H580" s="3"/>
      <c r="I580" s="3"/>
      <c r="J580" s="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spans="1:40" ht="14.25" customHeight="1" x14ac:dyDescent="0.3">
      <c r="A581" s="1"/>
      <c r="B581" s="2"/>
      <c r="C581" s="2"/>
      <c r="D581" s="2"/>
      <c r="E581" s="2"/>
      <c r="F581" s="2"/>
      <c r="G581" s="2"/>
      <c r="H581" s="3"/>
      <c r="I581" s="3"/>
      <c r="J581" s="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spans="1:40" ht="14.25" customHeight="1" x14ac:dyDescent="0.3">
      <c r="A582" s="1"/>
      <c r="B582" s="2"/>
      <c r="C582" s="2"/>
      <c r="D582" s="2"/>
      <c r="E582" s="2"/>
      <c r="F582" s="2"/>
      <c r="G582" s="2"/>
      <c r="H582" s="3"/>
      <c r="I582" s="3"/>
      <c r="J582" s="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spans="1:40" ht="14.25" customHeight="1" x14ac:dyDescent="0.3">
      <c r="A583" s="1"/>
      <c r="B583" s="2"/>
      <c r="C583" s="2"/>
      <c r="D583" s="2"/>
      <c r="E583" s="2"/>
      <c r="F583" s="2"/>
      <c r="G583" s="2"/>
      <c r="H583" s="3"/>
      <c r="I583" s="3"/>
      <c r="J583" s="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spans="1:40" ht="14.25" customHeight="1" x14ac:dyDescent="0.3">
      <c r="A584" s="1"/>
      <c r="B584" s="2"/>
      <c r="C584" s="2"/>
      <c r="D584" s="2"/>
      <c r="E584" s="2"/>
      <c r="F584" s="2"/>
      <c r="G584" s="2"/>
      <c r="H584" s="3"/>
      <c r="I584" s="3"/>
      <c r="J584" s="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spans="1:40" ht="14.25" customHeight="1" x14ac:dyDescent="0.3">
      <c r="A585" s="1"/>
      <c r="B585" s="2"/>
      <c r="C585" s="2"/>
      <c r="D585" s="2"/>
      <c r="E585" s="2"/>
      <c r="F585" s="2"/>
      <c r="G585" s="2"/>
      <c r="H585" s="3"/>
      <c r="I585" s="3"/>
      <c r="J585" s="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spans="1:40" ht="14.25" customHeight="1" x14ac:dyDescent="0.3">
      <c r="A586" s="1"/>
      <c r="B586" s="2"/>
      <c r="C586" s="2"/>
      <c r="D586" s="2"/>
      <c r="E586" s="2"/>
      <c r="F586" s="2"/>
      <c r="G586" s="2"/>
      <c r="H586" s="3"/>
      <c r="I586" s="3"/>
      <c r="J586" s="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spans="1:40" ht="14.25" customHeight="1" x14ac:dyDescent="0.3">
      <c r="A587" s="1"/>
      <c r="B587" s="2"/>
      <c r="C587" s="2"/>
      <c r="D587" s="2"/>
      <c r="E587" s="2"/>
      <c r="F587" s="2"/>
      <c r="G587" s="2"/>
      <c r="H587" s="3"/>
      <c r="I587" s="3"/>
      <c r="J587" s="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spans="1:40" ht="14.25" customHeight="1" x14ac:dyDescent="0.3">
      <c r="A588" s="1"/>
      <c r="B588" s="2"/>
      <c r="C588" s="2"/>
      <c r="D588" s="2"/>
      <c r="E588" s="2"/>
      <c r="F588" s="2"/>
      <c r="G588" s="2"/>
      <c r="H588" s="3"/>
      <c r="I588" s="3"/>
      <c r="J588" s="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spans="1:40" ht="14.25" customHeight="1" x14ac:dyDescent="0.3">
      <c r="A589" s="1"/>
      <c r="B589" s="2"/>
      <c r="C589" s="2"/>
      <c r="D589" s="2"/>
      <c r="E589" s="2"/>
      <c r="F589" s="2"/>
      <c r="G589" s="2"/>
      <c r="H589" s="3"/>
      <c r="I589" s="3"/>
      <c r="J589" s="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spans="1:40" ht="14.25" customHeight="1" x14ac:dyDescent="0.3">
      <c r="A590" s="1"/>
      <c r="B590" s="2"/>
      <c r="C590" s="2"/>
      <c r="D590" s="2"/>
      <c r="E590" s="2"/>
      <c r="F590" s="2"/>
      <c r="G590" s="2"/>
      <c r="H590" s="3"/>
      <c r="I590" s="3"/>
      <c r="J590" s="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spans="1:40" ht="14.25" customHeight="1" x14ac:dyDescent="0.3">
      <c r="A591" s="1"/>
      <c r="B591" s="2"/>
      <c r="C591" s="2"/>
      <c r="D591" s="2"/>
      <c r="E591" s="2"/>
      <c r="F591" s="2"/>
      <c r="G591" s="2"/>
      <c r="H591" s="3"/>
      <c r="I591" s="3"/>
      <c r="J591" s="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spans="1:40" ht="14.25" customHeight="1" x14ac:dyDescent="0.3">
      <c r="A592" s="1"/>
      <c r="B592" s="2"/>
      <c r="C592" s="2"/>
      <c r="D592" s="2"/>
      <c r="E592" s="2"/>
      <c r="F592" s="2"/>
      <c r="G592" s="2"/>
      <c r="H592" s="3"/>
      <c r="I592" s="3"/>
      <c r="J592" s="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spans="1:40" ht="14.25" customHeight="1" x14ac:dyDescent="0.3">
      <c r="A593" s="1"/>
      <c r="B593" s="2"/>
      <c r="C593" s="2"/>
      <c r="D593" s="2"/>
      <c r="E593" s="2"/>
      <c r="F593" s="2"/>
      <c r="G593" s="2"/>
      <c r="H593" s="3"/>
      <c r="I593" s="3"/>
      <c r="J593" s="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spans="1:40" ht="14.25" customHeight="1" x14ac:dyDescent="0.3">
      <c r="A594" s="1"/>
      <c r="B594" s="2"/>
      <c r="C594" s="2"/>
      <c r="D594" s="2"/>
      <c r="E594" s="2"/>
      <c r="F594" s="2"/>
      <c r="G594" s="2"/>
      <c r="H594" s="3"/>
      <c r="I594" s="3"/>
      <c r="J594" s="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spans="1:40" ht="14.25" customHeight="1" x14ac:dyDescent="0.3">
      <c r="A595" s="1"/>
      <c r="B595" s="2"/>
      <c r="C595" s="2"/>
      <c r="D595" s="2"/>
      <c r="E595" s="2"/>
      <c r="F595" s="2"/>
      <c r="G595" s="2"/>
      <c r="H595" s="3"/>
      <c r="I595" s="3"/>
      <c r="J595" s="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spans="1:40" ht="14.25" customHeight="1" x14ac:dyDescent="0.3">
      <c r="A596" s="1"/>
      <c r="B596" s="2"/>
      <c r="C596" s="2"/>
      <c r="D596" s="2"/>
      <c r="E596" s="2"/>
      <c r="F596" s="2"/>
      <c r="G596" s="2"/>
      <c r="H596" s="3"/>
      <c r="I596" s="3"/>
      <c r="J596" s="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spans="1:40" ht="14.25" customHeight="1" x14ac:dyDescent="0.3">
      <c r="A597" s="1"/>
      <c r="B597" s="2"/>
      <c r="C597" s="2"/>
      <c r="D597" s="2"/>
      <c r="E597" s="2"/>
      <c r="F597" s="2"/>
      <c r="G597" s="2"/>
      <c r="H597" s="3"/>
      <c r="I597" s="3"/>
      <c r="J597" s="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spans="1:40" ht="14.25" customHeight="1" x14ac:dyDescent="0.3">
      <c r="A598" s="1"/>
      <c r="B598" s="2"/>
      <c r="C598" s="2"/>
      <c r="D598" s="2"/>
      <c r="E598" s="2"/>
      <c r="F598" s="2"/>
      <c r="G598" s="2"/>
      <c r="H598" s="3"/>
      <c r="I598" s="3"/>
      <c r="J598" s="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spans="1:40" ht="14.25" customHeight="1" x14ac:dyDescent="0.3">
      <c r="A599" s="1"/>
      <c r="B599" s="2"/>
      <c r="C599" s="2"/>
      <c r="D599" s="2"/>
      <c r="E599" s="2"/>
      <c r="F599" s="2"/>
      <c r="G599" s="2"/>
      <c r="H599" s="3"/>
      <c r="I599" s="3"/>
      <c r="J599" s="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spans="1:40" ht="14.25" customHeight="1" x14ac:dyDescent="0.3">
      <c r="A600" s="1"/>
      <c r="B600" s="2"/>
      <c r="C600" s="2"/>
      <c r="D600" s="2"/>
      <c r="E600" s="2"/>
      <c r="F600" s="2"/>
      <c r="G600" s="2"/>
      <c r="H600" s="3"/>
      <c r="I600" s="3"/>
      <c r="J600" s="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spans="1:40" ht="14.25" customHeight="1" x14ac:dyDescent="0.3">
      <c r="A601" s="1"/>
      <c r="B601" s="2"/>
      <c r="C601" s="2"/>
      <c r="D601" s="2"/>
      <c r="E601" s="2"/>
      <c r="F601" s="2"/>
      <c r="G601" s="2"/>
      <c r="H601" s="3"/>
      <c r="I601" s="3"/>
      <c r="J601" s="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spans="1:40" ht="14.25" customHeight="1" x14ac:dyDescent="0.3">
      <c r="A602" s="1"/>
      <c r="B602" s="2"/>
      <c r="C602" s="2"/>
      <c r="D602" s="2"/>
      <c r="E602" s="2"/>
      <c r="F602" s="2"/>
      <c r="G602" s="2"/>
      <c r="H602" s="3"/>
      <c r="I602" s="3"/>
      <c r="J602" s="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spans="1:40" ht="14.25" customHeight="1" x14ac:dyDescent="0.3">
      <c r="A603" s="1"/>
      <c r="B603" s="2"/>
      <c r="C603" s="2"/>
      <c r="D603" s="2"/>
      <c r="E603" s="2"/>
      <c r="F603" s="2"/>
      <c r="G603" s="2"/>
      <c r="H603" s="3"/>
      <c r="I603" s="3"/>
      <c r="J603" s="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spans="1:40" ht="14.25" customHeight="1" x14ac:dyDescent="0.3">
      <c r="A604" s="1"/>
      <c r="B604" s="2"/>
      <c r="C604" s="2"/>
      <c r="D604" s="2"/>
      <c r="E604" s="2"/>
      <c r="F604" s="2"/>
      <c r="G604" s="2"/>
      <c r="H604" s="3"/>
      <c r="I604" s="3"/>
      <c r="J604" s="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spans="1:40" ht="14.25" customHeight="1" x14ac:dyDescent="0.3">
      <c r="A605" s="1"/>
      <c r="B605" s="2"/>
      <c r="C605" s="2"/>
      <c r="D605" s="2"/>
      <c r="E605" s="2"/>
      <c r="F605" s="2"/>
      <c r="G605" s="2"/>
      <c r="H605" s="3"/>
      <c r="I605" s="3"/>
      <c r="J605" s="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spans="1:40" ht="14.25" customHeight="1" x14ac:dyDescent="0.3">
      <c r="A606" s="1"/>
      <c r="B606" s="2"/>
      <c r="C606" s="2"/>
      <c r="D606" s="2"/>
      <c r="E606" s="2"/>
      <c r="F606" s="2"/>
      <c r="G606" s="2"/>
      <c r="H606" s="3"/>
      <c r="I606" s="3"/>
      <c r="J606" s="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spans="1:40" ht="14.25" customHeight="1" x14ac:dyDescent="0.3">
      <c r="A607" s="1"/>
      <c r="B607" s="2"/>
      <c r="C607" s="2"/>
      <c r="D607" s="2"/>
      <c r="E607" s="2"/>
      <c r="F607" s="2"/>
      <c r="G607" s="2"/>
      <c r="H607" s="3"/>
      <c r="I607" s="3"/>
      <c r="J607" s="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spans="1:40" ht="14.25" customHeight="1" x14ac:dyDescent="0.3">
      <c r="A608" s="1"/>
      <c r="B608" s="2"/>
      <c r="C608" s="2"/>
      <c r="D608" s="2"/>
      <c r="E608" s="2"/>
      <c r="F608" s="2"/>
      <c r="G608" s="2"/>
      <c r="H608" s="3"/>
      <c r="I608" s="3"/>
      <c r="J608" s="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spans="1:40" ht="14.25" customHeight="1" x14ac:dyDescent="0.3">
      <c r="A609" s="1"/>
      <c r="B609" s="2"/>
      <c r="C609" s="2"/>
      <c r="D609" s="2"/>
      <c r="E609" s="2"/>
      <c r="F609" s="2"/>
      <c r="G609" s="2"/>
      <c r="H609" s="3"/>
      <c r="I609" s="3"/>
      <c r="J609" s="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spans="1:40" ht="14.25" customHeight="1" x14ac:dyDescent="0.3">
      <c r="A610" s="1"/>
      <c r="B610" s="2"/>
      <c r="C610" s="2"/>
      <c r="D610" s="2"/>
      <c r="E610" s="2"/>
      <c r="F610" s="2"/>
      <c r="G610" s="2"/>
      <c r="H610" s="3"/>
      <c r="I610" s="3"/>
      <c r="J610" s="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spans="1:40" ht="14.25" customHeight="1" x14ac:dyDescent="0.3">
      <c r="A611" s="1"/>
      <c r="B611" s="2"/>
      <c r="C611" s="2"/>
      <c r="D611" s="2"/>
      <c r="E611" s="2"/>
      <c r="F611" s="2"/>
      <c r="G611" s="2"/>
      <c r="H611" s="3"/>
      <c r="I611" s="3"/>
      <c r="J611" s="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spans="1:40" ht="14.25" customHeight="1" x14ac:dyDescent="0.3">
      <c r="A612" s="1"/>
      <c r="B612" s="2"/>
      <c r="C612" s="2"/>
      <c r="D612" s="2"/>
      <c r="E612" s="2"/>
      <c r="F612" s="2"/>
      <c r="G612" s="2"/>
      <c r="H612" s="3"/>
      <c r="I612" s="3"/>
      <c r="J612" s="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spans="1:40" ht="14.25" customHeight="1" x14ac:dyDescent="0.3">
      <c r="A613" s="1"/>
      <c r="B613" s="2"/>
      <c r="C613" s="2"/>
      <c r="D613" s="2"/>
      <c r="E613" s="2"/>
      <c r="F613" s="2"/>
      <c r="G613" s="2"/>
      <c r="H613" s="3"/>
      <c r="I613" s="3"/>
      <c r="J613" s="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spans="1:40" ht="14.25" customHeight="1" x14ac:dyDescent="0.3">
      <c r="A614" s="1"/>
      <c r="B614" s="2"/>
      <c r="C614" s="2"/>
      <c r="D614" s="2"/>
      <c r="E614" s="2"/>
      <c r="F614" s="2"/>
      <c r="G614" s="2"/>
      <c r="H614" s="3"/>
      <c r="I614" s="3"/>
      <c r="J614" s="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spans="1:40" ht="14.25" customHeight="1" x14ac:dyDescent="0.3">
      <c r="A615" s="1"/>
      <c r="B615" s="2"/>
      <c r="C615" s="2"/>
      <c r="D615" s="2"/>
      <c r="E615" s="2"/>
      <c r="F615" s="2"/>
      <c r="G615" s="2"/>
      <c r="H615" s="3"/>
      <c r="I615" s="3"/>
      <c r="J615" s="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spans="1:40" ht="14.25" customHeight="1" x14ac:dyDescent="0.3">
      <c r="A616" s="1"/>
      <c r="B616" s="2"/>
      <c r="C616" s="2"/>
      <c r="D616" s="2"/>
      <c r="E616" s="2"/>
      <c r="F616" s="2"/>
      <c r="G616" s="2"/>
      <c r="H616" s="3"/>
      <c r="I616" s="3"/>
      <c r="J616" s="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spans="1:40" ht="14.25" customHeight="1" x14ac:dyDescent="0.3">
      <c r="A617" s="1"/>
      <c r="B617" s="2"/>
      <c r="C617" s="2"/>
      <c r="D617" s="2"/>
      <c r="E617" s="2"/>
      <c r="F617" s="2"/>
      <c r="G617" s="2"/>
      <c r="H617" s="3"/>
      <c r="I617" s="3"/>
      <c r="J617" s="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spans="1:40" ht="14.25" customHeight="1" x14ac:dyDescent="0.3">
      <c r="A618" s="1"/>
      <c r="B618" s="2"/>
      <c r="C618" s="2"/>
      <c r="D618" s="2"/>
      <c r="E618" s="2"/>
      <c r="F618" s="2"/>
      <c r="G618" s="2"/>
      <c r="H618" s="3"/>
      <c r="I618" s="3"/>
      <c r="J618" s="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spans="1:40" ht="14.25" customHeight="1" x14ac:dyDescent="0.3">
      <c r="A619" s="1"/>
      <c r="B619" s="2"/>
      <c r="C619" s="2"/>
      <c r="D619" s="2"/>
      <c r="E619" s="2"/>
      <c r="F619" s="2"/>
      <c r="G619" s="2"/>
      <c r="H619" s="3"/>
      <c r="I619" s="3"/>
      <c r="J619" s="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spans="1:40" ht="14.25" customHeight="1" x14ac:dyDescent="0.3">
      <c r="A620" s="1"/>
      <c r="B620" s="2"/>
      <c r="C620" s="2"/>
      <c r="D620" s="2"/>
      <c r="E620" s="2"/>
      <c r="F620" s="2"/>
      <c r="G620" s="2"/>
      <c r="H620" s="3"/>
      <c r="I620" s="3"/>
      <c r="J620" s="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spans="1:40" ht="14.25" customHeight="1" x14ac:dyDescent="0.3">
      <c r="A621" s="1"/>
      <c r="B621" s="2"/>
      <c r="C621" s="2"/>
      <c r="D621" s="2"/>
      <c r="E621" s="2"/>
      <c r="F621" s="2"/>
      <c r="G621" s="2"/>
      <c r="H621" s="3"/>
      <c r="I621" s="3"/>
      <c r="J621" s="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spans="1:40" ht="14.25" customHeight="1" x14ac:dyDescent="0.3">
      <c r="A622" s="1"/>
      <c r="B622" s="2"/>
      <c r="C622" s="2"/>
      <c r="D622" s="2"/>
      <c r="E622" s="2"/>
      <c r="F622" s="2"/>
      <c r="G622" s="2"/>
      <c r="H622" s="3"/>
      <c r="I622" s="3"/>
      <c r="J622" s="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spans="1:40" ht="14.25" customHeight="1" x14ac:dyDescent="0.3">
      <c r="A623" s="1"/>
      <c r="B623" s="2"/>
      <c r="C623" s="2"/>
      <c r="D623" s="2"/>
      <c r="E623" s="2"/>
      <c r="F623" s="2"/>
      <c r="G623" s="2"/>
      <c r="H623" s="3"/>
      <c r="I623" s="3"/>
      <c r="J623" s="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spans="1:40" ht="14.25" customHeight="1" x14ac:dyDescent="0.3">
      <c r="A624" s="1"/>
      <c r="B624" s="2"/>
      <c r="C624" s="2"/>
      <c r="D624" s="2"/>
      <c r="E624" s="2"/>
      <c r="F624" s="2"/>
      <c r="G624" s="2"/>
      <c r="H624" s="3"/>
      <c r="I624" s="3"/>
      <c r="J624" s="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spans="1:40" ht="14.25" customHeight="1" x14ac:dyDescent="0.3">
      <c r="A625" s="1"/>
      <c r="B625" s="2"/>
      <c r="C625" s="2"/>
      <c r="D625" s="2"/>
      <c r="E625" s="2"/>
      <c r="F625" s="2"/>
      <c r="G625" s="2"/>
      <c r="H625" s="3"/>
      <c r="I625" s="3"/>
      <c r="J625" s="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spans="1:40" ht="14.25" customHeight="1" x14ac:dyDescent="0.3">
      <c r="A626" s="1"/>
      <c r="B626" s="2"/>
      <c r="C626" s="2"/>
      <c r="D626" s="2"/>
      <c r="E626" s="2"/>
      <c r="F626" s="2"/>
      <c r="G626" s="2"/>
      <c r="H626" s="3"/>
      <c r="I626" s="3"/>
      <c r="J626" s="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spans="1:40" ht="14.25" customHeight="1" x14ac:dyDescent="0.3">
      <c r="A627" s="1"/>
      <c r="B627" s="2"/>
      <c r="C627" s="2"/>
      <c r="D627" s="2"/>
      <c r="E627" s="2"/>
      <c r="F627" s="2"/>
      <c r="G627" s="2"/>
      <c r="H627" s="3"/>
      <c r="I627" s="3"/>
      <c r="J627" s="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spans="1:40" ht="14.25" customHeight="1" x14ac:dyDescent="0.3">
      <c r="A628" s="1"/>
      <c r="B628" s="2"/>
      <c r="C628" s="2"/>
      <c r="D628" s="2"/>
      <c r="E628" s="2"/>
      <c r="F628" s="2"/>
      <c r="G628" s="2"/>
      <c r="H628" s="3"/>
      <c r="I628" s="3"/>
      <c r="J628" s="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spans="1:40" ht="14.25" customHeight="1" x14ac:dyDescent="0.3">
      <c r="A629" s="1"/>
      <c r="B629" s="2"/>
      <c r="C629" s="2"/>
      <c r="D629" s="2"/>
      <c r="E629" s="2"/>
      <c r="F629" s="2"/>
      <c r="G629" s="2"/>
      <c r="H629" s="3"/>
      <c r="I629" s="3"/>
      <c r="J629" s="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spans="1:40" ht="14.25" customHeight="1" x14ac:dyDescent="0.3">
      <c r="A630" s="1"/>
      <c r="B630" s="2"/>
      <c r="C630" s="2"/>
      <c r="D630" s="2"/>
      <c r="E630" s="2"/>
      <c r="F630" s="2"/>
      <c r="G630" s="2"/>
      <c r="H630" s="3"/>
      <c r="I630" s="3"/>
      <c r="J630" s="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spans="1:40" ht="14.25" customHeight="1" x14ac:dyDescent="0.3">
      <c r="A631" s="1"/>
      <c r="B631" s="2"/>
      <c r="C631" s="2"/>
      <c r="D631" s="2"/>
      <c r="E631" s="2"/>
      <c r="F631" s="2"/>
      <c r="G631" s="2"/>
      <c r="H631" s="3"/>
      <c r="I631" s="3"/>
      <c r="J631" s="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spans="1:40" ht="14.25" customHeight="1" x14ac:dyDescent="0.3">
      <c r="A632" s="1"/>
      <c r="B632" s="2"/>
      <c r="C632" s="2"/>
      <c r="D632" s="2"/>
      <c r="E632" s="2"/>
      <c r="F632" s="2"/>
      <c r="G632" s="2"/>
      <c r="H632" s="3"/>
      <c r="I632" s="3"/>
      <c r="J632" s="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spans="1:40" ht="14.25" customHeight="1" x14ac:dyDescent="0.3">
      <c r="A633" s="1"/>
      <c r="B633" s="2"/>
      <c r="C633" s="2"/>
      <c r="D633" s="2"/>
      <c r="E633" s="2"/>
      <c r="F633" s="2"/>
      <c r="G633" s="2"/>
      <c r="H633" s="3"/>
      <c r="I633" s="3"/>
      <c r="J633" s="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spans="1:40" ht="14.25" customHeight="1" x14ac:dyDescent="0.3">
      <c r="A634" s="1"/>
      <c r="B634" s="2"/>
      <c r="C634" s="2"/>
      <c r="D634" s="2"/>
      <c r="E634" s="2"/>
      <c r="F634" s="2"/>
      <c r="G634" s="2"/>
      <c r="H634" s="3"/>
      <c r="I634" s="3"/>
      <c r="J634" s="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spans="1:40" ht="14.25" customHeight="1" x14ac:dyDescent="0.3">
      <c r="A635" s="1"/>
      <c r="B635" s="2"/>
      <c r="C635" s="2"/>
      <c r="D635" s="2"/>
      <c r="E635" s="2"/>
      <c r="F635" s="2"/>
      <c r="G635" s="2"/>
      <c r="H635" s="3"/>
      <c r="I635" s="3"/>
      <c r="J635" s="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spans="1:40" ht="14.25" customHeight="1" x14ac:dyDescent="0.3">
      <c r="A636" s="1"/>
      <c r="B636" s="2"/>
      <c r="C636" s="2"/>
      <c r="D636" s="2"/>
      <c r="E636" s="2"/>
      <c r="F636" s="2"/>
      <c r="G636" s="2"/>
      <c r="H636" s="3"/>
      <c r="I636" s="3"/>
      <c r="J636" s="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spans="1:40" ht="14.25" customHeight="1" x14ac:dyDescent="0.3">
      <c r="A637" s="1"/>
      <c r="B637" s="2"/>
      <c r="C637" s="2"/>
      <c r="D637" s="2"/>
      <c r="E637" s="2"/>
      <c r="F637" s="2"/>
      <c r="G637" s="2"/>
      <c r="H637" s="3"/>
      <c r="I637" s="3"/>
      <c r="J637" s="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spans="1:40" ht="14.25" customHeight="1" x14ac:dyDescent="0.3">
      <c r="A638" s="1"/>
      <c r="B638" s="2"/>
      <c r="C638" s="2"/>
      <c r="D638" s="2"/>
      <c r="E638" s="2"/>
      <c r="F638" s="2"/>
      <c r="G638" s="2"/>
      <c r="H638" s="3"/>
      <c r="I638" s="3"/>
      <c r="J638" s="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spans="1:40" ht="14.25" customHeight="1" x14ac:dyDescent="0.3">
      <c r="A639" s="1"/>
      <c r="B639" s="2"/>
      <c r="C639" s="2"/>
      <c r="D639" s="2"/>
      <c r="E639" s="2"/>
      <c r="F639" s="2"/>
      <c r="G639" s="2"/>
      <c r="H639" s="3"/>
      <c r="I639" s="3"/>
      <c r="J639" s="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spans="1:40" ht="14.25" customHeight="1" x14ac:dyDescent="0.3">
      <c r="A640" s="1"/>
      <c r="B640" s="2"/>
      <c r="C640" s="2"/>
      <c r="D640" s="2"/>
      <c r="E640" s="2"/>
      <c r="F640" s="2"/>
      <c r="G640" s="2"/>
      <c r="H640" s="3"/>
      <c r="I640" s="3"/>
      <c r="J640" s="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spans="1:40" ht="14.25" customHeight="1" x14ac:dyDescent="0.3">
      <c r="A641" s="1"/>
      <c r="B641" s="2"/>
      <c r="C641" s="2"/>
      <c r="D641" s="2"/>
      <c r="E641" s="2"/>
      <c r="F641" s="2"/>
      <c r="G641" s="2"/>
      <c r="H641" s="3"/>
      <c r="I641" s="3"/>
      <c r="J641" s="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spans="1:40" ht="14.25" customHeight="1" x14ac:dyDescent="0.3">
      <c r="A642" s="1"/>
      <c r="B642" s="2"/>
      <c r="C642" s="2"/>
      <c r="D642" s="2"/>
      <c r="E642" s="2"/>
      <c r="F642" s="2"/>
      <c r="G642" s="2"/>
      <c r="H642" s="3"/>
      <c r="I642" s="3"/>
      <c r="J642" s="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spans="1:40" ht="14.25" customHeight="1" x14ac:dyDescent="0.3">
      <c r="A643" s="1"/>
      <c r="B643" s="2"/>
      <c r="C643" s="2"/>
      <c r="D643" s="2"/>
      <c r="E643" s="2"/>
      <c r="F643" s="2"/>
      <c r="G643" s="2"/>
      <c r="H643" s="3"/>
      <c r="I643" s="3"/>
      <c r="J643" s="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spans="1:40" ht="14.25" customHeight="1" x14ac:dyDescent="0.3">
      <c r="A644" s="1"/>
      <c r="B644" s="2"/>
      <c r="C644" s="2"/>
      <c r="D644" s="2"/>
      <c r="E644" s="2"/>
      <c r="F644" s="2"/>
      <c r="G644" s="2"/>
      <c r="H644" s="3"/>
      <c r="I644" s="3"/>
      <c r="J644" s="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spans="1:40" ht="14.25" customHeight="1" x14ac:dyDescent="0.3">
      <c r="A645" s="1"/>
      <c r="B645" s="2"/>
      <c r="C645" s="2"/>
      <c r="D645" s="2"/>
      <c r="E645" s="2"/>
      <c r="F645" s="2"/>
      <c r="G645" s="2"/>
      <c r="H645" s="3"/>
      <c r="I645" s="3"/>
      <c r="J645" s="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spans="1:40" ht="14.25" customHeight="1" x14ac:dyDescent="0.3">
      <c r="A646" s="1"/>
      <c r="B646" s="2"/>
      <c r="C646" s="2"/>
      <c r="D646" s="2"/>
      <c r="E646" s="2"/>
      <c r="F646" s="2"/>
      <c r="G646" s="2"/>
      <c r="H646" s="3"/>
      <c r="I646" s="3"/>
      <c r="J646" s="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spans="1:40" ht="14.25" customHeight="1" x14ac:dyDescent="0.3">
      <c r="A647" s="1"/>
      <c r="B647" s="2"/>
      <c r="C647" s="2"/>
      <c r="D647" s="2"/>
      <c r="E647" s="2"/>
      <c r="F647" s="2"/>
      <c r="G647" s="2"/>
      <c r="H647" s="3"/>
      <c r="I647" s="3"/>
      <c r="J647" s="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spans="1:40" ht="14.25" customHeight="1" x14ac:dyDescent="0.3">
      <c r="A648" s="1"/>
      <c r="B648" s="2"/>
      <c r="C648" s="2"/>
      <c r="D648" s="2"/>
      <c r="E648" s="2"/>
      <c r="F648" s="2"/>
      <c r="G648" s="2"/>
      <c r="H648" s="3"/>
      <c r="I648" s="3"/>
      <c r="J648" s="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spans="1:40" ht="14.25" customHeight="1" x14ac:dyDescent="0.3">
      <c r="A649" s="1"/>
      <c r="B649" s="2"/>
      <c r="C649" s="2"/>
      <c r="D649" s="2"/>
      <c r="E649" s="2"/>
      <c r="F649" s="2"/>
      <c r="G649" s="2"/>
      <c r="H649" s="3"/>
      <c r="I649" s="3"/>
      <c r="J649" s="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spans="1:40" ht="14.25" customHeight="1" x14ac:dyDescent="0.3">
      <c r="A650" s="1"/>
      <c r="B650" s="2"/>
      <c r="C650" s="2"/>
      <c r="D650" s="2"/>
      <c r="E650" s="2"/>
      <c r="F650" s="2"/>
      <c r="G650" s="2"/>
      <c r="H650" s="3"/>
      <c r="I650" s="3"/>
      <c r="J650" s="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spans="1:40" ht="14.25" customHeight="1" x14ac:dyDescent="0.3">
      <c r="A651" s="1"/>
      <c r="B651" s="2"/>
      <c r="C651" s="2"/>
      <c r="D651" s="2"/>
      <c r="E651" s="2"/>
      <c r="F651" s="2"/>
      <c r="G651" s="2"/>
      <c r="H651" s="3"/>
      <c r="I651" s="3"/>
      <c r="J651" s="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spans="1:40" ht="14.25" customHeight="1" x14ac:dyDescent="0.3">
      <c r="A652" s="1"/>
      <c r="B652" s="2"/>
      <c r="C652" s="2"/>
      <c r="D652" s="2"/>
      <c r="E652" s="2"/>
      <c r="F652" s="2"/>
      <c r="G652" s="2"/>
      <c r="H652" s="3"/>
      <c r="I652" s="3"/>
      <c r="J652" s="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spans="1:40" ht="14.25" customHeight="1" x14ac:dyDescent="0.3">
      <c r="A653" s="1"/>
      <c r="B653" s="2"/>
      <c r="C653" s="2"/>
      <c r="D653" s="2"/>
      <c r="E653" s="2"/>
      <c r="F653" s="2"/>
      <c r="G653" s="2"/>
      <c r="H653" s="3"/>
      <c r="I653" s="3"/>
      <c r="J653" s="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spans="1:40" ht="14.25" customHeight="1" x14ac:dyDescent="0.3">
      <c r="A654" s="1"/>
      <c r="B654" s="2"/>
      <c r="C654" s="2"/>
      <c r="D654" s="2"/>
      <c r="E654" s="2"/>
      <c r="F654" s="2"/>
      <c r="G654" s="2"/>
      <c r="H654" s="3"/>
      <c r="I654" s="3"/>
      <c r="J654" s="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spans="1:40" ht="14.25" customHeight="1" x14ac:dyDescent="0.3">
      <c r="A655" s="1"/>
      <c r="B655" s="2"/>
      <c r="C655" s="2"/>
      <c r="D655" s="2"/>
      <c r="E655" s="2"/>
      <c r="F655" s="2"/>
      <c r="G655" s="2"/>
      <c r="H655" s="3"/>
      <c r="I655" s="3"/>
      <c r="J655" s="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spans="1:40" ht="14.25" customHeight="1" x14ac:dyDescent="0.3">
      <c r="A656" s="1"/>
      <c r="B656" s="2"/>
      <c r="C656" s="2"/>
      <c r="D656" s="2"/>
      <c r="E656" s="2"/>
      <c r="F656" s="2"/>
      <c r="G656" s="2"/>
      <c r="H656" s="3"/>
      <c r="I656" s="3"/>
      <c r="J656" s="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spans="1:40" ht="14.25" customHeight="1" x14ac:dyDescent="0.3">
      <c r="A657" s="1"/>
      <c r="B657" s="2"/>
      <c r="C657" s="2"/>
      <c r="D657" s="2"/>
      <c r="E657" s="2"/>
      <c r="F657" s="2"/>
      <c r="G657" s="2"/>
      <c r="H657" s="3"/>
      <c r="I657" s="3"/>
      <c r="J657" s="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spans="1:40" ht="14.25" customHeight="1" x14ac:dyDescent="0.3">
      <c r="A658" s="1"/>
      <c r="B658" s="2"/>
      <c r="C658" s="2"/>
      <c r="D658" s="2"/>
      <c r="E658" s="2"/>
      <c r="F658" s="2"/>
      <c r="G658" s="2"/>
      <c r="H658" s="3"/>
      <c r="I658" s="3"/>
      <c r="J658" s="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spans="1:40" ht="14.25" customHeight="1" x14ac:dyDescent="0.3">
      <c r="A659" s="1"/>
      <c r="B659" s="2"/>
      <c r="C659" s="2"/>
      <c r="D659" s="2"/>
      <c r="E659" s="2"/>
      <c r="F659" s="2"/>
      <c r="G659" s="2"/>
      <c r="H659" s="3"/>
      <c r="I659" s="3"/>
      <c r="J659" s="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spans="1:40" ht="14.25" customHeight="1" x14ac:dyDescent="0.3">
      <c r="A660" s="1"/>
      <c r="B660" s="2"/>
      <c r="C660" s="2"/>
      <c r="D660" s="2"/>
      <c r="E660" s="2"/>
      <c r="F660" s="2"/>
      <c r="G660" s="2"/>
      <c r="H660" s="3"/>
      <c r="I660" s="3"/>
      <c r="J660" s="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spans="1:40" ht="14.25" customHeight="1" x14ac:dyDescent="0.3">
      <c r="A661" s="1"/>
      <c r="B661" s="2"/>
      <c r="C661" s="2"/>
      <c r="D661" s="2"/>
      <c r="E661" s="2"/>
      <c r="F661" s="2"/>
      <c r="G661" s="2"/>
      <c r="H661" s="3"/>
      <c r="I661" s="3"/>
      <c r="J661" s="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spans="1:40" ht="14.25" customHeight="1" x14ac:dyDescent="0.3">
      <c r="A662" s="1"/>
      <c r="B662" s="2"/>
      <c r="C662" s="2"/>
      <c r="D662" s="2"/>
      <c r="E662" s="2"/>
      <c r="F662" s="2"/>
      <c r="G662" s="2"/>
      <c r="H662" s="3"/>
      <c r="I662" s="3"/>
      <c r="J662" s="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spans="1:40" ht="14.25" customHeight="1" x14ac:dyDescent="0.3">
      <c r="A663" s="1"/>
      <c r="B663" s="2"/>
      <c r="C663" s="2"/>
      <c r="D663" s="2"/>
      <c r="E663" s="2"/>
      <c r="F663" s="2"/>
      <c r="G663" s="2"/>
      <c r="H663" s="3"/>
      <c r="I663" s="3"/>
      <c r="J663" s="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spans="1:40" ht="14.25" customHeight="1" x14ac:dyDescent="0.3">
      <c r="A664" s="1"/>
      <c r="B664" s="2"/>
      <c r="C664" s="2"/>
      <c r="D664" s="2"/>
      <c r="E664" s="2"/>
      <c r="F664" s="2"/>
      <c r="G664" s="2"/>
      <c r="H664" s="3"/>
      <c r="I664" s="3"/>
      <c r="J664" s="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spans="1:40" ht="14.25" customHeight="1" x14ac:dyDescent="0.3">
      <c r="A665" s="1"/>
      <c r="B665" s="2"/>
      <c r="C665" s="2"/>
      <c r="D665" s="2"/>
      <c r="E665" s="2"/>
      <c r="F665" s="2"/>
      <c r="G665" s="2"/>
      <c r="H665" s="3"/>
      <c r="I665" s="3"/>
      <c r="J665" s="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spans="1:40" ht="14.25" customHeight="1" x14ac:dyDescent="0.3">
      <c r="A666" s="1"/>
      <c r="B666" s="2"/>
      <c r="C666" s="2"/>
      <c r="D666" s="2"/>
      <c r="E666" s="2"/>
      <c r="F666" s="2"/>
      <c r="G666" s="2"/>
      <c r="H666" s="3"/>
      <c r="I666" s="3"/>
      <c r="J666" s="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spans="1:40" ht="14.25" customHeight="1" x14ac:dyDescent="0.3">
      <c r="A667" s="1"/>
      <c r="B667" s="2"/>
      <c r="C667" s="2"/>
      <c r="D667" s="2"/>
      <c r="E667" s="2"/>
      <c r="F667" s="2"/>
      <c r="G667" s="2"/>
      <c r="H667" s="3"/>
      <c r="I667" s="3"/>
      <c r="J667" s="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spans="1:40" ht="14.25" customHeight="1" x14ac:dyDescent="0.3">
      <c r="A668" s="1"/>
      <c r="B668" s="2"/>
      <c r="C668" s="2"/>
      <c r="D668" s="2"/>
      <c r="E668" s="2"/>
      <c r="F668" s="2"/>
      <c r="G668" s="2"/>
      <c r="H668" s="3"/>
      <c r="I668" s="3"/>
      <c r="J668" s="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spans="1:40" ht="14.25" customHeight="1" x14ac:dyDescent="0.3">
      <c r="A669" s="1"/>
      <c r="B669" s="2"/>
      <c r="C669" s="2"/>
      <c r="D669" s="2"/>
      <c r="E669" s="2"/>
      <c r="F669" s="2"/>
      <c r="G669" s="2"/>
      <c r="H669" s="3"/>
      <c r="I669" s="3"/>
      <c r="J669" s="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spans="1:40" ht="14.25" customHeight="1" x14ac:dyDescent="0.3">
      <c r="A670" s="1"/>
      <c r="B670" s="2"/>
      <c r="C670" s="2"/>
      <c r="D670" s="2"/>
      <c r="E670" s="2"/>
      <c r="F670" s="2"/>
      <c r="G670" s="2"/>
      <c r="H670" s="3"/>
      <c r="I670" s="3"/>
      <c r="J670" s="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spans="1:40" ht="14.25" customHeight="1" x14ac:dyDescent="0.3">
      <c r="A671" s="1"/>
      <c r="B671" s="2"/>
      <c r="C671" s="2"/>
      <c r="D671" s="2"/>
      <c r="E671" s="2"/>
      <c r="F671" s="2"/>
      <c r="G671" s="2"/>
      <c r="H671" s="3"/>
      <c r="I671" s="3"/>
      <c r="J671" s="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spans="1:40" ht="14.25" customHeight="1" x14ac:dyDescent="0.3">
      <c r="A672" s="1"/>
      <c r="B672" s="2"/>
      <c r="C672" s="2"/>
      <c r="D672" s="2"/>
      <c r="E672" s="2"/>
      <c r="F672" s="2"/>
      <c r="G672" s="2"/>
      <c r="H672" s="3"/>
      <c r="I672" s="3"/>
      <c r="J672" s="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spans="1:40" ht="14.25" customHeight="1" x14ac:dyDescent="0.3">
      <c r="A673" s="1"/>
      <c r="B673" s="2"/>
      <c r="C673" s="2"/>
      <c r="D673" s="2"/>
      <c r="E673" s="2"/>
      <c r="F673" s="2"/>
      <c r="G673" s="2"/>
      <c r="H673" s="3"/>
      <c r="I673" s="3"/>
      <c r="J673" s="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spans="1:40" ht="14.25" customHeight="1" x14ac:dyDescent="0.3">
      <c r="A674" s="1"/>
      <c r="B674" s="2"/>
      <c r="C674" s="2"/>
      <c r="D674" s="2"/>
      <c r="E674" s="2"/>
      <c r="F674" s="2"/>
      <c r="G674" s="2"/>
      <c r="H674" s="3"/>
      <c r="I674" s="3"/>
      <c r="J674" s="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spans="1:40" ht="14.25" customHeight="1" x14ac:dyDescent="0.3">
      <c r="A675" s="1"/>
      <c r="B675" s="2"/>
      <c r="C675" s="2"/>
      <c r="D675" s="2"/>
      <c r="E675" s="2"/>
      <c r="F675" s="2"/>
      <c r="G675" s="2"/>
      <c r="H675" s="3"/>
      <c r="I675" s="3"/>
      <c r="J675" s="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spans="1:40" ht="14.25" customHeight="1" x14ac:dyDescent="0.3">
      <c r="A676" s="1"/>
      <c r="B676" s="2"/>
      <c r="C676" s="2"/>
      <c r="D676" s="2"/>
      <c r="E676" s="2"/>
      <c r="F676" s="2"/>
      <c r="G676" s="2"/>
      <c r="H676" s="3"/>
      <c r="I676" s="3"/>
      <c r="J676" s="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spans="1:40" ht="14.25" customHeight="1" x14ac:dyDescent="0.3">
      <c r="A677" s="1"/>
      <c r="B677" s="2"/>
      <c r="C677" s="2"/>
      <c r="D677" s="2"/>
      <c r="E677" s="2"/>
      <c r="F677" s="2"/>
      <c r="G677" s="2"/>
      <c r="H677" s="3"/>
      <c r="I677" s="3"/>
      <c r="J677" s="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spans="1:40" ht="14.25" customHeight="1" x14ac:dyDescent="0.3">
      <c r="A678" s="1"/>
      <c r="B678" s="2"/>
      <c r="C678" s="2"/>
      <c r="D678" s="2"/>
      <c r="E678" s="2"/>
      <c r="F678" s="2"/>
      <c r="G678" s="2"/>
      <c r="H678" s="3"/>
      <c r="I678" s="3"/>
      <c r="J678" s="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spans="1:40" ht="14.25" customHeight="1" x14ac:dyDescent="0.3">
      <c r="A679" s="1"/>
      <c r="B679" s="2"/>
      <c r="C679" s="2"/>
      <c r="D679" s="2"/>
      <c r="E679" s="2"/>
      <c r="F679" s="2"/>
      <c r="G679" s="2"/>
      <c r="H679" s="3"/>
      <c r="I679" s="3"/>
      <c r="J679" s="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spans="1:40" ht="14.25" customHeight="1" x14ac:dyDescent="0.3">
      <c r="A680" s="1"/>
      <c r="B680" s="2"/>
      <c r="C680" s="2"/>
      <c r="D680" s="2"/>
      <c r="E680" s="2"/>
      <c r="F680" s="2"/>
      <c r="G680" s="2"/>
      <c r="H680" s="3"/>
      <c r="I680" s="3"/>
      <c r="J680" s="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spans="1:40" ht="14.25" customHeight="1" x14ac:dyDescent="0.3">
      <c r="A681" s="1"/>
      <c r="B681" s="2"/>
      <c r="C681" s="2"/>
      <c r="D681" s="2"/>
      <c r="E681" s="2"/>
      <c r="F681" s="2"/>
      <c r="G681" s="2"/>
      <c r="H681" s="3"/>
      <c r="I681" s="3"/>
      <c r="J681" s="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spans="1:40" ht="14.25" customHeight="1" x14ac:dyDescent="0.3">
      <c r="A682" s="1"/>
      <c r="B682" s="2"/>
      <c r="C682" s="2"/>
      <c r="D682" s="2"/>
      <c r="E682" s="2"/>
      <c r="F682" s="2"/>
      <c r="G682" s="2"/>
      <c r="H682" s="3"/>
      <c r="I682" s="3"/>
      <c r="J682" s="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spans="1:40" ht="14.25" customHeight="1" x14ac:dyDescent="0.3">
      <c r="A683" s="1"/>
      <c r="B683" s="2"/>
      <c r="C683" s="2"/>
      <c r="D683" s="2"/>
      <c r="E683" s="2"/>
      <c r="F683" s="2"/>
      <c r="G683" s="2"/>
      <c r="H683" s="3"/>
      <c r="I683" s="3"/>
      <c r="J683" s="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spans="1:40" ht="14.25" customHeight="1" x14ac:dyDescent="0.3">
      <c r="A684" s="1"/>
      <c r="B684" s="2"/>
      <c r="C684" s="2"/>
      <c r="D684" s="2"/>
      <c r="E684" s="2"/>
      <c r="F684" s="2"/>
      <c r="G684" s="2"/>
      <c r="H684" s="3"/>
      <c r="I684" s="3"/>
      <c r="J684" s="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spans="1:40" ht="14.25" customHeight="1" x14ac:dyDescent="0.3">
      <c r="A685" s="1"/>
      <c r="B685" s="2"/>
      <c r="C685" s="2"/>
      <c r="D685" s="2"/>
      <c r="E685" s="2"/>
      <c r="F685" s="2"/>
      <c r="G685" s="2"/>
      <c r="H685" s="3"/>
      <c r="I685" s="3"/>
      <c r="J685" s="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spans="1:40" ht="14.25" customHeight="1" x14ac:dyDescent="0.3">
      <c r="A686" s="1"/>
      <c r="B686" s="2"/>
      <c r="C686" s="2"/>
      <c r="D686" s="2"/>
      <c r="E686" s="2"/>
      <c r="F686" s="2"/>
      <c r="G686" s="2"/>
      <c r="H686" s="3"/>
      <c r="I686" s="3"/>
      <c r="J686" s="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spans="1:40" ht="14.25" customHeight="1" x14ac:dyDescent="0.3">
      <c r="A687" s="1"/>
      <c r="B687" s="2"/>
      <c r="C687" s="2"/>
      <c r="D687" s="2"/>
      <c r="E687" s="2"/>
      <c r="F687" s="2"/>
      <c r="G687" s="2"/>
      <c r="H687" s="3"/>
      <c r="I687" s="3"/>
      <c r="J687" s="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spans="1:40" ht="14.25" customHeight="1" x14ac:dyDescent="0.3">
      <c r="A688" s="1"/>
      <c r="B688" s="2"/>
      <c r="C688" s="2"/>
      <c r="D688" s="2"/>
      <c r="E688" s="2"/>
      <c r="F688" s="2"/>
      <c r="G688" s="2"/>
      <c r="H688" s="3"/>
      <c r="I688" s="3"/>
      <c r="J688" s="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spans="1:40" ht="14.25" customHeight="1" x14ac:dyDescent="0.3">
      <c r="A689" s="1"/>
      <c r="B689" s="2"/>
      <c r="C689" s="2"/>
      <c r="D689" s="2"/>
      <c r="E689" s="2"/>
      <c r="F689" s="2"/>
      <c r="G689" s="2"/>
      <c r="H689" s="3"/>
      <c r="I689" s="3"/>
      <c r="J689" s="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spans="1:40" ht="14.25" customHeight="1" x14ac:dyDescent="0.3">
      <c r="A690" s="1"/>
      <c r="B690" s="2"/>
      <c r="C690" s="2"/>
      <c r="D690" s="2"/>
      <c r="E690" s="2"/>
      <c r="F690" s="2"/>
      <c r="G690" s="2"/>
      <c r="H690" s="3"/>
      <c r="I690" s="3"/>
      <c r="J690" s="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spans="1:40" ht="14.25" customHeight="1" x14ac:dyDescent="0.3">
      <c r="A691" s="1"/>
      <c r="B691" s="2"/>
      <c r="C691" s="2"/>
      <c r="D691" s="2"/>
      <c r="E691" s="2"/>
      <c r="F691" s="2"/>
      <c r="G691" s="2"/>
      <c r="H691" s="3"/>
      <c r="I691" s="3"/>
      <c r="J691" s="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spans="1:40" ht="14.25" customHeight="1" x14ac:dyDescent="0.3">
      <c r="A692" s="1"/>
      <c r="B692" s="2"/>
      <c r="C692" s="2"/>
      <c r="D692" s="2"/>
      <c r="E692" s="2"/>
      <c r="F692" s="2"/>
      <c r="G692" s="2"/>
      <c r="H692" s="3"/>
      <c r="I692" s="3"/>
      <c r="J692" s="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spans="1:40" ht="14.25" customHeight="1" x14ac:dyDescent="0.3">
      <c r="A693" s="1"/>
      <c r="B693" s="2"/>
      <c r="C693" s="2"/>
      <c r="D693" s="2"/>
      <c r="E693" s="2"/>
      <c r="F693" s="2"/>
      <c r="G693" s="2"/>
      <c r="H693" s="3"/>
      <c r="I693" s="3"/>
      <c r="J693" s="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spans="1:40" ht="14.25" customHeight="1" x14ac:dyDescent="0.3">
      <c r="A694" s="1"/>
      <c r="B694" s="2"/>
      <c r="C694" s="2"/>
      <c r="D694" s="2"/>
      <c r="E694" s="2"/>
      <c r="F694" s="2"/>
      <c r="G694" s="2"/>
      <c r="H694" s="3"/>
      <c r="I694" s="3"/>
      <c r="J694" s="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spans="1:40" ht="14.25" customHeight="1" x14ac:dyDescent="0.3">
      <c r="A695" s="1"/>
      <c r="B695" s="2"/>
      <c r="C695" s="2"/>
      <c r="D695" s="2"/>
      <c r="E695" s="2"/>
      <c r="F695" s="2"/>
      <c r="G695" s="2"/>
      <c r="H695" s="3"/>
      <c r="I695" s="3"/>
      <c r="J695" s="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spans="1:40" ht="14.25" customHeight="1" x14ac:dyDescent="0.3">
      <c r="A696" s="1"/>
      <c r="B696" s="2"/>
      <c r="C696" s="2"/>
      <c r="D696" s="2"/>
      <c r="E696" s="2"/>
      <c r="F696" s="2"/>
      <c r="G696" s="2"/>
      <c r="H696" s="3"/>
      <c r="I696" s="3"/>
      <c r="J696" s="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spans="1:40" ht="14.25" customHeight="1" x14ac:dyDescent="0.3">
      <c r="A697" s="1"/>
      <c r="B697" s="2"/>
      <c r="C697" s="2"/>
      <c r="D697" s="2"/>
      <c r="E697" s="2"/>
      <c r="F697" s="2"/>
      <c r="G697" s="2"/>
      <c r="H697" s="3"/>
      <c r="I697" s="3"/>
      <c r="J697" s="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spans="1:40" ht="14.25" customHeight="1" x14ac:dyDescent="0.3">
      <c r="A698" s="1"/>
      <c r="B698" s="2"/>
      <c r="C698" s="2"/>
      <c r="D698" s="2"/>
      <c r="E698" s="2"/>
      <c r="F698" s="2"/>
      <c r="G698" s="2"/>
      <c r="H698" s="3"/>
      <c r="I698" s="3"/>
      <c r="J698" s="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spans="1:40" ht="14.25" customHeight="1" x14ac:dyDescent="0.3">
      <c r="A699" s="1"/>
      <c r="B699" s="2"/>
      <c r="C699" s="2"/>
      <c r="D699" s="2"/>
      <c r="E699" s="2"/>
      <c r="F699" s="2"/>
      <c r="G699" s="2"/>
      <c r="H699" s="3"/>
      <c r="I699" s="3"/>
      <c r="J699" s="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spans="1:40" ht="14.25" customHeight="1" x14ac:dyDescent="0.3">
      <c r="A700" s="1"/>
      <c r="B700" s="2"/>
      <c r="C700" s="2"/>
      <c r="D700" s="2"/>
      <c r="E700" s="2"/>
      <c r="F700" s="2"/>
      <c r="G700" s="2"/>
      <c r="H700" s="3"/>
      <c r="I700" s="3"/>
      <c r="J700" s="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spans="1:40" ht="14.25" customHeight="1" x14ac:dyDescent="0.3">
      <c r="A701" s="1"/>
      <c r="B701" s="2"/>
      <c r="C701" s="2"/>
      <c r="D701" s="2"/>
      <c r="E701" s="2"/>
      <c r="F701" s="2"/>
      <c r="G701" s="2"/>
      <c r="H701" s="3"/>
      <c r="I701" s="3"/>
      <c r="J701" s="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spans="1:40" ht="14.25" customHeight="1" x14ac:dyDescent="0.3">
      <c r="A702" s="1"/>
      <c r="B702" s="2"/>
      <c r="C702" s="2"/>
      <c r="D702" s="2"/>
      <c r="E702" s="2"/>
      <c r="F702" s="2"/>
      <c r="G702" s="2"/>
      <c r="H702" s="3"/>
      <c r="I702" s="3"/>
      <c r="J702" s="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spans="1:40" ht="14.25" customHeight="1" x14ac:dyDescent="0.3">
      <c r="A703" s="1"/>
      <c r="B703" s="2"/>
      <c r="C703" s="2"/>
      <c r="D703" s="2"/>
      <c r="E703" s="2"/>
      <c r="F703" s="2"/>
      <c r="G703" s="2"/>
      <c r="H703" s="3"/>
      <c r="I703" s="3"/>
      <c r="J703" s="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spans="1:40" ht="14.25" customHeight="1" x14ac:dyDescent="0.3">
      <c r="A704" s="1"/>
      <c r="B704" s="2"/>
      <c r="C704" s="2"/>
      <c r="D704" s="2"/>
      <c r="E704" s="2"/>
      <c r="F704" s="2"/>
      <c r="G704" s="2"/>
      <c r="H704" s="3"/>
      <c r="I704" s="3"/>
      <c r="J704" s="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spans="1:40" ht="14.25" customHeight="1" x14ac:dyDescent="0.3">
      <c r="A705" s="1"/>
      <c r="B705" s="2"/>
      <c r="C705" s="2"/>
      <c r="D705" s="2"/>
      <c r="E705" s="2"/>
      <c r="F705" s="2"/>
      <c r="G705" s="2"/>
      <c r="H705" s="3"/>
      <c r="I705" s="3"/>
      <c r="J705" s="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spans="1:40" ht="14.25" customHeight="1" x14ac:dyDescent="0.3">
      <c r="A706" s="1"/>
      <c r="B706" s="2"/>
      <c r="C706" s="2"/>
      <c r="D706" s="2"/>
      <c r="E706" s="2"/>
      <c r="F706" s="2"/>
      <c r="G706" s="2"/>
      <c r="H706" s="3"/>
      <c r="I706" s="3"/>
      <c r="J706" s="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spans="1:40" ht="14.25" customHeight="1" x14ac:dyDescent="0.3">
      <c r="A707" s="1"/>
      <c r="B707" s="2"/>
      <c r="C707" s="2"/>
      <c r="D707" s="2"/>
      <c r="E707" s="2"/>
      <c r="F707" s="2"/>
      <c r="G707" s="2"/>
      <c r="H707" s="3"/>
      <c r="I707" s="3"/>
      <c r="J707" s="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spans="1:40" ht="14.25" customHeight="1" x14ac:dyDescent="0.3">
      <c r="A708" s="1"/>
      <c r="B708" s="2"/>
      <c r="C708" s="2"/>
      <c r="D708" s="2"/>
      <c r="E708" s="2"/>
      <c r="F708" s="2"/>
      <c r="G708" s="2"/>
      <c r="H708" s="3"/>
      <c r="I708" s="3"/>
      <c r="J708" s="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spans="1:40" ht="14.25" customHeight="1" x14ac:dyDescent="0.3">
      <c r="A709" s="1"/>
      <c r="B709" s="2"/>
      <c r="C709" s="2"/>
      <c r="D709" s="2"/>
      <c r="E709" s="2"/>
      <c r="F709" s="2"/>
      <c r="G709" s="2"/>
      <c r="H709" s="3"/>
      <c r="I709" s="3"/>
      <c r="J709" s="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spans="1:40" ht="14.25" customHeight="1" x14ac:dyDescent="0.3">
      <c r="A710" s="1"/>
      <c r="B710" s="2"/>
      <c r="C710" s="2"/>
      <c r="D710" s="2"/>
      <c r="E710" s="2"/>
      <c r="F710" s="2"/>
      <c r="G710" s="2"/>
      <c r="H710" s="3"/>
      <c r="I710" s="3"/>
      <c r="J710" s="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spans="1:40" ht="14.25" customHeight="1" x14ac:dyDescent="0.3">
      <c r="A711" s="1"/>
      <c r="B711" s="2"/>
      <c r="C711" s="2"/>
      <c r="D711" s="2"/>
      <c r="E711" s="2"/>
      <c r="F711" s="2"/>
      <c r="G711" s="2"/>
      <c r="H711" s="3"/>
      <c r="I711" s="3"/>
      <c r="J711" s="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spans="1:40" ht="14.25" customHeight="1" x14ac:dyDescent="0.3">
      <c r="A712" s="1"/>
      <c r="B712" s="2"/>
      <c r="C712" s="2"/>
      <c r="D712" s="2"/>
      <c r="E712" s="2"/>
      <c r="F712" s="2"/>
      <c r="G712" s="2"/>
      <c r="H712" s="3"/>
      <c r="I712" s="3"/>
      <c r="J712" s="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spans="1:40" ht="14.25" customHeight="1" x14ac:dyDescent="0.3">
      <c r="A713" s="1"/>
      <c r="B713" s="2"/>
      <c r="C713" s="2"/>
      <c r="D713" s="2"/>
      <c r="E713" s="2"/>
      <c r="F713" s="2"/>
      <c r="G713" s="2"/>
      <c r="H713" s="3"/>
      <c r="I713" s="3"/>
      <c r="J713" s="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spans="1:40" ht="14.25" customHeight="1" x14ac:dyDescent="0.3">
      <c r="A714" s="1"/>
      <c r="B714" s="2"/>
      <c r="C714" s="2"/>
      <c r="D714" s="2"/>
      <c r="E714" s="2"/>
      <c r="F714" s="2"/>
      <c r="G714" s="2"/>
      <c r="H714" s="3"/>
      <c r="I714" s="3"/>
      <c r="J714" s="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spans="1:40" ht="14.25" customHeight="1" x14ac:dyDescent="0.3">
      <c r="A715" s="1"/>
      <c r="B715" s="2"/>
      <c r="C715" s="2"/>
      <c r="D715" s="2"/>
      <c r="E715" s="2"/>
      <c r="F715" s="2"/>
      <c r="G715" s="2"/>
      <c r="H715" s="3"/>
      <c r="I715" s="3"/>
      <c r="J715" s="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spans="1:40" ht="14.25" customHeight="1" x14ac:dyDescent="0.3">
      <c r="A716" s="1"/>
      <c r="B716" s="2"/>
      <c r="C716" s="2"/>
      <c r="D716" s="2"/>
      <c r="E716" s="2"/>
      <c r="F716" s="2"/>
      <c r="G716" s="2"/>
      <c r="H716" s="3"/>
      <c r="I716" s="3"/>
      <c r="J716" s="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spans="1:40" ht="14.25" customHeight="1" x14ac:dyDescent="0.3">
      <c r="A717" s="1"/>
      <c r="B717" s="2"/>
      <c r="C717" s="2"/>
      <c r="D717" s="2"/>
      <c r="E717" s="2"/>
      <c r="F717" s="2"/>
      <c r="G717" s="2"/>
      <c r="H717" s="3"/>
      <c r="I717" s="3"/>
      <c r="J717" s="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spans="1:40" ht="14.25" customHeight="1" x14ac:dyDescent="0.3">
      <c r="A718" s="1"/>
      <c r="B718" s="2"/>
      <c r="C718" s="2"/>
      <c r="D718" s="2"/>
      <c r="E718" s="2"/>
      <c r="F718" s="2"/>
      <c r="G718" s="2"/>
      <c r="H718" s="3"/>
      <c r="I718" s="3"/>
      <c r="J718" s="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spans="1:40" ht="14.25" customHeight="1" x14ac:dyDescent="0.3">
      <c r="A719" s="1"/>
      <c r="B719" s="2"/>
      <c r="C719" s="2"/>
      <c r="D719" s="2"/>
      <c r="E719" s="2"/>
      <c r="F719" s="2"/>
      <c r="G719" s="2"/>
      <c r="H719" s="3"/>
      <c r="I719" s="3"/>
      <c r="J719" s="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spans="1:40" ht="14.25" customHeight="1" x14ac:dyDescent="0.3">
      <c r="A720" s="1"/>
      <c r="B720" s="2"/>
      <c r="C720" s="2"/>
      <c r="D720" s="2"/>
      <c r="E720" s="2"/>
      <c r="F720" s="2"/>
      <c r="G720" s="2"/>
      <c r="H720" s="3"/>
      <c r="I720" s="3"/>
      <c r="J720" s="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spans="1:40" ht="14.25" customHeight="1" x14ac:dyDescent="0.3">
      <c r="A721" s="1"/>
      <c r="B721" s="2"/>
      <c r="C721" s="2"/>
      <c r="D721" s="2"/>
      <c r="E721" s="2"/>
      <c r="F721" s="2"/>
      <c r="G721" s="2"/>
      <c r="H721" s="3"/>
      <c r="I721" s="3"/>
      <c r="J721" s="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spans="1:40" ht="14.25" customHeight="1" x14ac:dyDescent="0.3">
      <c r="A722" s="1"/>
      <c r="B722" s="2"/>
      <c r="C722" s="2"/>
      <c r="D722" s="2"/>
      <c r="E722" s="2"/>
      <c r="F722" s="2"/>
      <c r="G722" s="2"/>
      <c r="H722" s="3"/>
      <c r="I722" s="3"/>
      <c r="J722" s="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spans="1:40" ht="14.25" customHeight="1" x14ac:dyDescent="0.3">
      <c r="A723" s="1"/>
      <c r="B723" s="2"/>
      <c r="C723" s="2"/>
      <c r="D723" s="2"/>
      <c r="E723" s="2"/>
      <c r="F723" s="2"/>
      <c r="G723" s="2"/>
      <c r="H723" s="3"/>
      <c r="I723" s="3"/>
      <c r="J723" s="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spans="1:40" ht="14.25" customHeight="1" x14ac:dyDescent="0.3">
      <c r="A724" s="1"/>
      <c r="B724" s="2"/>
      <c r="C724" s="2"/>
      <c r="D724" s="2"/>
      <c r="E724" s="2"/>
      <c r="F724" s="2"/>
      <c r="G724" s="2"/>
      <c r="H724" s="3"/>
      <c r="I724" s="3"/>
      <c r="J724" s="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spans="1:40" ht="14.25" customHeight="1" x14ac:dyDescent="0.3">
      <c r="A725" s="1"/>
      <c r="B725" s="2"/>
      <c r="C725" s="2"/>
      <c r="D725" s="2"/>
      <c r="E725" s="2"/>
      <c r="F725" s="2"/>
      <c r="G725" s="2"/>
      <c r="H725" s="3"/>
      <c r="I725" s="3"/>
      <c r="J725" s="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spans="1:40" ht="14.25" customHeight="1" x14ac:dyDescent="0.3">
      <c r="A726" s="1"/>
      <c r="B726" s="2"/>
      <c r="C726" s="2"/>
      <c r="D726" s="2"/>
      <c r="E726" s="2"/>
      <c r="F726" s="2"/>
      <c r="G726" s="2"/>
      <c r="H726" s="3"/>
      <c r="I726" s="3"/>
      <c r="J726" s="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spans="1:40" ht="14.25" customHeight="1" x14ac:dyDescent="0.3">
      <c r="A727" s="1"/>
      <c r="B727" s="2"/>
      <c r="C727" s="2"/>
      <c r="D727" s="2"/>
      <c r="E727" s="2"/>
      <c r="F727" s="2"/>
      <c r="G727" s="2"/>
      <c r="H727" s="3"/>
      <c r="I727" s="3"/>
      <c r="J727" s="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spans="1:40" ht="14.25" customHeight="1" x14ac:dyDescent="0.3">
      <c r="A728" s="1"/>
      <c r="B728" s="2"/>
      <c r="C728" s="2"/>
      <c r="D728" s="2"/>
      <c r="E728" s="2"/>
      <c r="F728" s="2"/>
      <c r="G728" s="2"/>
      <c r="H728" s="3"/>
      <c r="I728" s="3"/>
      <c r="J728" s="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spans="1:40" ht="14.25" customHeight="1" x14ac:dyDescent="0.3">
      <c r="A729" s="1"/>
      <c r="B729" s="2"/>
      <c r="C729" s="2"/>
      <c r="D729" s="2"/>
      <c r="E729" s="2"/>
      <c r="F729" s="2"/>
      <c r="G729" s="2"/>
      <c r="H729" s="3"/>
      <c r="I729" s="3"/>
      <c r="J729" s="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spans="1:40" ht="14.25" customHeight="1" x14ac:dyDescent="0.3">
      <c r="A730" s="1"/>
      <c r="B730" s="2"/>
      <c r="C730" s="2"/>
      <c r="D730" s="2"/>
      <c r="E730" s="2"/>
      <c r="F730" s="2"/>
      <c r="G730" s="2"/>
      <c r="H730" s="3"/>
      <c r="I730" s="3"/>
      <c r="J730" s="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spans="1:40" ht="14.25" customHeight="1" x14ac:dyDescent="0.3">
      <c r="A731" s="1"/>
      <c r="B731" s="2"/>
      <c r="C731" s="2"/>
      <c r="D731" s="2"/>
      <c r="E731" s="2"/>
      <c r="F731" s="2"/>
      <c r="G731" s="2"/>
      <c r="H731" s="3"/>
      <c r="I731" s="3"/>
      <c r="J731" s="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spans="1:40" ht="14.25" customHeight="1" x14ac:dyDescent="0.3">
      <c r="A732" s="1"/>
      <c r="B732" s="2"/>
      <c r="C732" s="2"/>
      <c r="D732" s="2"/>
      <c r="E732" s="2"/>
      <c r="F732" s="2"/>
      <c r="G732" s="2"/>
      <c r="H732" s="3"/>
      <c r="I732" s="3"/>
      <c r="J732" s="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spans="1:40" ht="14.25" customHeight="1" x14ac:dyDescent="0.3">
      <c r="A733" s="1"/>
      <c r="B733" s="2"/>
      <c r="C733" s="2"/>
      <c r="D733" s="2"/>
      <c r="E733" s="2"/>
      <c r="F733" s="2"/>
      <c r="G733" s="2"/>
      <c r="H733" s="3"/>
      <c r="I733" s="3"/>
      <c r="J733" s="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spans="1:40" ht="14.25" customHeight="1" x14ac:dyDescent="0.3">
      <c r="A734" s="1"/>
      <c r="B734" s="2"/>
      <c r="C734" s="2"/>
      <c r="D734" s="2"/>
      <c r="E734" s="2"/>
      <c r="F734" s="2"/>
      <c r="G734" s="2"/>
      <c r="H734" s="3"/>
      <c r="I734" s="3"/>
      <c r="J734" s="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spans="1:40" ht="14.25" customHeight="1" x14ac:dyDescent="0.3">
      <c r="A735" s="1"/>
      <c r="B735" s="2"/>
      <c r="C735" s="2"/>
      <c r="D735" s="2"/>
      <c r="E735" s="2"/>
      <c r="F735" s="2"/>
      <c r="G735" s="2"/>
      <c r="H735" s="3"/>
      <c r="I735" s="3"/>
      <c r="J735" s="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spans="1:40" ht="14.25" customHeight="1" x14ac:dyDescent="0.3">
      <c r="A736" s="1"/>
      <c r="B736" s="2"/>
      <c r="C736" s="2"/>
      <c r="D736" s="2"/>
      <c r="E736" s="2"/>
      <c r="F736" s="2"/>
      <c r="G736" s="2"/>
      <c r="H736" s="3"/>
      <c r="I736" s="3"/>
      <c r="J736" s="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spans="1:40" ht="14.25" customHeight="1" x14ac:dyDescent="0.3">
      <c r="A737" s="1"/>
      <c r="B737" s="2"/>
      <c r="C737" s="2"/>
      <c r="D737" s="2"/>
      <c r="E737" s="2"/>
      <c r="F737" s="2"/>
      <c r="G737" s="2"/>
      <c r="H737" s="3"/>
      <c r="I737" s="3"/>
      <c r="J737" s="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spans="1:40" ht="14.25" customHeight="1" x14ac:dyDescent="0.3">
      <c r="A738" s="1"/>
      <c r="B738" s="2"/>
      <c r="C738" s="2"/>
      <c r="D738" s="2"/>
      <c r="E738" s="2"/>
      <c r="F738" s="2"/>
      <c r="G738" s="2"/>
      <c r="H738" s="3"/>
      <c r="I738" s="3"/>
      <c r="J738" s="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spans="1:40" ht="14.25" customHeight="1" x14ac:dyDescent="0.3">
      <c r="A739" s="1"/>
      <c r="B739" s="2"/>
      <c r="C739" s="2"/>
      <c r="D739" s="2"/>
      <c r="E739" s="2"/>
      <c r="F739" s="2"/>
      <c r="G739" s="2"/>
      <c r="H739" s="3"/>
      <c r="I739" s="3"/>
      <c r="J739" s="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spans="1:40" ht="14.25" customHeight="1" x14ac:dyDescent="0.3">
      <c r="A740" s="1"/>
      <c r="B740" s="2"/>
      <c r="C740" s="2"/>
      <c r="D740" s="2"/>
      <c r="E740" s="2"/>
      <c r="F740" s="2"/>
      <c r="G740" s="2"/>
      <c r="H740" s="3"/>
      <c r="I740" s="3"/>
      <c r="J740" s="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spans="1:40" ht="14.25" customHeight="1" x14ac:dyDescent="0.3">
      <c r="A741" s="1"/>
      <c r="B741" s="2"/>
      <c r="C741" s="2"/>
      <c r="D741" s="2"/>
      <c r="E741" s="2"/>
      <c r="F741" s="2"/>
      <c r="G741" s="2"/>
      <c r="H741" s="3"/>
      <c r="I741" s="3"/>
      <c r="J741" s="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spans="1:40" ht="14.25" customHeight="1" x14ac:dyDescent="0.3">
      <c r="A742" s="1"/>
      <c r="B742" s="2"/>
      <c r="C742" s="2"/>
      <c r="D742" s="2"/>
      <c r="E742" s="2"/>
      <c r="F742" s="2"/>
      <c r="G742" s="2"/>
      <c r="H742" s="3"/>
      <c r="I742" s="3"/>
      <c r="J742" s="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spans="1:40" ht="14.25" customHeight="1" x14ac:dyDescent="0.3">
      <c r="A743" s="1"/>
      <c r="B743" s="2"/>
      <c r="C743" s="2"/>
      <c r="D743" s="2"/>
      <c r="E743" s="2"/>
      <c r="F743" s="2"/>
      <c r="G743" s="2"/>
      <c r="H743" s="3"/>
      <c r="I743" s="3"/>
      <c r="J743" s="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spans="1:40" ht="14.25" customHeight="1" x14ac:dyDescent="0.3">
      <c r="A744" s="1"/>
      <c r="B744" s="2"/>
      <c r="C744" s="2"/>
      <c r="D744" s="2"/>
      <c r="E744" s="2"/>
      <c r="F744" s="2"/>
      <c r="G744" s="2"/>
      <c r="H744" s="3"/>
      <c r="I744" s="3"/>
      <c r="J744" s="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spans="1:40" ht="14.25" customHeight="1" x14ac:dyDescent="0.3">
      <c r="A745" s="1"/>
      <c r="B745" s="2"/>
      <c r="C745" s="2"/>
      <c r="D745" s="2"/>
      <c r="E745" s="2"/>
      <c r="F745" s="2"/>
      <c r="G745" s="2"/>
      <c r="H745" s="3"/>
      <c r="I745" s="3"/>
      <c r="J745" s="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spans="1:40" ht="14.25" customHeight="1" x14ac:dyDescent="0.3">
      <c r="A746" s="1"/>
      <c r="B746" s="2"/>
      <c r="C746" s="2"/>
      <c r="D746" s="2"/>
      <c r="E746" s="2"/>
      <c r="F746" s="2"/>
      <c r="G746" s="2"/>
      <c r="H746" s="3"/>
      <c r="I746" s="3"/>
      <c r="J746" s="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spans="1:40" ht="14.25" customHeight="1" x14ac:dyDescent="0.3">
      <c r="A747" s="1"/>
      <c r="B747" s="2"/>
      <c r="C747" s="2"/>
      <c r="D747" s="2"/>
      <c r="E747" s="2"/>
      <c r="F747" s="2"/>
      <c r="G747" s="2"/>
      <c r="H747" s="3"/>
      <c r="I747" s="3"/>
      <c r="J747" s="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spans="1:40" ht="14.25" customHeight="1" x14ac:dyDescent="0.3">
      <c r="A748" s="1"/>
      <c r="B748" s="2"/>
      <c r="C748" s="2"/>
      <c r="D748" s="2"/>
      <c r="E748" s="2"/>
      <c r="F748" s="2"/>
      <c r="G748" s="2"/>
      <c r="H748" s="3"/>
      <c r="I748" s="3"/>
      <c r="J748" s="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spans="1:40" ht="14.25" customHeight="1" x14ac:dyDescent="0.3">
      <c r="A749" s="1"/>
      <c r="B749" s="2"/>
      <c r="C749" s="2"/>
      <c r="D749" s="2"/>
      <c r="E749" s="2"/>
      <c r="F749" s="2"/>
      <c r="G749" s="2"/>
      <c r="H749" s="3"/>
      <c r="I749" s="3"/>
      <c r="J749" s="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spans="1:40" ht="14.25" customHeight="1" x14ac:dyDescent="0.3">
      <c r="A750" s="1"/>
      <c r="B750" s="2"/>
      <c r="C750" s="2"/>
      <c r="D750" s="2"/>
      <c r="E750" s="2"/>
      <c r="F750" s="2"/>
      <c r="G750" s="2"/>
      <c r="H750" s="3"/>
      <c r="I750" s="3"/>
      <c r="J750" s="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spans="1:40" ht="14.25" customHeight="1" x14ac:dyDescent="0.3">
      <c r="A751" s="1"/>
      <c r="B751" s="2"/>
      <c r="C751" s="2"/>
      <c r="D751" s="2"/>
      <c r="E751" s="2"/>
      <c r="F751" s="2"/>
      <c r="G751" s="2"/>
      <c r="H751" s="3"/>
      <c r="I751" s="3"/>
      <c r="J751" s="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spans="1:40" ht="14.25" customHeight="1" x14ac:dyDescent="0.3">
      <c r="A752" s="1"/>
      <c r="B752" s="2"/>
      <c r="C752" s="2"/>
      <c r="D752" s="2"/>
      <c r="E752" s="2"/>
      <c r="F752" s="2"/>
      <c r="G752" s="2"/>
      <c r="H752" s="3"/>
      <c r="I752" s="3"/>
      <c r="J752" s="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spans="1:40" ht="14.25" customHeight="1" x14ac:dyDescent="0.3">
      <c r="A753" s="1"/>
      <c r="B753" s="2"/>
      <c r="C753" s="2"/>
      <c r="D753" s="2"/>
      <c r="E753" s="2"/>
      <c r="F753" s="2"/>
      <c r="G753" s="2"/>
      <c r="H753" s="3"/>
      <c r="I753" s="3"/>
      <c r="J753" s="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spans="1:40" ht="14.25" customHeight="1" x14ac:dyDescent="0.3">
      <c r="A754" s="1"/>
      <c r="B754" s="2"/>
      <c r="C754" s="2"/>
      <c r="D754" s="2"/>
      <c r="E754" s="2"/>
      <c r="F754" s="2"/>
      <c r="G754" s="2"/>
      <c r="H754" s="3"/>
      <c r="I754" s="3"/>
      <c r="J754" s="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spans="1:40" ht="14.25" customHeight="1" x14ac:dyDescent="0.3">
      <c r="A755" s="1"/>
      <c r="B755" s="2"/>
      <c r="C755" s="2"/>
      <c r="D755" s="2"/>
      <c r="E755" s="2"/>
      <c r="F755" s="2"/>
      <c r="G755" s="2"/>
      <c r="H755" s="3"/>
      <c r="I755" s="3"/>
      <c r="J755" s="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spans="1:40" ht="14.25" customHeight="1" x14ac:dyDescent="0.3">
      <c r="A756" s="1"/>
      <c r="B756" s="2"/>
      <c r="C756" s="2"/>
      <c r="D756" s="2"/>
      <c r="E756" s="2"/>
      <c r="F756" s="2"/>
      <c r="G756" s="2"/>
      <c r="H756" s="3"/>
      <c r="I756" s="3"/>
      <c r="J756" s="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spans="1:40" ht="14.25" customHeight="1" x14ac:dyDescent="0.3">
      <c r="A757" s="1"/>
      <c r="B757" s="2"/>
      <c r="C757" s="2"/>
      <c r="D757" s="2"/>
      <c r="E757" s="2"/>
      <c r="F757" s="2"/>
      <c r="G757" s="2"/>
      <c r="H757" s="3"/>
      <c r="I757" s="3"/>
      <c r="J757" s="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spans="1:40" ht="14.25" customHeight="1" x14ac:dyDescent="0.3">
      <c r="A758" s="1"/>
      <c r="B758" s="2"/>
      <c r="C758" s="2"/>
      <c r="D758" s="2"/>
      <c r="E758" s="2"/>
      <c r="F758" s="2"/>
      <c r="G758" s="2"/>
      <c r="H758" s="3"/>
      <c r="I758" s="3"/>
      <c r="J758" s="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spans="1:40" ht="14.25" customHeight="1" x14ac:dyDescent="0.3">
      <c r="A759" s="1"/>
      <c r="B759" s="2"/>
      <c r="C759" s="2"/>
      <c r="D759" s="2"/>
      <c r="E759" s="2"/>
      <c r="F759" s="2"/>
      <c r="G759" s="2"/>
      <c r="H759" s="3"/>
      <c r="I759" s="3"/>
      <c r="J759" s="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spans="1:40" ht="14.25" customHeight="1" x14ac:dyDescent="0.3">
      <c r="A760" s="1"/>
      <c r="B760" s="2"/>
      <c r="C760" s="2"/>
      <c r="D760" s="2"/>
      <c r="E760" s="2"/>
      <c r="F760" s="2"/>
      <c r="G760" s="2"/>
      <c r="H760" s="3"/>
      <c r="I760" s="3"/>
      <c r="J760" s="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spans="1:40" ht="14.25" customHeight="1" x14ac:dyDescent="0.3">
      <c r="A761" s="1"/>
      <c r="B761" s="2"/>
      <c r="C761" s="2"/>
      <c r="D761" s="2"/>
      <c r="E761" s="2"/>
      <c r="F761" s="2"/>
      <c r="G761" s="2"/>
      <c r="H761" s="3"/>
      <c r="I761" s="3"/>
      <c r="J761" s="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spans="1:40" ht="14.25" customHeight="1" x14ac:dyDescent="0.3">
      <c r="A762" s="1"/>
      <c r="B762" s="2"/>
      <c r="C762" s="2"/>
      <c r="D762" s="2"/>
      <c r="E762" s="2"/>
      <c r="F762" s="2"/>
      <c r="G762" s="2"/>
      <c r="H762" s="3"/>
      <c r="I762" s="3"/>
      <c r="J762" s="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spans="1:40" ht="14.25" customHeight="1" x14ac:dyDescent="0.3">
      <c r="A763" s="1"/>
      <c r="B763" s="2"/>
      <c r="C763" s="2"/>
      <c r="D763" s="2"/>
      <c r="E763" s="2"/>
      <c r="F763" s="2"/>
      <c r="G763" s="2"/>
      <c r="H763" s="3"/>
      <c r="I763" s="3"/>
      <c r="J763" s="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spans="1:40" ht="14.25" customHeight="1" x14ac:dyDescent="0.3">
      <c r="A764" s="1"/>
      <c r="B764" s="2"/>
      <c r="C764" s="2"/>
      <c r="D764" s="2"/>
      <c r="E764" s="2"/>
      <c r="F764" s="2"/>
      <c r="G764" s="2"/>
      <c r="H764" s="3"/>
      <c r="I764" s="3"/>
      <c r="J764" s="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spans="1:40" ht="14.25" customHeight="1" x14ac:dyDescent="0.3">
      <c r="A765" s="1"/>
      <c r="B765" s="2"/>
      <c r="C765" s="2"/>
      <c r="D765" s="2"/>
      <c r="E765" s="2"/>
      <c r="F765" s="2"/>
      <c r="G765" s="2"/>
      <c r="H765" s="3"/>
      <c r="I765" s="3"/>
      <c r="J765" s="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spans="1:40" ht="14.25" customHeight="1" x14ac:dyDescent="0.3">
      <c r="A766" s="1"/>
      <c r="B766" s="2"/>
      <c r="C766" s="2"/>
      <c r="D766" s="2"/>
      <c r="E766" s="2"/>
      <c r="F766" s="2"/>
      <c r="G766" s="2"/>
      <c r="H766" s="3"/>
      <c r="I766" s="3"/>
      <c r="J766" s="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spans="1:40" ht="14.25" customHeight="1" x14ac:dyDescent="0.3">
      <c r="A767" s="1"/>
      <c r="B767" s="2"/>
      <c r="C767" s="2"/>
      <c r="D767" s="2"/>
      <c r="E767" s="2"/>
      <c r="F767" s="2"/>
      <c r="G767" s="2"/>
      <c r="H767" s="3"/>
      <c r="I767" s="3"/>
      <c r="J767" s="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spans="1:40" ht="14.25" customHeight="1" x14ac:dyDescent="0.3">
      <c r="A768" s="1"/>
      <c r="B768" s="2"/>
      <c r="C768" s="2"/>
      <c r="D768" s="2"/>
      <c r="E768" s="2"/>
      <c r="F768" s="2"/>
      <c r="G768" s="2"/>
      <c r="H768" s="3"/>
      <c r="I768" s="3"/>
      <c r="J768" s="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spans="1:40" ht="14.25" customHeight="1" x14ac:dyDescent="0.3">
      <c r="A769" s="1"/>
      <c r="B769" s="2"/>
      <c r="C769" s="2"/>
      <c r="D769" s="2"/>
      <c r="E769" s="2"/>
      <c r="F769" s="2"/>
      <c r="G769" s="2"/>
      <c r="H769" s="3"/>
      <c r="I769" s="3"/>
      <c r="J769" s="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spans="1:40" ht="14.25" customHeight="1" x14ac:dyDescent="0.3">
      <c r="A770" s="1"/>
      <c r="B770" s="2"/>
      <c r="C770" s="2"/>
      <c r="D770" s="2"/>
      <c r="E770" s="2"/>
      <c r="F770" s="2"/>
      <c r="G770" s="2"/>
      <c r="H770" s="3"/>
      <c r="I770" s="3"/>
      <c r="J770" s="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spans="1:40" ht="14.25" customHeight="1" x14ac:dyDescent="0.3">
      <c r="A771" s="1"/>
      <c r="B771" s="2"/>
      <c r="C771" s="2"/>
      <c r="D771" s="2"/>
      <c r="E771" s="2"/>
      <c r="F771" s="2"/>
      <c r="G771" s="2"/>
      <c r="H771" s="3"/>
      <c r="I771" s="3"/>
      <c r="J771" s="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spans="1:40" ht="14.25" customHeight="1" x14ac:dyDescent="0.3">
      <c r="A772" s="1"/>
      <c r="B772" s="2"/>
      <c r="C772" s="2"/>
      <c r="D772" s="2"/>
      <c r="E772" s="2"/>
      <c r="F772" s="2"/>
      <c r="G772" s="2"/>
      <c r="H772" s="3"/>
      <c r="I772" s="3"/>
      <c r="J772" s="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spans="1:40" ht="14.25" customHeight="1" x14ac:dyDescent="0.3">
      <c r="A773" s="1"/>
      <c r="B773" s="2"/>
      <c r="C773" s="2"/>
      <c r="D773" s="2"/>
      <c r="E773" s="2"/>
      <c r="F773" s="2"/>
      <c r="G773" s="2"/>
      <c r="H773" s="3"/>
      <c r="I773" s="3"/>
      <c r="J773" s="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spans="1:40" ht="14.25" customHeight="1" x14ac:dyDescent="0.3">
      <c r="A774" s="1"/>
      <c r="B774" s="2"/>
      <c r="C774" s="2"/>
      <c r="D774" s="2"/>
      <c r="E774" s="2"/>
      <c r="F774" s="2"/>
      <c r="G774" s="2"/>
      <c r="H774" s="3"/>
      <c r="I774" s="3"/>
      <c r="J774" s="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spans="1:40" ht="14.25" customHeight="1" x14ac:dyDescent="0.3">
      <c r="A775" s="1"/>
      <c r="B775" s="2"/>
      <c r="C775" s="2"/>
      <c r="D775" s="2"/>
      <c r="E775" s="2"/>
      <c r="F775" s="2"/>
      <c r="G775" s="2"/>
      <c r="H775" s="3"/>
      <c r="I775" s="3"/>
      <c r="J775" s="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spans="1:40" ht="14.25" customHeight="1" x14ac:dyDescent="0.3">
      <c r="A776" s="1"/>
      <c r="B776" s="2"/>
      <c r="C776" s="2"/>
      <c r="D776" s="2"/>
      <c r="E776" s="2"/>
      <c r="F776" s="2"/>
      <c r="G776" s="2"/>
      <c r="H776" s="3"/>
      <c r="I776" s="3"/>
      <c r="J776" s="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spans="1:40" ht="14.25" customHeight="1" x14ac:dyDescent="0.3">
      <c r="A777" s="1"/>
      <c r="B777" s="2"/>
      <c r="C777" s="2"/>
      <c r="D777" s="2"/>
      <c r="E777" s="2"/>
      <c r="F777" s="2"/>
      <c r="G777" s="2"/>
      <c r="H777" s="3"/>
      <c r="I777" s="3"/>
      <c r="J777" s="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spans="1:40" ht="14.25" customHeight="1" x14ac:dyDescent="0.3">
      <c r="A778" s="1"/>
      <c r="B778" s="2"/>
      <c r="C778" s="2"/>
      <c r="D778" s="2"/>
      <c r="E778" s="2"/>
      <c r="F778" s="2"/>
      <c r="G778" s="2"/>
      <c r="H778" s="3"/>
      <c r="I778" s="3"/>
      <c r="J778" s="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spans="1:40" ht="14.25" customHeight="1" x14ac:dyDescent="0.3">
      <c r="A779" s="1"/>
      <c r="B779" s="2"/>
      <c r="C779" s="2"/>
      <c r="D779" s="2"/>
      <c r="E779" s="2"/>
      <c r="F779" s="2"/>
      <c r="G779" s="2"/>
      <c r="H779" s="3"/>
      <c r="I779" s="3"/>
      <c r="J779" s="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spans="1:40" ht="14.25" customHeight="1" x14ac:dyDescent="0.3">
      <c r="A780" s="1"/>
      <c r="B780" s="2"/>
      <c r="C780" s="2"/>
      <c r="D780" s="2"/>
      <c r="E780" s="2"/>
      <c r="F780" s="2"/>
      <c r="G780" s="2"/>
      <c r="H780" s="3"/>
      <c r="I780" s="3"/>
      <c r="J780" s="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spans="1:40" ht="14.25" customHeight="1" x14ac:dyDescent="0.3">
      <c r="A781" s="1"/>
      <c r="B781" s="2"/>
      <c r="C781" s="2"/>
      <c r="D781" s="2"/>
      <c r="E781" s="2"/>
      <c r="F781" s="2"/>
      <c r="G781" s="2"/>
      <c r="H781" s="3"/>
      <c r="I781" s="3"/>
      <c r="J781" s="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spans="1:40" ht="14.25" customHeight="1" x14ac:dyDescent="0.3">
      <c r="A782" s="1"/>
      <c r="B782" s="2"/>
      <c r="C782" s="2"/>
      <c r="D782" s="2"/>
      <c r="E782" s="2"/>
      <c r="F782" s="2"/>
      <c r="G782" s="2"/>
      <c r="H782" s="3"/>
      <c r="I782" s="3"/>
      <c r="J782" s="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spans="1:40" ht="14.25" customHeight="1" x14ac:dyDescent="0.3">
      <c r="A783" s="1"/>
      <c r="B783" s="2"/>
      <c r="C783" s="2"/>
      <c r="D783" s="2"/>
      <c r="E783" s="2"/>
      <c r="F783" s="2"/>
      <c r="G783" s="2"/>
      <c r="H783" s="3"/>
      <c r="I783" s="3"/>
      <c r="J783" s="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spans="1:40" ht="14.25" customHeight="1" x14ac:dyDescent="0.3">
      <c r="A784" s="1"/>
      <c r="B784" s="2"/>
      <c r="C784" s="2"/>
      <c r="D784" s="2"/>
      <c r="E784" s="2"/>
      <c r="F784" s="2"/>
      <c r="G784" s="2"/>
      <c r="H784" s="3"/>
      <c r="I784" s="3"/>
      <c r="J784" s="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spans="1:40" ht="14.25" customHeight="1" x14ac:dyDescent="0.3">
      <c r="A785" s="1"/>
      <c r="B785" s="2"/>
      <c r="C785" s="2"/>
      <c r="D785" s="2"/>
      <c r="E785" s="2"/>
      <c r="F785" s="2"/>
      <c r="G785" s="2"/>
      <c r="H785" s="3"/>
      <c r="I785" s="3"/>
      <c r="J785" s="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spans="1:40" ht="14.25" customHeight="1" x14ac:dyDescent="0.3">
      <c r="A786" s="1"/>
      <c r="B786" s="2"/>
      <c r="C786" s="2"/>
      <c r="D786" s="2"/>
      <c r="E786" s="2"/>
      <c r="F786" s="2"/>
      <c r="G786" s="2"/>
      <c r="H786" s="3"/>
      <c r="I786" s="3"/>
      <c r="J786" s="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spans="1:40" ht="14.25" customHeight="1" x14ac:dyDescent="0.3">
      <c r="A787" s="1"/>
      <c r="B787" s="2"/>
      <c r="C787" s="2"/>
      <c r="D787" s="2"/>
      <c r="E787" s="2"/>
      <c r="F787" s="2"/>
      <c r="G787" s="2"/>
      <c r="H787" s="3"/>
      <c r="I787" s="3"/>
      <c r="J787" s="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spans="1:40" ht="14.25" customHeight="1" x14ac:dyDescent="0.3">
      <c r="A788" s="1"/>
      <c r="B788" s="2"/>
      <c r="C788" s="2"/>
      <c r="D788" s="2"/>
      <c r="E788" s="2"/>
      <c r="F788" s="2"/>
      <c r="G788" s="2"/>
      <c r="H788" s="3"/>
      <c r="I788" s="3"/>
      <c r="J788" s="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spans="1:40" ht="14.25" customHeight="1" x14ac:dyDescent="0.3">
      <c r="A789" s="1"/>
      <c r="B789" s="2"/>
      <c r="C789" s="2"/>
      <c r="D789" s="2"/>
      <c r="E789" s="2"/>
      <c r="F789" s="2"/>
      <c r="G789" s="2"/>
      <c r="H789" s="3"/>
      <c r="I789" s="3"/>
      <c r="J789" s="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spans="1:40" ht="14.25" customHeight="1" x14ac:dyDescent="0.3">
      <c r="A790" s="1"/>
      <c r="B790" s="2"/>
      <c r="C790" s="2"/>
      <c r="D790" s="2"/>
      <c r="E790" s="2"/>
      <c r="F790" s="2"/>
      <c r="G790" s="2"/>
      <c r="H790" s="3"/>
      <c r="I790" s="3"/>
      <c r="J790" s="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spans="1:40" ht="14.25" customHeight="1" x14ac:dyDescent="0.3">
      <c r="A791" s="1"/>
      <c r="B791" s="2"/>
      <c r="C791" s="2"/>
      <c r="D791" s="2"/>
      <c r="E791" s="2"/>
      <c r="F791" s="2"/>
      <c r="G791" s="2"/>
      <c r="H791" s="3"/>
      <c r="I791" s="3"/>
      <c r="J791" s="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spans="1:40" ht="14.25" customHeight="1" x14ac:dyDescent="0.3">
      <c r="A792" s="1"/>
      <c r="B792" s="2"/>
      <c r="C792" s="2"/>
      <c r="D792" s="2"/>
      <c r="E792" s="2"/>
      <c r="F792" s="2"/>
      <c r="G792" s="2"/>
      <c r="H792" s="3"/>
      <c r="I792" s="3"/>
      <c r="J792" s="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spans="1:40" ht="14.25" customHeight="1" x14ac:dyDescent="0.3">
      <c r="A793" s="1"/>
      <c r="B793" s="2"/>
      <c r="C793" s="2"/>
      <c r="D793" s="2"/>
      <c r="E793" s="2"/>
      <c r="F793" s="2"/>
      <c r="G793" s="2"/>
      <c r="H793" s="3"/>
      <c r="I793" s="3"/>
      <c r="J793" s="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spans="1:40" ht="14.25" customHeight="1" x14ac:dyDescent="0.3">
      <c r="A794" s="1"/>
      <c r="B794" s="2"/>
      <c r="C794" s="2"/>
      <c r="D794" s="2"/>
      <c r="E794" s="2"/>
      <c r="F794" s="2"/>
      <c r="G794" s="2"/>
      <c r="H794" s="3"/>
      <c r="I794" s="3"/>
      <c r="J794" s="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spans="1:40" ht="14.25" customHeight="1" x14ac:dyDescent="0.3">
      <c r="A795" s="1"/>
      <c r="B795" s="2"/>
      <c r="C795" s="2"/>
      <c r="D795" s="2"/>
      <c r="E795" s="2"/>
      <c r="F795" s="2"/>
      <c r="G795" s="2"/>
      <c r="H795" s="3"/>
      <c r="I795" s="3"/>
      <c r="J795" s="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spans="1:40" ht="14.25" customHeight="1" x14ac:dyDescent="0.3">
      <c r="A796" s="1"/>
      <c r="B796" s="2"/>
      <c r="C796" s="2"/>
      <c r="D796" s="2"/>
      <c r="E796" s="2"/>
      <c r="F796" s="2"/>
      <c r="G796" s="2"/>
      <c r="H796" s="3"/>
      <c r="I796" s="3"/>
      <c r="J796" s="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spans="1:40" ht="14.25" customHeight="1" x14ac:dyDescent="0.3">
      <c r="A797" s="1"/>
      <c r="B797" s="2"/>
      <c r="C797" s="2"/>
      <c r="D797" s="2"/>
      <c r="E797" s="2"/>
      <c r="F797" s="2"/>
      <c r="G797" s="2"/>
      <c r="H797" s="3"/>
      <c r="I797" s="3"/>
      <c r="J797" s="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spans="1:40" ht="14.25" customHeight="1" x14ac:dyDescent="0.3">
      <c r="A798" s="1"/>
      <c r="B798" s="2"/>
      <c r="C798" s="2"/>
      <c r="D798" s="2"/>
      <c r="E798" s="2"/>
      <c r="F798" s="2"/>
      <c r="G798" s="2"/>
      <c r="H798" s="3"/>
      <c r="I798" s="3"/>
      <c r="J798" s="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spans="1:40" ht="14.25" customHeight="1" x14ac:dyDescent="0.3">
      <c r="A799" s="1"/>
      <c r="B799" s="2"/>
      <c r="C799" s="2"/>
      <c r="D799" s="2"/>
      <c r="E799" s="2"/>
      <c r="F799" s="2"/>
      <c r="G799" s="2"/>
      <c r="H799" s="3"/>
      <c r="I799" s="3"/>
      <c r="J799" s="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spans="1:40" ht="14.25" customHeight="1" x14ac:dyDescent="0.3">
      <c r="A800" s="1"/>
      <c r="B800" s="2"/>
      <c r="C800" s="2"/>
      <c r="D800" s="2"/>
      <c r="E800" s="2"/>
      <c r="F800" s="2"/>
      <c r="G800" s="2"/>
      <c r="H800" s="3"/>
      <c r="I800" s="3"/>
      <c r="J800" s="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spans="1:40" ht="14.25" customHeight="1" x14ac:dyDescent="0.3">
      <c r="A801" s="1"/>
      <c r="B801" s="2"/>
      <c r="C801" s="2"/>
      <c r="D801" s="2"/>
      <c r="E801" s="2"/>
      <c r="F801" s="2"/>
      <c r="G801" s="2"/>
      <c r="H801" s="3"/>
      <c r="I801" s="3"/>
      <c r="J801" s="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spans="1:40" ht="14.25" customHeight="1" x14ac:dyDescent="0.3">
      <c r="A802" s="1"/>
      <c r="B802" s="2"/>
      <c r="C802" s="2"/>
      <c r="D802" s="2"/>
      <c r="E802" s="2"/>
      <c r="F802" s="2"/>
      <c r="G802" s="2"/>
      <c r="H802" s="3"/>
      <c r="I802" s="3"/>
      <c r="J802" s="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spans="1:40" ht="14.25" customHeight="1" x14ac:dyDescent="0.3">
      <c r="A803" s="1"/>
      <c r="B803" s="2"/>
      <c r="C803" s="2"/>
      <c r="D803" s="2"/>
      <c r="E803" s="2"/>
      <c r="F803" s="2"/>
      <c r="G803" s="2"/>
      <c r="H803" s="3"/>
      <c r="I803" s="3"/>
      <c r="J803" s="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spans="1:40" ht="14.25" customHeight="1" x14ac:dyDescent="0.3">
      <c r="A804" s="1"/>
      <c r="B804" s="2"/>
      <c r="C804" s="2"/>
      <c r="D804" s="2"/>
      <c r="E804" s="2"/>
      <c r="F804" s="2"/>
      <c r="G804" s="2"/>
      <c r="H804" s="3"/>
      <c r="I804" s="3"/>
      <c r="J804" s="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spans="1:40" ht="14.25" customHeight="1" x14ac:dyDescent="0.3">
      <c r="A805" s="1"/>
      <c r="B805" s="2"/>
      <c r="C805" s="2"/>
      <c r="D805" s="2"/>
      <c r="E805" s="2"/>
      <c r="F805" s="2"/>
      <c r="G805" s="2"/>
      <c r="H805" s="3"/>
      <c r="I805" s="3"/>
      <c r="J805" s="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spans="1:40" ht="14.25" customHeight="1" x14ac:dyDescent="0.3">
      <c r="A806" s="1"/>
      <c r="B806" s="2"/>
      <c r="C806" s="2"/>
      <c r="D806" s="2"/>
      <c r="E806" s="2"/>
      <c r="F806" s="2"/>
      <c r="G806" s="2"/>
      <c r="H806" s="3"/>
      <c r="I806" s="3"/>
      <c r="J806" s="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spans="1:40" ht="14.25" customHeight="1" x14ac:dyDescent="0.3">
      <c r="A807" s="1"/>
      <c r="B807" s="2"/>
      <c r="C807" s="2"/>
      <c r="D807" s="2"/>
      <c r="E807" s="2"/>
      <c r="F807" s="2"/>
      <c r="G807" s="2"/>
      <c r="H807" s="3"/>
      <c r="I807" s="3"/>
      <c r="J807" s="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spans="1:40" ht="14.25" customHeight="1" x14ac:dyDescent="0.3">
      <c r="A808" s="1"/>
      <c r="B808" s="2"/>
      <c r="C808" s="2"/>
      <c r="D808" s="2"/>
      <c r="E808" s="2"/>
      <c r="F808" s="2"/>
      <c r="G808" s="2"/>
      <c r="H808" s="3"/>
      <c r="I808" s="3"/>
      <c r="J808" s="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spans="1:40" ht="14.25" customHeight="1" x14ac:dyDescent="0.3">
      <c r="A809" s="1"/>
      <c r="B809" s="2"/>
      <c r="C809" s="2"/>
      <c r="D809" s="2"/>
      <c r="E809" s="2"/>
      <c r="F809" s="2"/>
      <c r="G809" s="2"/>
      <c r="H809" s="3"/>
      <c r="I809" s="3"/>
      <c r="J809" s="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spans="1:40" ht="14.25" customHeight="1" x14ac:dyDescent="0.3">
      <c r="A810" s="1"/>
      <c r="B810" s="2"/>
      <c r="C810" s="2"/>
      <c r="D810" s="2"/>
      <c r="E810" s="2"/>
      <c r="F810" s="2"/>
      <c r="G810" s="2"/>
      <c r="H810" s="3"/>
      <c r="I810" s="3"/>
      <c r="J810" s="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spans="1:40" ht="14.25" customHeight="1" x14ac:dyDescent="0.3">
      <c r="A811" s="1"/>
      <c r="B811" s="2"/>
      <c r="C811" s="2"/>
      <c r="D811" s="2"/>
      <c r="E811" s="2"/>
      <c r="F811" s="2"/>
      <c r="G811" s="2"/>
      <c r="H811" s="3"/>
      <c r="I811" s="3"/>
      <c r="J811" s="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spans="1:40" ht="14.25" customHeight="1" x14ac:dyDescent="0.3">
      <c r="A812" s="1"/>
      <c r="B812" s="2"/>
      <c r="C812" s="2"/>
      <c r="D812" s="2"/>
      <c r="E812" s="2"/>
      <c r="F812" s="2"/>
      <c r="G812" s="2"/>
      <c r="H812" s="3"/>
      <c r="I812" s="3"/>
      <c r="J812" s="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spans="1:40" ht="14.25" customHeight="1" x14ac:dyDescent="0.3">
      <c r="A813" s="1"/>
      <c r="B813" s="2"/>
      <c r="C813" s="2"/>
      <c r="D813" s="2"/>
      <c r="E813" s="2"/>
      <c r="F813" s="2"/>
      <c r="G813" s="2"/>
      <c r="H813" s="3"/>
      <c r="I813" s="3"/>
      <c r="J813" s="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spans="1:40" ht="14.25" customHeight="1" x14ac:dyDescent="0.3">
      <c r="A814" s="1"/>
      <c r="B814" s="2"/>
      <c r="C814" s="2"/>
      <c r="D814" s="2"/>
      <c r="E814" s="2"/>
      <c r="F814" s="2"/>
      <c r="G814" s="2"/>
      <c r="H814" s="3"/>
      <c r="I814" s="3"/>
      <c r="J814" s="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spans="1:40" ht="14.25" customHeight="1" x14ac:dyDescent="0.3">
      <c r="A815" s="1"/>
      <c r="B815" s="2"/>
      <c r="C815" s="2"/>
      <c r="D815" s="2"/>
      <c r="E815" s="2"/>
      <c r="F815" s="2"/>
      <c r="G815" s="2"/>
      <c r="H815" s="3"/>
      <c r="I815" s="3"/>
      <c r="J815" s="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spans="1:40" ht="14.25" customHeight="1" x14ac:dyDescent="0.3">
      <c r="A816" s="1"/>
      <c r="B816" s="2"/>
      <c r="C816" s="2"/>
      <c r="D816" s="2"/>
      <c r="E816" s="2"/>
      <c r="F816" s="2"/>
      <c r="G816" s="2"/>
      <c r="H816" s="3"/>
      <c r="I816" s="3"/>
      <c r="J816" s="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spans="1:40" ht="14.25" customHeight="1" x14ac:dyDescent="0.3">
      <c r="A817" s="1"/>
      <c r="B817" s="2"/>
      <c r="C817" s="2"/>
      <c r="D817" s="2"/>
      <c r="E817" s="2"/>
      <c r="F817" s="2"/>
      <c r="G817" s="2"/>
      <c r="H817" s="3"/>
      <c r="I817" s="3"/>
      <c r="J817" s="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spans="1:40" ht="14.25" customHeight="1" x14ac:dyDescent="0.3">
      <c r="A818" s="1"/>
      <c r="B818" s="2"/>
      <c r="C818" s="2"/>
      <c r="D818" s="2"/>
      <c r="E818" s="2"/>
      <c r="F818" s="2"/>
      <c r="G818" s="2"/>
      <c r="H818" s="3"/>
      <c r="I818" s="3"/>
      <c r="J818" s="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spans="1:40" ht="14.25" customHeight="1" x14ac:dyDescent="0.3">
      <c r="A819" s="1"/>
      <c r="B819" s="2"/>
      <c r="C819" s="2"/>
      <c r="D819" s="2"/>
      <c r="E819" s="2"/>
      <c r="F819" s="2"/>
      <c r="G819" s="2"/>
      <c r="H819" s="3"/>
      <c r="I819" s="3"/>
      <c r="J819" s="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spans="1:40" ht="14.25" customHeight="1" x14ac:dyDescent="0.3">
      <c r="A820" s="1"/>
      <c r="B820" s="2"/>
      <c r="C820" s="2"/>
      <c r="D820" s="2"/>
      <c r="E820" s="2"/>
      <c r="F820" s="2"/>
      <c r="G820" s="2"/>
      <c r="H820" s="3"/>
      <c r="I820" s="3"/>
      <c r="J820" s="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spans="1:40" ht="14.25" customHeight="1" x14ac:dyDescent="0.3">
      <c r="A821" s="1"/>
      <c r="B821" s="2"/>
      <c r="C821" s="2"/>
      <c r="D821" s="2"/>
      <c r="E821" s="2"/>
      <c r="F821" s="2"/>
      <c r="G821" s="2"/>
      <c r="H821" s="3"/>
      <c r="I821" s="3"/>
      <c r="J821" s="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spans="1:40" ht="14.25" customHeight="1" x14ac:dyDescent="0.3">
      <c r="A822" s="1"/>
      <c r="B822" s="2"/>
      <c r="C822" s="2"/>
      <c r="D822" s="2"/>
      <c r="E822" s="2"/>
      <c r="F822" s="2"/>
      <c r="G822" s="2"/>
      <c r="H822" s="3"/>
      <c r="I822" s="3"/>
      <c r="J822" s="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spans="1:40" ht="14.25" customHeight="1" x14ac:dyDescent="0.3">
      <c r="A823" s="1"/>
      <c r="B823" s="2"/>
      <c r="C823" s="2"/>
      <c r="D823" s="2"/>
      <c r="E823" s="2"/>
      <c r="F823" s="2"/>
      <c r="G823" s="2"/>
      <c r="H823" s="3"/>
      <c r="I823" s="3"/>
      <c r="J823" s="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spans="1:40" ht="14.25" customHeight="1" x14ac:dyDescent="0.3">
      <c r="A824" s="1"/>
      <c r="B824" s="2"/>
      <c r="C824" s="2"/>
      <c r="D824" s="2"/>
      <c r="E824" s="2"/>
      <c r="F824" s="2"/>
      <c r="G824" s="2"/>
      <c r="H824" s="3"/>
      <c r="I824" s="3"/>
      <c r="J824" s="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spans="1:40" ht="14.25" customHeight="1" x14ac:dyDescent="0.3">
      <c r="A825" s="1"/>
      <c r="B825" s="2"/>
      <c r="C825" s="2"/>
      <c r="D825" s="2"/>
      <c r="E825" s="2"/>
      <c r="F825" s="2"/>
      <c r="G825" s="2"/>
      <c r="H825" s="3"/>
      <c r="I825" s="3"/>
      <c r="J825" s="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spans="1:40" ht="14.25" customHeight="1" x14ac:dyDescent="0.3">
      <c r="A826" s="1"/>
      <c r="B826" s="2"/>
      <c r="C826" s="2"/>
      <c r="D826" s="2"/>
      <c r="E826" s="2"/>
      <c r="F826" s="2"/>
      <c r="G826" s="2"/>
      <c r="H826" s="3"/>
      <c r="I826" s="3"/>
      <c r="J826" s="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spans="1:40" ht="14.25" customHeight="1" x14ac:dyDescent="0.3">
      <c r="A827" s="1"/>
      <c r="B827" s="2"/>
      <c r="C827" s="2"/>
      <c r="D827" s="2"/>
      <c r="E827" s="2"/>
      <c r="F827" s="2"/>
      <c r="G827" s="2"/>
      <c r="H827" s="3"/>
      <c r="I827" s="3"/>
      <c r="J827" s="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spans="1:40" ht="14.25" customHeight="1" x14ac:dyDescent="0.3">
      <c r="A828" s="1"/>
      <c r="B828" s="2"/>
      <c r="C828" s="2"/>
      <c r="D828" s="2"/>
      <c r="E828" s="2"/>
      <c r="F828" s="2"/>
      <c r="G828" s="2"/>
      <c r="H828" s="3"/>
      <c r="I828" s="3"/>
      <c r="J828" s="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spans="1:40" ht="14.25" customHeight="1" x14ac:dyDescent="0.3">
      <c r="A829" s="1"/>
      <c r="B829" s="2"/>
      <c r="C829" s="2"/>
      <c r="D829" s="2"/>
      <c r="E829" s="2"/>
      <c r="F829" s="2"/>
      <c r="G829" s="2"/>
      <c r="H829" s="3"/>
      <c r="I829" s="3"/>
      <c r="J829" s="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spans="1:40" ht="14.25" customHeight="1" x14ac:dyDescent="0.3">
      <c r="A830" s="1"/>
      <c r="B830" s="2"/>
      <c r="C830" s="2"/>
      <c r="D830" s="2"/>
      <c r="E830" s="2"/>
      <c r="F830" s="2"/>
      <c r="G830" s="2"/>
      <c r="H830" s="3"/>
      <c r="I830" s="3"/>
      <c r="J830" s="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spans="1:40" ht="14.25" customHeight="1" x14ac:dyDescent="0.3">
      <c r="A831" s="1"/>
      <c r="B831" s="2"/>
      <c r="C831" s="2"/>
      <c r="D831" s="2"/>
      <c r="E831" s="2"/>
      <c r="F831" s="2"/>
      <c r="G831" s="2"/>
      <c r="H831" s="3"/>
      <c r="I831" s="3"/>
      <c r="J831" s="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spans="1:40" ht="14.25" customHeight="1" x14ac:dyDescent="0.3">
      <c r="A832" s="1"/>
      <c r="B832" s="2"/>
      <c r="C832" s="2"/>
      <c r="D832" s="2"/>
      <c r="E832" s="2"/>
      <c r="F832" s="2"/>
      <c r="G832" s="2"/>
      <c r="H832" s="3"/>
      <c r="I832" s="3"/>
      <c r="J832" s="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spans="1:40" ht="14.25" customHeight="1" x14ac:dyDescent="0.3">
      <c r="A833" s="1"/>
      <c r="B833" s="2"/>
      <c r="C833" s="2"/>
      <c r="D833" s="2"/>
      <c r="E833" s="2"/>
      <c r="F833" s="2"/>
      <c r="G833" s="2"/>
      <c r="H833" s="3"/>
      <c r="I833" s="3"/>
      <c r="J833" s="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spans="1:40" ht="14.25" customHeight="1" x14ac:dyDescent="0.3">
      <c r="A834" s="1"/>
      <c r="B834" s="2"/>
      <c r="C834" s="2"/>
      <c r="D834" s="2"/>
      <c r="E834" s="2"/>
      <c r="F834" s="2"/>
      <c r="G834" s="2"/>
      <c r="H834" s="3"/>
      <c r="I834" s="3"/>
      <c r="J834" s="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spans="1:40" ht="14.25" customHeight="1" x14ac:dyDescent="0.3">
      <c r="A835" s="1"/>
      <c r="B835" s="2"/>
      <c r="C835" s="2"/>
      <c r="D835" s="2"/>
      <c r="E835" s="2"/>
      <c r="F835" s="2"/>
      <c r="G835" s="2"/>
      <c r="H835" s="3"/>
      <c r="I835" s="3"/>
      <c r="J835" s="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spans="1:40" ht="14.25" customHeight="1" x14ac:dyDescent="0.3">
      <c r="A836" s="1"/>
      <c r="B836" s="2"/>
      <c r="C836" s="2"/>
      <c r="D836" s="2"/>
      <c r="E836" s="2"/>
      <c r="F836" s="2"/>
      <c r="G836" s="2"/>
      <c r="H836" s="3"/>
      <c r="I836" s="3"/>
      <c r="J836" s="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spans="1:40" ht="14.25" customHeight="1" x14ac:dyDescent="0.3">
      <c r="A837" s="1"/>
      <c r="B837" s="2"/>
      <c r="C837" s="2"/>
      <c r="D837" s="2"/>
      <c r="E837" s="2"/>
      <c r="F837" s="2"/>
      <c r="G837" s="2"/>
      <c r="H837" s="3"/>
      <c r="I837" s="3"/>
      <c r="J837" s="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spans="1:40" ht="14.25" customHeight="1" x14ac:dyDescent="0.3">
      <c r="A838" s="1"/>
      <c r="B838" s="2"/>
      <c r="C838" s="2"/>
      <c r="D838" s="2"/>
      <c r="E838" s="2"/>
      <c r="F838" s="2"/>
      <c r="G838" s="2"/>
      <c r="H838" s="3"/>
      <c r="I838" s="3"/>
      <c r="J838" s="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spans="1:40" ht="14.25" customHeight="1" x14ac:dyDescent="0.3">
      <c r="A839" s="1"/>
      <c r="B839" s="2"/>
      <c r="C839" s="2"/>
      <c r="D839" s="2"/>
      <c r="E839" s="2"/>
      <c r="F839" s="2"/>
      <c r="G839" s="2"/>
      <c r="H839" s="3"/>
      <c r="I839" s="3"/>
      <c r="J839" s="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spans="1:40" ht="14.25" customHeight="1" x14ac:dyDescent="0.3">
      <c r="A840" s="1"/>
      <c r="B840" s="2"/>
      <c r="C840" s="2"/>
      <c r="D840" s="2"/>
      <c r="E840" s="2"/>
      <c r="F840" s="2"/>
      <c r="G840" s="2"/>
      <c r="H840" s="3"/>
      <c r="I840" s="3"/>
      <c r="J840" s="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spans="1:40" ht="14.25" customHeight="1" x14ac:dyDescent="0.3">
      <c r="A841" s="1"/>
      <c r="B841" s="2"/>
      <c r="C841" s="2"/>
      <c r="D841" s="2"/>
      <c r="E841" s="2"/>
      <c r="F841" s="2"/>
      <c r="G841" s="2"/>
      <c r="H841" s="3"/>
      <c r="I841" s="3"/>
      <c r="J841" s="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spans="1:40" ht="14.25" customHeight="1" x14ac:dyDescent="0.3">
      <c r="A842" s="1"/>
      <c r="B842" s="2"/>
      <c r="C842" s="2"/>
      <c r="D842" s="2"/>
      <c r="E842" s="2"/>
      <c r="F842" s="2"/>
      <c r="G842" s="2"/>
      <c r="H842" s="3"/>
      <c r="I842" s="3"/>
      <c r="J842" s="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spans="1:40" ht="14.25" customHeight="1" x14ac:dyDescent="0.3">
      <c r="A843" s="1"/>
      <c r="B843" s="2"/>
      <c r="C843" s="2"/>
      <c r="D843" s="2"/>
      <c r="E843" s="2"/>
      <c r="F843" s="2"/>
      <c r="G843" s="2"/>
      <c r="H843" s="3"/>
      <c r="I843" s="3"/>
      <c r="J843" s="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spans="1:40" ht="14.25" customHeight="1" x14ac:dyDescent="0.3">
      <c r="A844" s="1"/>
      <c r="B844" s="2"/>
      <c r="C844" s="2"/>
      <c r="D844" s="2"/>
      <c r="E844" s="2"/>
      <c r="F844" s="2"/>
      <c r="G844" s="2"/>
      <c r="H844" s="3"/>
      <c r="I844" s="3"/>
      <c r="J844" s="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spans="1:40" ht="14.25" customHeight="1" x14ac:dyDescent="0.3">
      <c r="A845" s="1"/>
      <c r="B845" s="2"/>
      <c r="C845" s="2"/>
      <c r="D845" s="2"/>
      <c r="E845" s="2"/>
      <c r="F845" s="2"/>
      <c r="G845" s="2"/>
      <c r="H845" s="3"/>
      <c r="I845" s="3"/>
      <c r="J845" s="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spans="1:40" ht="14.25" customHeight="1" x14ac:dyDescent="0.3">
      <c r="A846" s="1"/>
      <c r="B846" s="2"/>
      <c r="C846" s="2"/>
      <c r="D846" s="2"/>
      <c r="E846" s="2"/>
      <c r="F846" s="2"/>
      <c r="G846" s="2"/>
      <c r="H846" s="3"/>
      <c r="I846" s="3"/>
      <c r="J846" s="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spans="1:40" ht="14.25" customHeight="1" x14ac:dyDescent="0.3">
      <c r="A847" s="1"/>
      <c r="B847" s="2"/>
      <c r="C847" s="2"/>
      <c r="D847" s="2"/>
      <c r="E847" s="2"/>
      <c r="F847" s="2"/>
      <c r="G847" s="2"/>
      <c r="H847" s="3"/>
      <c r="I847" s="3"/>
      <c r="J847" s="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spans="1:40" ht="14.25" customHeight="1" x14ac:dyDescent="0.3">
      <c r="A848" s="1"/>
      <c r="B848" s="2"/>
      <c r="C848" s="2"/>
      <c r="D848" s="2"/>
      <c r="E848" s="2"/>
      <c r="F848" s="2"/>
      <c r="G848" s="2"/>
      <c r="H848" s="3"/>
      <c r="I848" s="3"/>
      <c r="J848" s="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spans="1:40" ht="14.25" customHeight="1" x14ac:dyDescent="0.3">
      <c r="A849" s="1"/>
      <c r="B849" s="2"/>
      <c r="C849" s="2"/>
      <c r="D849" s="2"/>
      <c r="E849" s="2"/>
      <c r="F849" s="2"/>
      <c r="G849" s="2"/>
      <c r="H849" s="3"/>
      <c r="I849" s="3"/>
      <c r="J849" s="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spans="1:40" ht="14.25" customHeight="1" x14ac:dyDescent="0.3">
      <c r="A850" s="1"/>
      <c r="B850" s="2"/>
      <c r="C850" s="2"/>
      <c r="D850" s="2"/>
      <c r="E850" s="2"/>
      <c r="F850" s="2"/>
      <c r="G850" s="2"/>
      <c r="H850" s="3"/>
      <c r="I850" s="3"/>
      <c r="J850" s="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spans="1:40" ht="14.25" customHeight="1" x14ac:dyDescent="0.3">
      <c r="A851" s="1"/>
      <c r="B851" s="2"/>
      <c r="C851" s="2"/>
      <c r="D851" s="2"/>
      <c r="E851" s="2"/>
      <c r="F851" s="2"/>
      <c r="G851" s="2"/>
      <c r="H851" s="3"/>
      <c r="I851" s="3"/>
      <c r="J851" s="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spans="1:40" ht="14.25" customHeight="1" x14ac:dyDescent="0.3">
      <c r="A852" s="1"/>
      <c r="B852" s="2"/>
      <c r="C852" s="2"/>
      <c r="D852" s="2"/>
      <c r="E852" s="2"/>
      <c r="F852" s="2"/>
      <c r="G852" s="2"/>
      <c r="H852" s="3"/>
      <c r="I852" s="3"/>
      <c r="J852" s="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spans="1:40" ht="14.25" customHeight="1" x14ac:dyDescent="0.3">
      <c r="A853" s="1"/>
      <c r="B853" s="2"/>
      <c r="C853" s="2"/>
      <c r="D853" s="2"/>
      <c r="E853" s="2"/>
      <c r="F853" s="2"/>
      <c r="G853" s="2"/>
      <c r="H853" s="3"/>
      <c r="I853" s="3"/>
      <c r="J853" s="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spans="1:40" ht="14.25" customHeight="1" x14ac:dyDescent="0.3">
      <c r="A854" s="1"/>
      <c r="B854" s="2"/>
      <c r="C854" s="2"/>
      <c r="D854" s="2"/>
      <c r="E854" s="2"/>
      <c r="F854" s="2"/>
      <c r="G854" s="2"/>
      <c r="H854" s="3"/>
      <c r="I854" s="3"/>
      <c r="J854" s="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spans="1:40" ht="14.25" customHeight="1" x14ac:dyDescent="0.3">
      <c r="A855" s="1"/>
      <c r="B855" s="2"/>
      <c r="C855" s="2"/>
      <c r="D855" s="2"/>
      <c r="E855" s="2"/>
      <c r="F855" s="2"/>
      <c r="G855" s="2"/>
      <c r="H855" s="3"/>
      <c r="I855" s="3"/>
      <c r="J855" s="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spans="1:40" ht="14.25" customHeight="1" x14ac:dyDescent="0.3">
      <c r="A856" s="1"/>
      <c r="B856" s="2"/>
      <c r="C856" s="2"/>
      <c r="D856" s="2"/>
      <c r="E856" s="2"/>
      <c r="F856" s="2"/>
      <c r="G856" s="2"/>
      <c r="H856" s="3"/>
      <c r="I856" s="3"/>
      <c r="J856" s="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spans="1:40" ht="14.25" customHeight="1" x14ac:dyDescent="0.3">
      <c r="A857" s="1"/>
      <c r="B857" s="2"/>
      <c r="C857" s="2"/>
      <c r="D857" s="2"/>
      <c r="E857" s="2"/>
      <c r="F857" s="2"/>
      <c r="G857" s="2"/>
      <c r="H857" s="3"/>
      <c r="I857" s="3"/>
      <c r="J857" s="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spans="1:40" ht="14.25" customHeight="1" x14ac:dyDescent="0.3">
      <c r="A858" s="1"/>
      <c r="B858" s="2"/>
      <c r="C858" s="2"/>
      <c r="D858" s="2"/>
      <c r="E858" s="2"/>
      <c r="F858" s="2"/>
      <c r="G858" s="2"/>
      <c r="H858" s="3"/>
      <c r="I858" s="3"/>
      <c r="J858" s="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spans="1:40" ht="14.25" customHeight="1" x14ac:dyDescent="0.3">
      <c r="A859" s="1"/>
      <c r="B859" s="2"/>
      <c r="C859" s="2"/>
      <c r="D859" s="2"/>
      <c r="E859" s="2"/>
      <c r="F859" s="2"/>
      <c r="G859" s="2"/>
      <c r="H859" s="3"/>
      <c r="I859" s="3"/>
      <c r="J859" s="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spans="1:40" ht="14.25" customHeight="1" x14ac:dyDescent="0.3">
      <c r="A860" s="1"/>
      <c r="B860" s="2"/>
      <c r="C860" s="2"/>
      <c r="D860" s="2"/>
      <c r="E860" s="2"/>
      <c r="F860" s="2"/>
      <c r="G860" s="2"/>
      <c r="H860" s="3"/>
      <c r="I860" s="3"/>
      <c r="J860" s="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spans="1:40" ht="14.25" customHeight="1" x14ac:dyDescent="0.3">
      <c r="A861" s="1"/>
      <c r="B861" s="2"/>
      <c r="C861" s="2"/>
      <c r="D861" s="2"/>
      <c r="E861" s="2"/>
      <c r="F861" s="2"/>
      <c r="G861" s="2"/>
      <c r="H861" s="3"/>
      <c r="I861" s="3"/>
      <c r="J861" s="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spans="1:40" ht="14.25" customHeight="1" x14ac:dyDescent="0.3">
      <c r="A862" s="1"/>
      <c r="B862" s="2"/>
      <c r="C862" s="2"/>
      <c r="D862" s="2"/>
      <c r="E862" s="2"/>
      <c r="F862" s="2"/>
      <c r="G862" s="2"/>
      <c r="H862" s="3"/>
      <c r="I862" s="3"/>
      <c r="J862" s="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spans="1:40" ht="14.25" customHeight="1" x14ac:dyDescent="0.3">
      <c r="A863" s="1"/>
      <c r="B863" s="2"/>
      <c r="C863" s="2"/>
      <c r="D863" s="2"/>
      <c r="E863" s="2"/>
      <c r="F863" s="2"/>
      <c r="G863" s="2"/>
      <c r="H863" s="3"/>
      <c r="I863" s="3"/>
      <c r="J863" s="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spans="1:40" ht="14.25" customHeight="1" x14ac:dyDescent="0.3">
      <c r="A864" s="1"/>
      <c r="B864" s="2"/>
      <c r="C864" s="2"/>
      <c r="D864" s="2"/>
      <c r="E864" s="2"/>
      <c r="F864" s="2"/>
      <c r="G864" s="2"/>
      <c r="H864" s="3"/>
      <c r="I864" s="3"/>
      <c r="J864" s="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spans="1:40" ht="14.25" customHeight="1" x14ac:dyDescent="0.3">
      <c r="A865" s="1"/>
      <c r="B865" s="2"/>
      <c r="C865" s="2"/>
      <c r="D865" s="2"/>
      <c r="E865" s="2"/>
      <c r="F865" s="2"/>
      <c r="G865" s="2"/>
      <c r="H865" s="3"/>
      <c r="I865" s="3"/>
      <c r="J865" s="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spans="1:40" ht="14.25" customHeight="1" x14ac:dyDescent="0.3">
      <c r="A866" s="1"/>
      <c r="B866" s="2"/>
      <c r="C866" s="2"/>
      <c r="D866" s="2"/>
      <c r="E866" s="2"/>
      <c r="F866" s="2"/>
      <c r="G866" s="2"/>
      <c r="H866" s="3"/>
      <c r="I866" s="3"/>
      <c r="J866" s="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spans="1:40" ht="14.25" customHeight="1" x14ac:dyDescent="0.3">
      <c r="A867" s="1"/>
      <c r="B867" s="2"/>
      <c r="C867" s="2"/>
      <c r="D867" s="2"/>
      <c r="E867" s="2"/>
      <c r="F867" s="2"/>
      <c r="G867" s="2"/>
      <c r="H867" s="3"/>
      <c r="I867" s="3"/>
      <c r="J867" s="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spans="1:40" ht="14.25" customHeight="1" x14ac:dyDescent="0.3">
      <c r="A868" s="1"/>
      <c r="B868" s="2"/>
      <c r="C868" s="2"/>
      <c r="D868" s="2"/>
      <c r="E868" s="2"/>
      <c r="F868" s="2"/>
      <c r="G868" s="2"/>
      <c r="H868" s="3"/>
      <c r="I868" s="3"/>
      <c r="J868" s="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spans="1:40" ht="14.25" customHeight="1" x14ac:dyDescent="0.3">
      <c r="A869" s="1"/>
      <c r="B869" s="2"/>
      <c r="C869" s="2"/>
      <c r="D869" s="2"/>
      <c r="E869" s="2"/>
      <c r="F869" s="2"/>
      <c r="G869" s="2"/>
      <c r="H869" s="3"/>
      <c r="I869" s="3"/>
      <c r="J869" s="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spans="1:40" ht="14.25" customHeight="1" x14ac:dyDescent="0.3">
      <c r="A870" s="1"/>
      <c r="B870" s="2"/>
      <c r="C870" s="2"/>
      <c r="D870" s="2"/>
      <c r="E870" s="2"/>
      <c r="F870" s="2"/>
      <c r="G870" s="2"/>
      <c r="H870" s="3"/>
      <c r="I870" s="3"/>
      <c r="J870" s="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spans="1:40" ht="14.25" customHeight="1" x14ac:dyDescent="0.3">
      <c r="A871" s="1"/>
      <c r="B871" s="2"/>
      <c r="C871" s="2"/>
      <c r="D871" s="2"/>
      <c r="E871" s="2"/>
      <c r="F871" s="2"/>
      <c r="G871" s="2"/>
      <c r="H871" s="3"/>
      <c r="I871" s="3"/>
      <c r="J871" s="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spans="1:40" ht="14.25" customHeight="1" x14ac:dyDescent="0.3">
      <c r="A872" s="1"/>
      <c r="B872" s="2"/>
      <c r="C872" s="2"/>
      <c r="D872" s="2"/>
      <c r="E872" s="2"/>
      <c r="F872" s="2"/>
      <c r="G872" s="2"/>
      <c r="H872" s="3"/>
      <c r="I872" s="3"/>
      <c r="J872" s="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spans="1:40" ht="14.25" customHeight="1" x14ac:dyDescent="0.3">
      <c r="A873" s="1"/>
      <c r="B873" s="2"/>
      <c r="C873" s="2"/>
      <c r="D873" s="2"/>
      <c r="E873" s="2"/>
      <c r="F873" s="2"/>
      <c r="G873" s="2"/>
      <c r="H873" s="3"/>
      <c r="I873" s="3"/>
      <c r="J873" s="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spans="1:40" ht="14.25" customHeight="1" x14ac:dyDescent="0.3">
      <c r="A874" s="1"/>
      <c r="B874" s="2"/>
      <c r="C874" s="2"/>
      <c r="D874" s="2"/>
      <c r="E874" s="2"/>
      <c r="F874" s="2"/>
      <c r="G874" s="2"/>
      <c r="H874" s="3"/>
      <c r="I874" s="3"/>
      <c r="J874" s="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spans="1:40" ht="14.25" customHeight="1" x14ac:dyDescent="0.3">
      <c r="A875" s="1"/>
      <c r="B875" s="2"/>
      <c r="C875" s="2"/>
      <c r="D875" s="2"/>
      <c r="E875" s="2"/>
      <c r="F875" s="2"/>
      <c r="G875" s="2"/>
      <c r="H875" s="3"/>
      <c r="I875" s="3"/>
      <c r="J875" s="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spans="1:40" ht="14.25" customHeight="1" x14ac:dyDescent="0.3">
      <c r="A876" s="1"/>
      <c r="B876" s="2"/>
      <c r="C876" s="2"/>
      <c r="D876" s="2"/>
      <c r="E876" s="2"/>
      <c r="F876" s="2"/>
      <c r="G876" s="2"/>
      <c r="H876" s="3"/>
      <c r="I876" s="3"/>
      <c r="J876" s="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spans="1:40" ht="14.25" customHeight="1" x14ac:dyDescent="0.3">
      <c r="A877" s="1"/>
      <c r="B877" s="2"/>
      <c r="C877" s="2"/>
      <c r="D877" s="2"/>
      <c r="E877" s="2"/>
      <c r="F877" s="2"/>
      <c r="G877" s="2"/>
      <c r="H877" s="3"/>
      <c r="I877" s="3"/>
      <c r="J877" s="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spans="1:40" ht="14.25" customHeight="1" x14ac:dyDescent="0.3">
      <c r="A878" s="1"/>
      <c r="B878" s="2"/>
      <c r="C878" s="2"/>
      <c r="D878" s="2"/>
      <c r="E878" s="2"/>
      <c r="F878" s="2"/>
      <c r="G878" s="2"/>
      <c r="H878" s="3"/>
      <c r="I878" s="3"/>
      <c r="J878" s="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spans="1:40" ht="14.25" customHeight="1" x14ac:dyDescent="0.3">
      <c r="A879" s="1"/>
      <c r="B879" s="2"/>
      <c r="C879" s="2"/>
      <c r="D879" s="2"/>
      <c r="E879" s="2"/>
      <c r="F879" s="2"/>
      <c r="G879" s="2"/>
      <c r="H879" s="3"/>
      <c r="I879" s="3"/>
      <c r="J879" s="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spans="1:40" ht="14.25" customHeight="1" x14ac:dyDescent="0.3">
      <c r="A880" s="1"/>
      <c r="B880" s="2"/>
      <c r="C880" s="2"/>
      <c r="D880" s="2"/>
      <c r="E880" s="2"/>
      <c r="F880" s="2"/>
      <c r="G880" s="2"/>
      <c r="H880" s="3"/>
      <c r="I880" s="3"/>
      <c r="J880" s="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spans="1:40" ht="14.25" customHeight="1" x14ac:dyDescent="0.3">
      <c r="A881" s="1"/>
      <c r="B881" s="2"/>
      <c r="C881" s="2"/>
      <c r="D881" s="2"/>
      <c r="E881" s="2"/>
      <c r="F881" s="2"/>
      <c r="G881" s="2"/>
      <c r="H881" s="3"/>
      <c r="I881" s="3"/>
      <c r="J881" s="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spans="1:40" ht="14.25" customHeight="1" x14ac:dyDescent="0.3">
      <c r="A882" s="1"/>
      <c r="B882" s="2"/>
      <c r="C882" s="2"/>
      <c r="D882" s="2"/>
      <c r="E882" s="2"/>
      <c r="F882" s="2"/>
      <c r="G882" s="2"/>
      <c r="H882" s="3"/>
      <c r="I882" s="3"/>
      <c r="J882" s="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spans="1:40" ht="14.25" customHeight="1" x14ac:dyDescent="0.3">
      <c r="A883" s="1"/>
      <c r="B883" s="2"/>
      <c r="C883" s="2"/>
      <c r="D883" s="2"/>
      <c r="E883" s="2"/>
      <c r="F883" s="2"/>
      <c r="G883" s="2"/>
      <c r="H883" s="3"/>
      <c r="I883" s="3"/>
      <c r="J883" s="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spans="1:40" ht="14.25" customHeight="1" x14ac:dyDescent="0.3">
      <c r="A884" s="1"/>
      <c r="B884" s="2"/>
      <c r="C884" s="2"/>
      <c r="D884" s="2"/>
      <c r="E884" s="2"/>
      <c r="F884" s="2"/>
      <c r="G884" s="2"/>
      <c r="H884" s="3"/>
      <c r="I884" s="3"/>
      <c r="J884" s="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spans="1:40" ht="14.25" customHeight="1" x14ac:dyDescent="0.3">
      <c r="A885" s="1"/>
      <c r="B885" s="2"/>
      <c r="C885" s="2"/>
      <c r="D885" s="2"/>
      <c r="E885" s="2"/>
      <c r="F885" s="2"/>
      <c r="G885" s="2"/>
      <c r="H885" s="3"/>
      <c r="I885" s="3"/>
      <c r="J885" s="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spans="1:40" ht="14.25" customHeight="1" x14ac:dyDescent="0.3">
      <c r="A886" s="1"/>
      <c r="B886" s="2"/>
      <c r="C886" s="2"/>
      <c r="D886" s="2"/>
      <c r="E886" s="2"/>
      <c r="F886" s="2"/>
      <c r="G886" s="2"/>
      <c r="H886" s="3"/>
      <c r="I886" s="3"/>
      <c r="J886" s="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spans="1:40" ht="14.25" customHeight="1" x14ac:dyDescent="0.3">
      <c r="A887" s="1"/>
      <c r="B887" s="2"/>
      <c r="C887" s="2"/>
      <c r="D887" s="2"/>
      <c r="E887" s="2"/>
      <c r="F887" s="2"/>
      <c r="G887" s="2"/>
      <c r="H887" s="3"/>
      <c r="I887" s="3"/>
      <c r="J887" s="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spans="1:40" ht="14.25" customHeight="1" x14ac:dyDescent="0.3">
      <c r="A888" s="1"/>
      <c r="B888" s="2"/>
      <c r="C888" s="2"/>
      <c r="D888" s="2"/>
      <c r="E888" s="2"/>
      <c r="F888" s="2"/>
      <c r="G888" s="2"/>
      <c r="H888" s="3"/>
      <c r="I888" s="3"/>
      <c r="J888" s="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spans="1:40" ht="14.25" customHeight="1" x14ac:dyDescent="0.3">
      <c r="A889" s="1"/>
      <c r="B889" s="2"/>
      <c r="C889" s="2"/>
      <c r="D889" s="2"/>
      <c r="E889" s="2"/>
      <c r="F889" s="2"/>
      <c r="G889" s="2"/>
      <c r="H889" s="3"/>
      <c r="I889" s="3"/>
      <c r="J889" s="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spans="1:40" ht="14.25" customHeight="1" x14ac:dyDescent="0.3">
      <c r="A890" s="1"/>
      <c r="B890" s="2"/>
      <c r="C890" s="2"/>
      <c r="D890" s="2"/>
      <c r="E890" s="2"/>
      <c r="F890" s="2"/>
      <c r="G890" s="2"/>
      <c r="H890" s="3"/>
      <c r="I890" s="3"/>
      <c r="J890" s="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spans="1:40" ht="14.25" customHeight="1" x14ac:dyDescent="0.3">
      <c r="A891" s="1"/>
      <c r="B891" s="2"/>
      <c r="C891" s="2"/>
      <c r="D891" s="2"/>
      <c r="E891" s="2"/>
      <c r="F891" s="2"/>
      <c r="G891" s="2"/>
      <c r="H891" s="3"/>
      <c r="I891" s="3"/>
      <c r="J891" s="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spans="1:40" ht="14.25" customHeight="1" x14ac:dyDescent="0.3">
      <c r="A892" s="1"/>
      <c r="B892" s="2"/>
      <c r="C892" s="2"/>
      <c r="D892" s="2"/>
      <c r="E892" s="2"/>
      <c r="F892" s="2"/>
      <c r="G892" s="2"/>
      <c r="H892" s="3"/>
      <c r="I892" s="3"/>
      <c r="J892" s="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spans="1:40" ht="14.25" customHeight="1" x14ac:dyDescent="0.3">
      <c r="A893" s="1"/>
      <c r="B893" s="2"/>
      <c r="C893" s="2"/>
      <c r="D893" s="2"/>
      <c r="E893" s="2"/>
      <c r="F893" s="2"/>
      <c r="G893" s="2"/>
      <c r="H893" s="3"/>
      <c r="I893" s="3"/>
      <c r="J893" s="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spans="1:40" ht="14.25" customHeight="1" x14ac:dyDescent="0.3">
      <c r="A894" s="1"/>
      <c r="B894" s="2"/>
      <c r="C894" s="2"/>
      <c r="D894" s="2"/>
      <c r="E894" s="2"/>
      <c r="F894" s="2"/>
      <c r="G894" s="2"/>
      <c r="H894" s="3"/>
      <c r="I894" s="3"/>
      <c r="J894" s="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spans="1:40" ht="14.25" customHeight="1" x14ac:dyDescent="0.3">
      <c r="A895" s="1"/>
      <c r="B895" s="2"/>
      <c r="C895" s="2"/>
      <c r="D895" s="2"/>
      <c r="E895" s="2"/>
      <c r="F895" s="2"/>
      <c r="G895" s="2"/>
      <c r="H895" s="3"/>
      <c r="I895" s="3"/>
      <c r="J895" s="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spans="1:40" ht="14.25" customHeight="1" x14ac:dyDescent="0.3">
      <c r="A896" s="1"/>
      <c r="B896" s="2"/>
      <c r="C896" s="2"/>
      <c r="D896" s="2"/>
      <c r="E896" s="2"/>
      <c r="F896" s="2"/>
      <c r="G896" s="2"/>
      <c r="H896" s="3"/>
      <c r="I896" s="3"/>
      <c r="J896" s="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spans="1:40" ht="14.25" customHeight="1" x14ac:dyDescent="0.3">
      <c r="A897" s="1"/>
      <c r="B897" s="2"/>
      <c r="C897" s="2"/>
      <c r="D897" s="2"/>
      <c r="E897" s="2"/>
      <c r="F897" s="2"/>
      <c r="G897" s="2"/>
      <c r="H897" s="3"/>
      <c r="I897" s="3"/>
      <c r="J897" s="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spans="1:40" ht="14.25" customHeight="1" x14ac:dyDescent="0.3">
      <c r="A898" s="1"/>
      <c r="B898" s="2"/>
      <c r="C898" s="2"/>
      <c r="D898" s="2"/>
      <c r="E898" s="2"/>
      <c r="F898" s="2"/>
      <c r="G898" s="2"/>
      <c r="H898" s="3"/>
      <c r="I898" s="3"/>
      <c r="J898" s="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spans="1:40" ht="14.25" customHeight="1" x14ac:dyDescent="0.3">
      <c r="A899" s="1"/>
      <c r="B899" s="2"/>
      <c r="C899" s="2"/>
      <c r="D899" s="2"/>
      <c r="E899" s="2"/>
      <c r="F899" s="2"/>
      <c r="G899" s="2"/>
      <c r="H899" s="3"/>
      <c r="I899" s="3"/>
      <c r="J899" s="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spans="1:40" ht="14.25" customHeight="1" x14ac:dyDescent="0.3">
      <c r="A900" s="1"/>
      <c r="B900" s="2"/>
      <c r="C900" s="2"/>
      <c r="D900" s="2"/>
      <c r="E900" s="2"/>
      <c r="F900" s="2"/>
      <c r="G900" s="2"/>
      <c r="H900" s="3"/>
      <c r="I900" s="3"/>
      <c r="J900" s="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spans="1:40" ht="14.25" customHeight="1" x14ac:dyDescent="0.3">
      <c r="A901" s="1"/>
      <c r="B901" s="2"/>
      <c r="C901" s="2"/>
      <c r="D901" s="2"/>
      <c r="E901" s="2"/>
      <c r="F901" s="2"/>
      <c r="G901" s="2"/>
      <c r="H901" s="3"/>
      <c r="I901" s="3"/>
      <c r="J901" s="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spans="1:40" ht="14.25" customHeight="1" x14ac:dyDescent="0.3">
      <c r="A902" s="1"/>
      <c r="B902" s="2"/>
      <c r="C902" s="2"/>
      <c r="D902" s="2"/>
      <c r="E902" s="2"/>
      <c r="F902" s="2"/>
      <c r="G902" s="2"/>
      <c r="H902" s="3"/>
      <c r="I902" s="3"/>
      <c r="J902" s="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spans="1:40" ht="14.25" customHeight="1" x14ac:dyDescent="0.3">
      <c r="A903" s="1"/>
      <c r="B903" s="2"/>
      <c r="C903" s="2"/>
      <c r="D903" s="2"/>
      <c r="E903" s="2"/>
      <c r="F903" s="2"/>
      <c r="G903" s="2"/>
      <c r="H903" s="3"/>
      <c r="I903" s="3"/>
      <c r="J903" s="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spans="1:40" ht="14.25" customHeight="1" x14ac:dyDescent="0.3">
      <c r="A904" s="1"/>
      <c r="B904" s="2"/>
      <c r="C904" s="2"/>
      <c r="D904" s="2"/>
      <c r="E904" s="2"/>
      <c r="F904" s="2"/>
      <c r="G904" s="2"/>
      <c r="H904" s="3"/>
      <c r="I904" s="3"/>
      <c r="J904" s="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spans="1:40" ht="14.25" customHeight="1" x14ac:dyDescent="0.3">
      <c r="A905" s="1"/>
      <c r="B905" s="2"/>
      <c r="C905" s="2"/>
      <c r="D905" s="2"/>
      <c r="E905" s="2"/>
      <c r="F905" s="2"/>
      <c r="G905" s="2"/>
      <c r="H905" s="3"/>
      <c r="I905" s="3"/>
      <c r="J905" s="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spans="1:40" ht="14.25" customHeight="1" x14ac:dyDescent="0.3">
      <c r="A906" s="1"/>
      <c r="B906" s="2"/>
      <c r="C906" s="2"/>
      <c r="D906" s="2"/>
      <c r="E906" s="2"/>
      <c r="F906" s="2"/>
      <c r="G906" s="2"/>
      <c r="H906" s="3"/>
      <c r="I906" s="3"/>
      <c r="J906" s="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spans="1:40" ht="14.25" customHeight="1" x14ac:dyDescent="0.3">
      <c r="A907" s="1"/>
      <c r="B907" s="2"/>
      <c r="C907" s="2"/>
      <c r="D907" s="2"/>
      <c r="E907" s="2"/>
      <c r="F907" s="2"/>
      <c r="G907" s="2"/>
      <c r="H907" s="3"/>
      <c r="I907" s="3"/>
      <c r="J907" s="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spans="1:40" ht="14.25" customHeight="1" x14ac:dyDescent="0.3">
      <c r="A908" s="1"/>
      <c r="B908" s="2"/>
      <c r="C908" s="2"/>
      <c r="D908" s="2"/>
      <c r="E908" s="2"/>
      <c r="F908" s="2"/>
      <c r="G908" s="2"/>
      <c r="H908" s="3"/>
      <c r="I908" s="3"/>
      <c r="J908" s="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spans="1:40" ht="14.25" customHeight="1" x14ac:dyDescent="0.3">
      <c r="A909" s="1"/>
      <c r="B909" s="2"/>
      <c r="C909" s="2"/>
      <c r="D909" s="2"/>
      <c r="E909" s="2"/>
      <c r="F909" s="2"/>
      <c r="G909" s="2"/>
      <c r="H909" s="3"/>
      <c r="I909" s="3"/>
      <c r="J909" s="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spans="1:40" ht="14.25" customHeight="1" x14ac:dyDescent="0.3">
      <c r="A910" s="1"/>
      <c r="B910" s="2"/>
      <c r="C910" s="2"/>
      <c r="D910" s="2"/>
      <c r="E910" s="2"/>
      <c r="F910" s="2"/>
      <c r="G910" s="2"/>
      <c r="H910" s="3"/>
      <c r="I910" s="3"/>
      <c r="J910" s="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spans="1:40" ht="14.25" customHeight="1" x14ac:dyDescent="0.3">
      <c r="A911" s="1"/>
      <c r="B911" s="2"/>
      <c r="C911" s="2"/>
      <c r="D911" s="2"/>
      <c r="E911" s="2"/>
      <c r="F911" s="2"/>
      <c r="G911" s="2"/>
      <c r="H911" s="3"/>
      <c r="I911" s="3"/>
      <c r="J911" s="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spans="1:40" ht="14.25" customHeight="1" x14ac:dyDescent="0.3">
      <c r="A912" s="1"/>
      <c r="B912" s="2"/>
      <c r="C912" s="2"/>
      <c r="D912" s="2"/>
      <c r="E912" s="2"/>
      <c r="F912" s="2"/>
      <c r="G912" s="2"/>
      <c r="H912" s="3"/>
      <c r="I912" s="3"/>
      <c r="J912" s="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spans="1:40" ht="14.25" customHeight="1" x14ac:dyDescent="0.3">
      <c r="A913" s="1"/>
      <c r="B913" s="2"/>
      <c r="C913" s="2"/>
      <c r="D913" s="2"/>
      <c r="E913" s="2"/>
      <c r="F913" s="2"/>
      <c r="G913" s="2"/>
      <c r="H913" s="3"/>
      <c r="I913" s="3"/>
      <c r="J913" s="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spans="1:40" ht="14.25" customHeight="1" x14ac:dyDescent="0.3">
      <c r="A914" s="1"/>
      <c r="B914" s="2"/>
      <c r="C914" s="2"/>
      <c r="D914" s="2"/>
      <c r="E914" s="2"/>
      <c r="F914" s="2"/>
      <c r="G914" s="2"/>
      <c r="H914" s="3"/>
      <c r="I914" s="3"/>
      <c r="J914" s="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spans="1:40" ht="14.25" customHeight="1" x14ac:dyDescent="0.3">
      <c r="A915" s="1"/>
      <c r="B915" s="2"/>
      <c r="C915" s="2"/>
      <c r="D915" s="2"/>
      <c r="E915" s="2"/>
      <c r="F915" s="2"/>
      <c r="G915" s="2"/>
      <c r="H915" s="3"/>
      <c r="I915" s="3"/>
      <c r="J915" s="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spans="1:40" ht="14.25" customHeight="1" x14ac:dyDescent="0.3">
      <c r="A916" s="1"/>
      <c r="B916" s="2"/>
      <c r="C916" s="2"/>
      <c r="D916" s="2"/>
      <c r="E916" s="2"/>
      <c r="F916" s="2"/>
      <c r="G916" s="2"/>
      <c r="H916" s="3"/>
      <c r="I916" s="3"/>
      <c r="J916" s="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spans="1:40" ht="14.25" customHeight="1" x14ac:dyDescent="0.3">
      <c r="A917" s="1"/>
      <c r="B917" s="2"/>
      <c r="C917" s="2"/>
      <c r="D917" s="2"/>
      <c r="E917" s="2"/>
      <c r="F917" s="2"/>
      <c r="G917" s="2"/>
      <c r="H917" s="3"/>
      <c r="I917" s="3"/>
      <c r="J917" s="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spans="1:40" ht="14.25" customHeight="1" x14ac:dyDescent="0.3">
      <c r="A918" s="1"/>
      <c r="B918" s="2"/>
      <c r="C918" s="2"/>
      <c r="D918" s="2"/>
      <c r="E918" s="2"/>
      <c r="F918" s="2"/>
      <c r="G918" s="2"/>
      <c r="H918" s="3"/>
      <c r="I918" s="3"/>
      <c r="J918" s="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spans="1:40" ht="14.25" customHeight="1" x14ac:dyDescent="0.3">
      <c r="A919" s="1"/>
      <c r="B919" s="2"/>
      <c r="C919" s="2"/>
      <c r="D919" s="2"/>
      <c r="E919" s="2"/>
      <c r="F919" s="2"/>
      <c r="G919" s="2"/>
      <c r="H919" s="3"/>
      <c r="I919" s="3"/>
      <c r="J919" s="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spans="1:40" ht="14.25" customHeight="1" x14ac:dyDescent="0.3">
      <c r="A920" s="1"/>
      <c r="B920" s="2"/>
      <c r="C920" s="2"/>
      <c r="D920" s="2"/>
      <c r="E920" s="2"/>
      <c r="F920" s="2"/>
      <c r="G920" s="2"/>
      <c r="H920" s="3"/>
      <c r="I920" s="3"/>
      <c r="J920" s="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spans="1:40" ht="14.25" customHeight="1" x14ac:dyDescent="0.3">
      <c r="A921" s="1"/>
      <c r="B921" s="2"/>
      <c r="C921" s="2"/>
      <c r="D921" s="2"/>
      <c r="E921" s="2"/>
      <c r="F921" s="2"/>
      <c r="G921" s="2"/>
      <c r="H921" s="3"/>
      <c r="I921" s="3"/>
      <c r="J921" s="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spans="1:40" ht="14.25" customHeight="1" x14ac:dyDescent="0.3">
      <c r="A922" s="1"/>
      <c r="B922" s="2"/>
      <c r="C922" s="2"/>
      <c r="D922" s="2"/>
      <c r="E922" s="2"/>
      <c r="F922" s="2"/>
      <c r="G922" s="2"/>
      <c r="H922" s="3"/>
      <c r="I922" s="3"/>
      <c r="J922" s="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spans="1:40" ht="14.25" customHeight="1" x14ac:dyDescent="0.3">
      <c r="A923" s="1"/>
      <c r="B923" s="2"/>
      <c r="C923" s="2"/>
      <c r="D923" s="2"/>
      <c r="E923" s="2"/>
      <c r="F923" s="2"/>
      <c r="G923" s="2"/>
      <c r="H923" s="3"/>
      <c r="I923" s="3"/>
      <c r="J923" s="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spans="1:40" ht="14.25" customHeight="1" x14ac:dyDescent="0.3">
      <c r="A924" s="1"/>
      <c r="B924" s="2"/>
      <c r="C924" s="2"/>
      <c r="D924" s="2"/>
      <c r="E924" s="2"/>
      <c r="F924" s="2"/>
      <c r="G924" s="2"/>
      <c r="H924" s="3"/>
      <c r="I924" s="3"/>
      <c r="J924" s="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spans="1:40" ht="14.25" customHeight="1" x14ac:dyDescent="0.3">
      <c r="A925" s="1"/>
      <c r="B925" s="2"/>
      <c r="C925" s="2"/>
      <c r="D925" s="2"/>
      <c r="E925" s="2"/>
      <c r="F925" s="2"/>
      <c r="G925" s="2"/>
      <c r="H925" s="3"/>
      <c r="I925" s="3"/>
      <c r="J925" s="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spans="1:40" ht="14.25" customHeight="1" x14ac:dyDescent="0.3">
      <c r="A926" s="1"/>
      <c r="B926" s="2"/>
      <c r="C926" s="2"/>
      <c r="D926" s="2"/>
      <c r="E926" s="2"/>
      <c r="F926" s="2"/>
      <c r="G926" s="2"/>
      <c r="H926" s="3"/>
      <c r="I926" s="3"/>
      <c r="J926" s="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spans="1:40" ht="14.25" customHeight="1" x14ac:dyDescent="0.3">
      <c r="A927" s="1"/>
      <c r="B927" s="2"/>
      <c r="C927" s="2"/>
      <c r="D927" s="2"/>
      <c r="E927" s="2"/>
      <c r="F927" s="2"/>
      <c r="G927" s="2"/>
      <c r="H927" s="3"/>
      <c r="I927" s="3"/>
      <c r="J927" s="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spans="1:40" ht="14.25" customHeight="1" x14ac:dyDescent="0.3">
      <c r="A928" s="1"/>
      <c r="B928" s="2"/>
      <c r="C928" s="2"/>
      <c r="D928" s="2"/>
      <c r="E928" s="2"/>
      <c r="F928" s="2"/>
      <c r="G928" s="2"/>
      <c r="H928" s="3"/>
      <c r="I928" s="3"/>
      <c r="J928" s="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spans="1:40" ht="14.25" customHeight="1" x14ac:dyDescent="0.3">
      <c r="A929" s="1"/>
      <c r="B929" s="2"/>
      <c r="C929" s="2"/>
      <c r="D929" s="2"/>
      <c r="E929" s="2"/>
      <c r="F929" s="2"/>
      <c r="G929" s="2"/>
      <c r="H929" s="3"/>
      <c r="I929" s="3"/>
      <c r="J929" s="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spans="1:40" ht="14.25" customHeight="1" x14ac:dyDescent="0.3">
      <c r="A930" s="1"/>
      <c r="B930" s="2"/>
      <c r="C930" s="2"/>
      <c r="D930" s="2"/>
      <c r="E930" s="2"/>
      <c r="F930" s="2"/>
      <c r="G930" s="2"/>
      <c r="H930" s="3"/>
      <c r="I930" s="3"/>
      <c r="J930" s="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spans="1:40" ht="14.25" customHeight="1" x14ac:dyDescent="0.3">
      <c r="A931" s="1"/>
      <c r="B931" s="2"/>
      <c r="C931" s="2"/>
      <c r="D931" s="2"/>
      <c r="E931" s="2"/>
      <c r="F931" s="2"/>
      <c r="G931" s="2"/>
      <c r="H931" s="3"/>
      <c r="I931" s="3"/>
      <c r="J931" s="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spans="1:40" ht="14.25" customHeight="1" x14ac:dyDescent="0.3">
      <c r="A932" s="1"/>
      <c r="B932" s="2"/>
      <c r="C932" s="2"/>
      <c r="D932" s="2"/>
      <c r="E932" s="2"/>
      <c r="F932" s="2"/>
      <c r="G932" s="2"/>
      <c r="H932" s="3"/>
      <c r="I932" s="3"/>
      <c r="J932" s="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spans="1:40" ht="14.25" customHeight="1" x14ac:dyDescent="0.3">
      <c r="A933" s="1"/>
      <c r="B933" s="2"/>
      <c r="C933" s="2"/>
      <c r="D933" s="2"/>
      <c r="E933" s="2"/>
      <c r="F933" s="2"/>
      <c r="G933" s="2"/>
      <c r="H933" s="3"/>
      <c r="I933" s="3"/>
      <c r="J933" s="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spans="1:40" ht="14.25" customHeight="1" x14ac:dyDescent="0.3">
      <c r="A934" s="1"/>
      <c r="B934" s="2"/>
      <c r="C934" s="2"/>
      <c r="D934" s="2"/>
      <c r="E934" s="2"/>
      <c r="F934" s="2"/>
      <c r="G934" s="2"/>
      <c r="H934" s="3"/>
      <c r="I934" s="3"/>
      <c r="J934" s="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spans="1:40" ht="14.25" customHeight="1" x14ac:dyDescent="0.3">
      <c r="A935" s="1"/>
      <c r="B935" s="2"/>
      <c r="C935" s="2"/>
      <c r="D935" s="2"/>
      <c r="E935" s="2"/>
      <c r="F935" s="2"/>
      <c r="G935" s="2"/>
      <c r="H935" s="3"/>
      <c r="I935" s="3"/>
      <c r="J935" s="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spans="1:40" ht="14.25" customHeight="1" x14ac:dyDescent="0.3">
      <c r="A936" s="1"/>
      <c r="B936" s="2"/>
      <c r="C936" s="2"/>
      <c r="D936" s="2"/>
      <c r="E936" s="2"/>
      <c r="F936" s="2"/>
      <c r="G936" s="2"/>
      <c r="H936" s="3"/>
      <c r="I936" s="3"/>
      <c r="J936" s="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spans="1:40" ht="14.25" customHeight="1" x14ac:dyDescent="0.3">
      <c r="A937" s="1"/>
      <c r="B937" s="2"/>
      <c r="C937" s="2"/>
      <c r="D937" s="2"/>
      <c r="E937" s="2"/>
      <c r="F937" s="2"/>
      <c r="G937" s="2"/>
      <c r="H937" s="3"/>
      <c r="I937" s="3"/>
      <c r="J937" s="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spans="1:40" ht="14.25" customHeight="1" x14ac:dyDescent="0.3">
      <c r="A938" s="1"/>
      <c r="B938" s="2"/>
      <c r="C938" s="2"/>
      <c r="D938" s="2"/>
      <c r="E938" s="2"/>
      <c r="F938" s="2"/>
      <c r="G938" s="2"/>
      <c r="H938" s="3"/>
      <c r="I938" s="3"/>
      <c r="J938" s="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spans="1:40" ht="14.25" customHeight="1" x14ac:dyDescent="0.3">
      <c r="A939" s="1"/>
      <c r="B939" s="2"/>
      <c r="C939" s="2"/>
      <c r="D939" s="2"/>
      <c r="E939" s="2"/>
      <c r="F939" s="2"/>
      <c r="G939" s="2"/>
      <c r="H939" s="3"/>
      <c r="I939" s="3"/>
      <c r="J939" s="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spans="1:40" ht="14.25" customHeight="1" x14ac:dyDescent="0.3">
      <c r="A940" s="1"/>
      <c r="B940" s="2"/>
      <c r="C940" s="2"/>
      <c r="D940" s="2"/>
      <c r="E940" s="2"/>
      <c r="F940" s="2"/>
      <c r="G940" s="2"/>
      <c r="H940" s="3"/>
      <c r="I940" s="3"/>
      <c r="J940" s="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spans="1:40" ht="14.25" customHeight="1" x14ac:dyDescent="0.3">
      <c r="A941" s="1"/>
      <c r="B941" s="2"/>
      <c r="C941" s="2"/>
      <c r="D941" s="2"/>
      <c r="E941" s="2"/>
      <c r="F941" s="2"/>
      <c r="G941" s="2"/>
      <c r="H941" s="3"/>
      <c r="I941" s="3"/>
      <c r="J941" s="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spans="1:40" ht="14.25" customHeight="1" x14ac:dyDescent="0.3">
      <c r="A942" s="1"/>
      <c r="B942" s="2"/>
      <c r="C942" s="2"/>
      <c r="D942" s="2"/>
      <c r="E942" s="2"/>
      <c r="F942" s="2"/>
      <c r="G942" s="2"/>
      <c r="H942" s="3"/>
      <c r="I942" s="3"/>
      <c r="J942" s="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spans="1:40" ht="14.25" customHeight="1" x14ac:dyDescent="0.3">
      <c r="A943" s="1"/>
      <c r="B943" s="2"/>
      <c r="C943" s="2"/>
      <c r="D943" s="2"/>
      <c r="E943" s="2"/>
      <c r="F943" s="2"/>
      <c r="G943" s="2"/>
      <c r="H943" s="3"/>
      <c r="I943" s="3"/>
      <c r="J943" s="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spans="1:40" ht="14.25" customHeight="1" x14ac:dyDescent="0.3">
      <c r="A944" s="1"/>
      <c r="B944" s="2"/>
      <c r="C944" s="2"/>
      <c r="D944" s="2"/>
      <c r="E944" s="2"/>
      <c r="F944" s="2"/>
      <c r="G944" s="2"/>
      <c r="H944" s="3"/>
      <c r="I944" s="3"/>
      <c r="J944" s="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spans="1:40" ht="14.25" customHeight="1" x14ac:dyDescent="0.3">
      <c r="A945" s="1"/>
      <c r="B945" s="2"/>
      <c r="C945" s="2"/>
      <c r="D945" s="2"/>
      <c r="E945" s="2"/>
      <c r="F945" s="2"/>
      <c r="G945" s="2"/>
      <c r="H945" s="3"/>
      <c r="I945" s="3"/>
      <c r="J945" s="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spans="1:40" ht="14.25" customHeight="1" x14ac:dyDescent="0.3">
      <c r="A946" s="1"/>
      <c r="B946" s="2"/>
      <c r="C946" s="2"/>
      <c r="D946" s="2"/>
      <c r="E946" s="2"/>
      <c r="F946" s="2"/>
      <c r="G946" s="2"/>
      <c r="H946" s="3"/>
      <c r="I946" s="3"/>
      <c r="J946" s="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spans="1:40" ht="14.25" customHeight="1" x14ac:dyDescent="0.3">
      <c r="A947" s="1"/>
      <c r="B947" s="2"/>
      <c r="C947" s="2"/>
      <c r="D947" s="2"/>
      <c r="E947" s="2"/>
      <c r="F947" s="2"/>
      <c r="G947" s="2"/>
      <c r="H947" s="3"/>
      <c r="I947" s="3"/>
      <c r="J947" s="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spans="1:40" ht="14.25" customHeight="1" x14ac:dyDescent="0.3">
      <c r="A948" s="1"/>
      <c r="B948" s="2"/>
      <c r="C948" s="2"/>
      <c r="D948" s="2"/>
      <c r="E948" s="2"/>
      <c r="F948" s="2"/>
      <c r="G948" s="2"/>
      <c r="H948" s="3"/>
      <c r="I948" s="3"/>
      <c r="J948" s="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spans="1:40" ht="14.25" customHeight="1" x14ac:dyDescent="0.3">
      <c r="A949" s="1"/>
      <c r="B949" s="2"/>
      <c r="C949" s="2"/>
      <c r="D949" s="2"/>
      <c r="E949" s="2"/>
      <c r="F949" s="2"/>
      <c r="G949" s="2"/>
      <c r="H949" s="3"/>
      <c r="I949" s="3"/>
      <c r="J949" s="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spans="1:40" ht="14.25" customHeight="1" x14ac:dyDescent="0.3">
      <c r="A950" s="1"/>
      <c r="B950" s="2"/>
      <c r="C950" s="2"/>
      <c r="D950" s="2"/>
      <c r="E950" s="2"/>
      <c r="F950" s="2"/>
      <c r="G950" s="2"/>
      <c r="H950" s="3"/>
      <c r="I950" s="3"/>
      <c r="J950" s="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spans="1:40" ht="14.25" customHeight="1" x14ac:dyDescent="0.3">
      <c r="A951" s="1"/>
      <c r="B951" s="2"/>
      <c r="C951" s="2"/>
      <c r="D951" s="2"/>
      <c r="E951" s="2"/>
      <c r="F951" s="2"/>
      <c r="G951" s="2"/>
      <c r="H951" s="3"/>
      <c r="I951" s="3"/>
      <c r="J951" s="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spans="1:40" ht="14.25" customHeight="1" x14ac:dyDescent="0.3">
      <c r="A952" s="1"/>
      <c r="B952" s="2"/>
      <c r="C952" s="2"/>
      <c r="D952" s="2"/>
      <c r="E952" s="2"/>
      <c r="F952" s="2"/>
      <c r="G952" s="2"/>
      <c r="H952" s="3"/>
      <c r="I952" s="3"/>
      <c r="J952" s="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spans="1:40" ht="14.25" customHeight="1" x14ac:dyDescent="0.3">
      <c r="A953" s="1"/>
      <c r="B953" s="2"/>
      <c r="C953" s="2"/>
      <c r="D953" s="2"/>
      <c r="E953" s="2"/>
      <c r="F953" s="2"/>
      <c r="G953" s="2"/>
      <c r="H953" s="3"/>
      <c r="I953" s="3"/>
      <c r="J953" s="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spans="1:40" ht="14.25" customHeight="1" x14ac:dyDescent="0.3">
      <c r="A954" s="1"/>
      <c r="B954" s="2"/>
      <c r="C954" s="2"/>
      <c r="D954" s="2"/>
      <c r="E954" s="2"/>
      <c r="F954" s="2"/>
      <c r="G954" s="2"/>
      <c r="H954" s="3"/>
      <c r="I954" s="3"/>
      <c r="J954" s="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spans="1:40" ht="14.25" customHeight="1" x14ac:dyDescent="0.3">
      <c r="A955" s="1"/>
      <c r="B955" s="2"/>
      <c r="C955" s="2"/>
      <c r="D955" s="2"/>
      <c r="E955" s="2"/>
      <c r="F955" s="2"/>
      <c r="G955" s="2"/>
      <c r="H955" s="3"/>
      <c r="I955" s="3"/>
      <c r="J955" s="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spans="1:40" ht="14.25" customHeight="1" x14ac:dyDescent="0.3">
      <c r="A956" s="1"/>
      <c r="B956" s="2"/>
      <c r="C956" s="2"/>
      <c r="D956" s="2"/>
      <c r="E956" s="2"/>
      <c r="F956" s="2"/>
      <c r="G956" s="2"/>
      <c r="H956" s="3"/>
      <c r="I956" s="3"/>
      <c r="J956" s="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spans="1:40" ht="14.25" customHeight="1" x14ac:dyDescent="0.3">
      <c r="A957" s="1"/>
      <c r="B957" s="2"/>
      <c r="C957" s="2"/>
      <c r="D957" s="2"/>
      <c r="E957" s="2"/>
      <c r="F957" s="2"/>
      <c r="G957" s="2"/>
      <c r="H957" s="3"/>
      <c r="I957" s="3"/>
      <c r="J957" s="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spans="1:40" ht="14.25" customHeight="1" x14ac:dyDescent="0.3">
      <c r="A958" s="1"/>
      <c r="B958" s="2"/>
      <c r="C958" s="2"/>
      <c r="D958" s="2"/>
      <c r="E958" s="2"/>
      <c r="F958" s="2"/>
      <c r="G958" s="2"/>
      <c r="H958" s="3"/>
      <c r="I958" s="3"/>
      <c r="J958" s="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spans="1:40" ht="14.25" customHeight="1" x14ac:dyDescent="0.3">
      <c r="A959" s="1"/>
      <c r="B959" s="2"/>
      <c r="C959" s="2"/>
      <c r="D959" s="2"/>
      <c r="E959" s="2"/>
      <c r="F959" s="2"/>
      <c r="G959" s="2"/>
      <c r="H959" s="3"/>
      <c r="I959" s="3"/>
      <c r="J959" s="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spans="1:40" ht="14.25" customHeight="1" x14ac:dyDescent="0.3">
      <c r="A960" s="1"/>
      <c r="B960" s="2"/>
      <c r="C960" s="2"/>
      <c r="D960" s="2"/>
      <c r="E960" s="2"/>
      <c r="F960" s="2"/>
      <c r="G960" s="2"/>
      <c r="H960" s="3"/>
      <c r="I960" s="3"/>
      <c r="J960" s="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spans="1:40" ht="14.25" customHeight="1" x14ac:dyDescent="0.3">
      <c r="A961" s="1"/>
      <c r="B961" s="2"/>
      <c r="C961" s="2"/>
      <c r="D961" s="2"/>
      <c r="E961" s="2"/>
      <c r="F961" s="2"/>
      <c r="G961" s="2"/>
      <c r="H961" s="3"/>
      <c r="I961" s="3"/>
      <c r="J961" s="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spans="1:40" ht="14.25" customHeight="1" x14ac:dyDescent="0.3">
      <c r="A962" s="1"/>
      <c r="B962" s="2"/>
      <c r="C962" s="2"/>
      <c r="D962" s="2"/>
      <c r="E962" s="2"/>
      <c r="F962" s="2"/>
      <c r="G962" s="2"/>
      <c r="H962" s="3"/>
      <c r="I962" s="3"/>
      <c r="J962" s="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spans="1:40" ht="14.25" customHeight="1" x14ac:dyDescent="0.3">
      <c r="A963" s="1"/>
      <c r="B963" s="2"/>
      <c r="C963" s="2"/>
      <c r="D963" s="2"/>
      <c r="E963" s="2"/>
      <c r="F963" s="2"/>
      <c r="G963" s="2"/>
      <c r="H963" s="3"/>
      <c r="I963" s="3"/>
      <c r="J963" s="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spans="1:40" ht="14.25" customHeight="1" x14ac:dyDescent="0.3">
      <c r="A964" s="1"/>
      <c r="B964" s="2"/>
      <c r="C964" s="2"/>
      <c r="D964" s="2"/>
      <c r="E964" s="2"/>
      <c r="F964" s="2"/>
      <c r="G964" s="2"/>
      <c r="H964" s="3"/>
      <c r="I964" s="3"/>
      <c r="J964" s="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spans="1:40" ht="14.25" customHeight="1" x14ac:dyDescent="0.3">
      <c r="A965" s="1"/>
      <c r="B965" s="2"/>
      <c r="C965" s="2"/>
      <c r="D965" s="2"/>
      <c r="E965" s="2"/>
      <c r="F965" s="2"/>
      <c r="G965" s="2"/>
      <c r="H965" s="3"/>
      <c r="I965" s="3"/>
      <c r="J965" s="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spans="1:40" ht="14.25" customHeight="1" x14ac:dyDescent="0.3">
      <c r="A966" s="1"/>
      <c r="B966" s="2"/>
      <c r="C966" s="2"/>
      <c r="D966" s="2"/>
      <c r="E966" s="2"/>
      <c r="F966" s="2"/>
      <c r="G966" s="2"/>
      <c r="H966" s="3"/>
      <c r="I966" s="3"/>
      <c r="J966" s="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spans="1:40" ht="14.25" customHeight="1" x14ac:dyDescent="0.3">
      <c r="A967" s="1"/>
      <c r="B967" s="2"/>
      <c r="C967" s="2"/>
      <c r="D967" s="2"/>
      <c r="E967" s="2"/>
      <c r="F967" s="2"/>
      <c r="G967" s="2"/>
      <c r="H967" s="3"/>
      <c r="I967" s="3"/>
      <c r="J967" s="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spans="1:40" ht="14.25" customHeight="1" x14ac:dyDescent="0.3">
      <c r="A968" s="1"/>
      <c r="B968" s="2"/>
      <c r="C968" s="2"/>
      <c r="D968" s="2"/>
      <c r="E968" s="2"/>
      <c r="F968" s="2"/>
      <c r="G968" s="2"/>
      <c r="H968" s="3"/>
      <c r="I968" s="3"/>
      <c r="J968" s="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spans="1:40" ht="14.25" customHeight="1" x14ac:dyDescent="0.3">
      <c r="A969" s="1"/>
      <c r="B969" s="2"/>
      <c r="C969" s="2"/>
      <c r="D969" s="2"/>
      <c r="E969" s="2"/>
      <c r="F969" s="2"/>
      <c r="G969" s="2"/>
      <c r="H969" s="3"/>
      <c r="I969" s="3"/>
      <c r="J969" s="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spans="1:40" ht="14.25" customHeight="1" x14ac:dyDescent="0.3">
      <c r="A970" s="1"/>
      <c r="B970" s="2"/>
      <c r="C970" s="2"/>
      <c r="D970" s="2"/>
      <c r="E970" s="2"/>
      <c r="F970" s="2"/>
      <c r="G970" s="2"/>
      <c r="H970" s="3"/>
      <c r="I970" s="3"/>
      <c r="J970" s="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spans="1:40" ht="14.25" customHeight="1" x14ac:dyDescent="0.3">
      <c r="A971" s="1"/>
      <c r="B971" s="2"/>
      <c r="C971" s="2"/>
      <c r="D971" s="2"/>
      <c r="E971" s="2"/>
      <c r="F971" s="2"/>
      <c r="G971" s="2"/>
      <c r="H971" s="3"/>
      <c r="I971" s="3"/>
      <c r="J971" s="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spans="1:40" ht="14.25" customHeight="1" x14ac:dyDescent="0.3">
      <c r="A972" s="1"/>
      <c r="B972" s="2"/>
      <c r="C972" s="2"/>
      <c r="D972" s="2"/>
      <c r="E972" s="2"/>
      <c r="F972" s="2"/>
      <c r="G972" s="2"/>
      <c r="H972" s="3"/>
      <c r="I972" s="3"/>
      <c r="J972" s="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spans="1:40" ht="14.25" customHeight="1" x14ac:dyDescent="0.3">
      <c r="A973" s="1"/>
      <c r="B973" s="2"/>
      <c r="C973" s="2"/>
      <c r="D973" s="2"/>
      <c r="E973" s="2"/>
      <c r="F973" s="2"/>
      <c r="G973" s="2"/>
      <c r="H973" s="3"/>
      <c r="I973" s="3"/>
      <c r="J973" s="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spans="1:40" ht="14.25" customHeight="1" x14ac:dyDescent="0.3">
      <c r="A974" s="1"/>
      <c r="B974" s="2"/>
      <c r="C974" s="2"/>
      <c r="D974" s="2"/>
      <c r="E974" s="2"/>
      <c r="F974" s="2"/>
      <c r="G974" s="2"/>
      <c r="H974" s="3"/>
      <c r="I974" s="3"/>
      <c r="J974" s="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spans="1:40" ht="14.25" customHeight="1" x14ac:dyDescent="0.3">
      <c r="A975" s="1"/>
      <c r="B975" s="2"/>
      <c r="C975" s="2"/>
      <c r="D975" s="2"/>
      <c r="E975" s="2"/>
      <c r="F975" s="2"/>
      <c r="G975" s="2"/>
      <c r="H975" s="3"/>
      <c r="I975" s="3"/>
      <c r="J975" s="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spans="1:40" ht="14.25" customHeight="1" x14ac:dyDescent="0.3">
      <c r="A976" s="1"/>
      <c r="B976" s="2"/>
      <c r="C976" s="2"/>
      <c r="D976" s="2"/>
      <c r="E976" s="2"/>
      <c r="F976" s="2"/>
      <c r="G976" s="2"/>
      <c r="H976" s="3"/>
      <c r="I976" s="3"/>
      <c r="J976" s="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spans="1:40" ht="14.25" customHeight="1" x14ac:dyDescent="0.3">
      <c r="A977" s="1"/>
      <c r="B977" s="2"/>
      <c r="C977" s="2"/>
      <c r="D977" s="2"/>
      <c r="E977" s="2"/>
      <c r="F977" s="2"/>
      <c r="G977" s="2"/>
      <c r="H977" s="3"/>
      <c r="I977" s="3"/>
      <c r="J977" s="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spans="1:40" ht="14.25" customHeight="1" x14ac:dyDescent="0.3">
      <c r="A978" s="1"/>
      <c r="B978" s="2"/>
      <c r="C978" s="2"/>
      <c r="D978" s="2"/>
      <c r="E978" s="2"/>
      <c r="F978" s="2"/>
      <c r="G978" s="2"/>
      <c r="H978" s="3"/>
      <c r="I978" s="3"/>
      <c r="J978" s="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spans="1:40" ht="14.25" customHeight="1" x14ac:dyDescent="0.3">
      <c r="A979" s="1"/>
      <c r="B979" s="2"/>
      <c r="C979" s="2"/>
      <c r="D979" s="2"/>
      <c r="E979" s="2"/>
      <c r="F979" s="2"/>
      <c r="G979" s="2"/>
      <c r="H979" s="3"/>
      <c r="I979" s="3"/>
      <c r="J979" s="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spans="1:40" ht="14.25" customHeight="1" x14ac:dyDescent="0.3">
      <c r="A980" s="1"/>
      <c r="B980" s="2"/>
      <c r="C980" s="2"/>
      <c r="D980" s="2"/>
      <c r="E980" s="2"/>
      <c r="F980" s="2"/>
      <c r="G980" s="2"/>
      <c r="H980" s="3"/>
      <c r="I980" s="3"/>
      <c r="J980" s="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spans="1:40" ht="14.25" customHeight="1" x14ac:dyDescent="0.3">
      <c r="A981" s="1"/>
      <c r="B981" s="2"/>
      <c r="C981" s="2"/>
      <c r="D981" s="2"/>
      <c r="E981" s="2"/>
      <c r="F981" s="2"/>
      <c r="G981" s="2"/>
      <c r="H981" s="3"/>
      <c r="I981" s="3"/>
      <c r="J981" s="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spans="1:40" ht="14.25" customHeight="1" x14ac:dyDescent="0.3">
      <c r="A982" s="1"/>
      <c r="B982" s="2"/>
      <c r="C982" s="2"/>
      <c r="D982" s="2"/>
      <c r="E982" s="2"/>
      <c r="F982" s="2"/>
      <c r="G982" s="2"/>
      <c r="H982" s="3"/>
      <c r="I982" s="3"/>
      <c r="J982" s="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spans="1:40" ht="14.25" customHeight="1" x14ac:dyDescent="0.3">
      <c r="A983" s="1"/>
      <c r="B983" s="2"/>
      <c r="C983" s="2"/>
      <c r="D983" s="2"/>
      <c r="E983" s="2"/>
      <c r="F983" s="2"/>
      <c r="G983" s="2"/>
      <c r="H983" s="3"/>
      <c r="I983" s="3"/>
      <c r="J983" s="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spans="1:40" ht="14.25" customHeight="1" x14ac:dyDescent="0.3">
      <c r="A984" s="1"/>
      <c r="B984" s="2"/>
      <c r="C984" s="2"/>
      <c r="D984" s="2"/>
      <c r="E984" s="2"/>
      <c r="F984" s="2"/>
      <c r="G984" s="2"/>
      <c r="H984" s="3"/>
      <c r="I984" s="3"/>
      <c r="J984" s="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spans="1:40" ht="14.25" customHeight="1" x14ac:dyDescent="0.3">
      <c r="A985" s="1"/>
      <c r="B985" s="2"/>
      <c r="C985" s="2"/>
      <c r="D985" s="2"/>
      <c r="E985" s="2"/>
      <c r="F985" s="2"/>
      <c r="G985" s="2"/>
      <c r="H985" s="3"/>
      <c r="I985" s="3"/>
      <c r="J985" s="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spans="1:40" ht="14.25" customHeight="1" x14ac:dyDescent="0.3">
      <c r="A986" s="1"/>
      <c r="B986" s="2"/>
      <c r="C986" s="2"/>
      <c r="D986" s="2"/>
      <c r="E986" s="2"/>
      <c r="F986" s="2"/>
      <c r="G986" s="2"/>
      <c r="H986" s="3"/>
      <c r="I986" s="3"/>
      <c r="J986" s="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spans="1:40" ht="14.25" customHeight="1" x14ac:dyDescent="0.3">
      <c r="A987" s="1"/>
      <c r="B987" s="2"/>
      <c r="C987" s="2"/>
      <c r="D987" s="2"/>
      <c r="E987" s="2"/>
      <c r="F987" s="2"/>
      <c r="G987" s="2"/>
      <c r="H987" s="3"/>
      <c r="I987" s="3"/>
      <c r="J987" s="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spans="1:40" ht="14.25" customHeight="1" x14ac:dyDescent="0.3">
      <c r="A988" s="1"/>
      <c r="B988" s="2"/>
      <c r="C988" s="2"/>
      <c r="D988" s="2"/>
      <c r="E988" s="2"/>
      <c r="F988" s="2"/>
      <c r="G988" s="2"/>
      <c r="H988" s="3"/>
      <c r="I988" s="3"/>
      <c r="J988" s="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spans="1:40" ht="14.25" customHeight="1" x14ac:dyDescent="0.3">
      <c r="A989" s="1"/>
      <c r="B989" s="2"/>
      <c r="C989" s="2"/>
      <c r="D989" s="2"/>
      <c r="E989" s="2"/>
      <c r="F989" s="2"/>
      <c r="G989" s="2"/>
      <c r="H989" s="3"/>
      <c r="I989" s="3"/>
      <c r="J989" s="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spans="1:40" ht="14.25" customHeight="1" x14ac:dyDescent="0.3">
      <c r="A990" s="1"/>
      <c r="B990" s="2"/>
      <c r="C990" s="2"/>
      <c r="D990" s="2"/>
      <c r="E990" s="2"/>
      <c r="F990" s="2"/>
      <c r="G990" s="2"/>
      <c r="H990" s="3"/>
      <c r="I990" s="3"/>
      <c r="J990" s="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spans="1:40" ht="14.25" customHeight="1" x14ac:dyDescent="0.3">
      <c r="A991" s="1"/>
      <c r="B991" s="2"/>
      <c r="C991" s="2"/>
      <c r="D991" s="2"/>
      <c r="E991" s="2"/>
      <c r="F991" s="2"/>
      <c r="G991" s="2"/>
      <c r="H991" s="3"/>
      <c r="I991" s="3"/>
      <c r="J991" s="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spans="1:40" ht="14.25" customHeight="1" x14ac:dyDescent="0.3">
      <c r="A992" s="1"/>
      <c r="B992" s="2"/>
      <c r="C992" s="2"/>
      <c r="D992" s="2"/>
      <c r="E992" s="2"/>
      <c r="F992" s="2"/>
      <c r="G992" s="2"/>
      <c r="H992" s="3"/>
      <c r="I992" s="3"/>
      <c r="J992" s="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spans="1:40" ht="14.25" customHeight="1" x14ac:dyDescent="0.3">
      <c r="A993" s="1"/>
      <c r="B993" s="2"/>
      <c r="C993" s="2"/>
      <c r="D993" s="2"/>
      <c r="E993" s="2"/>
      <c r="F993" s="2"/>
      <c r="G993" s="2"/>
      <c r="H993" s="3"/>
      <c r="I993" s="3"/>
      <c r="J993" s="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spans="1:40" ht="14.25" customHeight="1" x14ac:dyDescent="0.3">
      <c r="A994" s="1"/>
      <c r="B994" s="2"/>
      <c r="C994" s="2"/>
      <c r="D994" s="2"/>
      <c r="E994" s="2"/>
      <c r="F994" s="2"/>
      <c r="G994" s="2"/>
      <c r="H994" s="3"/>
      <c r="I994" s="3"/>
      <c r="J994" s="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spans="1:40" ht="14.25" customHeight="1" x14ac:dyDescent="0.3">
      <c r="A995" s="1"/>
      <c r="B995" s="2"/>
      <c r="C995" s="2"/>
      <c r="D995" s="2"/>
      <c r="E995" s="2"/>
      <c r="F995" s="2"/>
      <c r="G995" s="2"/>
      <c r="H995" s="3"/>
      <c r="I995" s="3"/>
      <c r="J995" s="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spans="1:40" ht="14.25" customHeight="1" x14ac:dyDescent="0.3">
      <c r="A996" s="1"/>
      <c r="B996" s="2"/>
      <c r="C996" s="2"/>
      <c r="D996" s="2"/>
      <c r="E996" s="2"/>
      <c r="F996" s="2"/>
      <c r="G996" s="2"/>
      <c r="H996" s="3"/>
      <c r="I996" s="3"/>
      <c r="J996" s="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spans="1:40" ht="14.25" customHeight="1" x14ac:dyDescent="0.3">
      <c r="A997" s="1"/>
      <c r="B997" s="2"/>
      <c r="C997" s="2"/>
      <c r="D997" s="2"/>
      <c r="E997" s="2"/>
      <c r="F997" s="2"/>
      <c r="G997" s="2"/>
      <c r="H997" s="3"/>
      <c r="I997" s="3"/>
      <c r="J997" s="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spans="1:40" ht="14.25" customHeight="1" x14ac:dyDescent="0.3">
      <c r="A998" s="1"/>
      <c r="B998" s="2"/>
      <c r="C998" s="2"/>
      <c r="D998" s="2"/>
      <c r="E998" s="2"/>
      <c r="F998" s="2"/>
      <c r="G998" s="2"/>
      <c r="H998" s="3"/>
      <c r="I998" s="3"/>
      <c r="J998" s="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spans="1:40" ht="14.25" customHeight="1" x14ac:dyDescent="0.3">
      <c r="A999" s="1"/>
      <c r="B999" s="2"/>
      <c r="C999" s="2"/>
      <c r="D999" s="2"/>
      <c r="E999" s="2"/>
      <c r="F999" s="2"/>
      <c r="G999" s="2"/>
      <c r="H999" s="3"/>
      <c r="I999" s="3"/>
      <c r="J999" s="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spans="1:40" ht="14.25" customHeight="1" x14ac:dyDescent="0.3">
      <c r="A1000" s="1"/>
      <c r="B1000" s="2"/>
      <c r="C1000" s="2"/>
      <c r="D1000" s="2"/>
      <c r="E1000" s="2"/>
      <c r="F1000" s="2"/>
      <c r="G1000" s="2"/>
      <c r="H1000" s="3"/>
      <c r="I1000" s="3"/>
      <c r="J1000" s="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</sheetData>
  <mergeCells count="11">
    <mergeCell ref="B17:G17"/>
    <mergeCell ref="B18:G18"/>
    <mergeCell ref="B19:B20"/>
    <mergeCell ref="G19:G20"/>
    <mergeCell ref="B2:B5"/>
    <mergeCell ref="D2:AH3"/>
    <mergeCell ref="D5:J5"/>
    <mergeCell ref="K5:N5"/>
    <mergeCell ref="O5:R5"/>
    <mergeCell ref="S5:AG5"/>
    <mergeCell ref="D7:AH7"/>
  </mergeCells>
  <pageMargins left="0.51180555555555496" right="0.51180555555555496" top="0.78749999999999998" bottom="0.78749999999999998" header="0" footer="0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N1000"/>
  <sheetViews>
    <sheetView workbookViewId="0"/>
  </sheetViews>
  <sheetFormatPr defaultColWidth="14.44140625" defaultRowHeight="15" customHeight="1" x14ac:dyDescent="0.3"/>
  <cols>
    <col min="1" max="1" width="3" customWidth="1"/>
    <col min="2" max="2" width="27.6640625" customWidth="1"/>
    <col min="3" max="3" width="14.33203125" customWidth="1"/>
    <col min="4" max="4" width="6.6640625" customWidth="1"/>
    <col min="5" max="5" width="10" customWidth="1"/>
    <col min="6" max="6" width="10.109375" customWidth="1"/>
    <col min="7" max="7" width="10.88671875" customWidth="1"/>
    <col min="8" max="8" width="10.33203125" hidden="1" customWidth="1"/>
    <col min="9" max="9" width="10.6640625" customWidth="1"/>
    <col min="10" max="10" width="11.88671875" customWidth="1"/>
    <col min="11" max="11" width="9.109375" customWidth="1"/>
    <col min="12" max="12" width="11" customWidth="1"/>
    <col min="13" max="13" width="10" customWidth="1"/>
    <col min="14" max="14" width="10.33203125" customWidth="1"/>
    <col min="15" max="15" width="8.88671875" customWidth="1"/>
    <col min="16" max="16" width="9" customWidth="1"/>
    <col min="17" max="17" width="10.109375" customWidth="1"/>
    <col min="18" max="18" width="10.5546875" customWidth="1"/>
    <col min="19" max="19" width="9" customWidth="1"/>
    <col min="20" max="20" width="9.109375" customWidth="1"/>
    <col min="21" max="21" width="8.44140625" customWidth="1"/>
    <col min="22" max="22" width="8.5546875" customWidth="1"/>
    <col min="23" max="23" width="8.44140625" customWidth="1"/>
    <col min="24" max="24" width="8.33203125" customWidth="1"/>
    <col min="25" max="25" width="9.6640625" customWidth="1"/>
    <col min="26" max="26" width="8.44140625" customWidth="1"/>
    <col min="27" max="27" width="7.44140625" customWidth="1"/>
    <col min="28" max="28" width="9.5546875" customWidth="1"/>
    <col min="29" max="29" width="8.44140625" customWidth="1"/>
    <col min="30" max="30" width="8.109375" customWidth="1"/>
    <col min="31" max="31" width="8.88671875" customWidth="1"/>
    <col min="32" max="32" width="9.109375" customWidth="1"/>
    <col min="33" max="33" width="10.44140625" customWidth="1"/>
    <col min="34" max="34" width="11.5546875" customWidth="1"/>
    <col min="35" max="35" width="11.33203125" customWidth="1"/>
    <col min="36" max="36" width="14.44140625" customWidth="1"/>
    <col min="37" max="40" width="9.109375" customWidth="1"/>
  </cols>
  <sheetData>
    <row r="1" spans="1:40" ht="14.25" customHeight="1" x14ac:dyDescent="0.3">
      <c r="A1" s="1"/>
      <c r="B1" s="2"/>
      <c r="C1" s="2"/>
      <c r="D1" s="2"/>
      <c r="E1" s="2"/>
      <c r="F1" s="2"/>
      <c r="G1" s="2"/>
      <c r="H1" s="3"/>
      <c r="I1" s="3"/>
      <c r="J1" s="3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spans="1:40" ht="15" customHeight="1" x14ac:dyDescent="0.3">
      <c r="A2" s="1"/>
      <c r="B2" s="387"/>
      <c r="C2" s="211"/>
      <c r="D2" s="372" t="s">
        <v>291</v>
      </c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  <c r="V2" s="373"/>
      <c r="W2" s="373"/>
      <c r="X2" s="373"/>
      <c r="Y2" s="373"/>
      <c r="Z2" s="373"/>
      <c r="AA2" s="373"/>
      <c r="AB2" s="373"/>
      <c r="AC2" s="373"/>
      <c r="AD2" s="373"/>
      <c r="AE2" s="373"/>
      <c r="AF2" s="373"/>
      <c r="AG2" s="373"/>
      <c r="AH2" s="374"/>
      <c r="AI2" s="2"/>
      <c r="AJ2" s="2"/>
      <c r="AK2" s="2"/>
      <c r="AL2" s="2"/>
      <c r="AM2" s="2"/>
      <c r="AN2" s="2"/>
    </row>
    <row r="3" spans="1:40" ht="15.75" customHeight="1" x14ac:dyDescent="0.3">
      <c r="A3" s="1"/>
      <c r="B3" s="380"/>
      <c r="C3" s="212"/>
      <c r="D3" s="371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  <c r="V3" s="375"/>
      <c r="W3" s="375"/>
      <c r="X3" s="375"/>
      <c r="Y3" s="375"/>
      <c r="Z3" s="375"/>
      <c r="AA3" s="375"/>
      <c r="AB3" s="375"/>
      <c r="AC3" s="375"/>
      <c r="AD3" s="375"/>
      <c r="AE3" s="375"/>
      <c r="AF3" s="375"/>
      <c r="AG3" s="375"/>
      <c r="AH3" s="376"/>
      <c r="AI3" s="2"/>
      <c r="AJ3" s="2"/>
      <c r="AK3" s="2"/>
      <c r="AL3" s="2"/>
      <c r="AM3" s="2"/>
      <c r="AN3" s="2"/>
    </row>
    <row r="4" spans="1:40" ht="14.25" customHeight="1" x14ac:dyDescent="0.3">
      <c r="A4" s="1"/>
      <c r="B4" s="380"/>
      <c r="C4" s="212"/>
      <c r="D4" s="213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4"/>
      <c r="W4" s="214"/>
      <c r="X4" s="214"/>
      <c r="Y4" s="214"/>
      <c r="Z4" s="214"/>
      <c r="AA4" s="214"/>
      <c r="AB4" s="214"/>
      <c r="AC4" s="214"/>
      <c r="AD4" s="214"/>
      <c r="AE4" s="214"/>
      <c r="AF4" s="214"/>
      <c r="AG4" s="214"/>
      <c r="AH4" s="215"/>
      <c r="AI4" s="2"/>
      <c r="AJ4" s="2"/>
      <c r="AK4" s="2"/>
      <c r="AL4" s="2"/>
      <c r="AM4" s="2"/>
      <c r="AN4" s="2"/>
    </row>
    <row r="5" spans="1:40" ht="15.75" customHeight="1" x14ac:dyDescent="0.3">
      <c r="A5" s="1"/>
      <c r="B5" s="361"/>
      <c r="C5" s="216"/>
      <c r="D5" s="388" t="s">
        <v>0</v>
      </c>
      <c r="E5" s="363"/>
      <c r="F5" s="363"/>
      <c r="G5" s="363"/>
      <c r="H5" s="363"/>
      <c r="I5" s="363"/>
      <c r="J5" s="364"/>
      <c r="K5" s="389" t="s">
        <v>1</v>
      </c>
      <c r="L5" s="363"/>
      <c r="M5" s="363"/>
      <c r="N5" s="364"/>
      <c r="O5" s="390" t="s">
        <v>2</v>
      </c>
      <c r="P5" s="363"/>
      <c r="Q5" s="363"/>
      <c r="R5" s="364"/>
      <c r="S5" s="391" t="s">
        <v>3</v>
      </c>
      <c r="T5" s="363"/>
      <c r="U5" s="363"/>
      <c r="V5" s="363"/>
      <c r="W5" s="363"/>
      <c r="X5" s="363"/>
      <c r="Y5" s="363"/>
      <c r="Z5" s="363"/>
      <c r="AA5" s="363"/>
      <c r="AB5" s="363"/>
      <c r="AC5" s="363"/>
      <c r="AD5" s="363"/>
      <c r="AE5" s="363"/>
      <c r="AF5" s="363"/>
      <c r="AG5" s="364"/>
      <c r="AH5" s="217"/>
      <c r="AI5" s="2"/>
      <c r="AJ5" s="2"/>
      <c r="AK5" s="2"/>
      <c r="AL5" s="2"/>
      <c r="AM5" s="2"/>
      <c r="AN5" s="2"/>
    </row>
    <row r="6" spans="1:40" ht="14.25" customHeight="1" x14ac:dyDescent="0.3">
      <c r="A6" s="1"/>
      <c r="B6" s="5" t="s">
        <v>4</v>
      </c>
      <c r="C6" s="39" t="s">
        <v>262</v>
      </c>
      <c r="D6" s="37" t="s">
        <v>5</v>
      </c>
      <c r="E6" s="38" t="s">
        <v>6</v>
      </c>
      <c r="F6" s="6" t="s">
        <v>7</v>
      </c>
      <c r="G6" s="7" t="s">
        <v>8</v>
      </c>
      <c r="H6" s="8" t="s">
        <v>9</v>
      </c>
      <c r="I6" s="8" t="s">
        <v>10</v>
      </c>
      <c r="J6" s="9" t="s">
        <v>11</v>
      </c>
      <c r="K6" s="10" t="s">
        <v>12</v>
      </c>
      <c r="L6" s="11" t="s">
        <v>13</v>
      </c>
      <c r="M6" s="11" t="s">
        <v>14</v>
      </c>
      <c r="N6" s="12" t="s">
        <v>15</v>
      </c>
      <c r="O6" s="13" t="s">
        <v>16</v>
      </c>
      <c r="P6" s="13" t="s">
        <v>17</v>
      </c>
      <c r="Q6" s="14" t="s">
        <v>18</v>
      </c>
      <c r="R6" s="15" t="s">
        <v>19</v>
      </c>
      <c r="S6" s="16" t="s">
        <v>20</v>
      </c>
      <c r="T6" s="17" t="s">
        <v>21</v>
      </c>
      <c r="U6" s="17" t="s">
        <v>22</v>
      </c>
      <c r="V6" s="17" t="s">
        <v>23</v>
      </c>
      <c r="W6" s="17" t="s">
        <v>24</v>
      </c>
      <c r="X6" s="17" t="s">
        <v>25</v>
      </c>
      <c r="Y6" s="17" t="s">
        <v>26</v>
      </c>
      <c r="Z6" s="17" t="s">
        <v>27</v>
      </c>
      <c r="AA6" s="17" t="s">
        <v>28</v>
      </c>
      <c r="AB6" s="17" t="s">
        <v>29</v>
      </c>
      <c r="AC6" s="17" t="s">
        <v>30</v>
      </c>
      <c r="AD6" s="17" t="s">
        <v>41</v>
      </c>
      <c r="AE6" s="17" t="s">
        <v>31</v>
      </c>
      <c r="AF6" s="18" t="s">
        <v>32</v>
      </c>
      <c r="AG6" s="19" t="s">
        <v>33</v>
      </c>
      <c r="AH6" s="20" t="s">
        <v>34</v>
      </c>
      <c r="AI6" s="2"/>
      <c r="AJ6" s="2"/>
      <c r="AK6" s="2"/>
      <c r="AL6" s="2"/>
      <c r="AM6" s="2"/>
      <c r="AN6" s="2"/>
    </row>
    <row r="7" spans="1:40" ht="15.75" customHeight="1" x14ac:dyDescent="0.3">
      <c r="A7" s="1"/>
      <c r="B7" s="21" t="s">
        <v>307</v>
      </c>
      <c r="C7" s="172"/>
      <c r="D7" s="381">
        <v>998</v>
      </c>
      <c r="E7" s="382"/>
      <c r="F7" s="382"/>
      <c r="G7" s="382"/>
      <c r="H7" s="382"/>
      <c r="I7" s="382"/>
      <c r="J7" s="382"/>
      <c r="K7" s="382"/>
      <c r="L7" s="382"/>
      <c r="M7" s="382"/>
      <c r="N7" s="382"/>
      <c r="O7" s="382"/>
      <c r="P7" s="382"/>
      <c r="Q7" s="382"/>
      <c r="R7" s="382"/>
      <c r="S7" s="382"/>
      <c r="T7" s="382"/>
      <c r="U7" s="382"/>
      <c r="V7" s="382"/>
      <c r="W7" s="382"/>
      <c r="X7" s="382"/>
      <c r="Y7" s="382"/>
      <c r="Z7" s="382"/>
      <c r="AA7" s="382"/>
      <c r="AB7" s="382"/>
      <c r="AC7" s="382"/>
      <c r="AD7" s="382"/>
      <c r="AE7" s="382"/>
      <c r="AF7" s="382"/>
      <c r="AG7" s="382"/>
      <c r="AH7" s="383"/>
      <c r="AI7" s="2"/>
      <c r="AJ7" s="2"/>
      <c r="AK7" s="2"/>
      <c r="AL7" s="2"/>
      <c r="AM7" s="2"/>
      <c r="AN7" s="2"/>
    </row>
    <row r="8" spans="1:40" ht="14.25" customHeight="1" x14ac:dyDescent="0.3">
      <c r="A8" s="22"/>
      <c r="B8" s="173" t="s">
        <v>264</v>
      </c>
      <c r="C8" s="219">
        <v>1</v>
      </c>
      <c r="D8" s="220">
        <v>0</v>
      </c>
      <c r="E8" s="220">
        <v>40</v>
      </c>
      <c r="F8" s="177">
        <v>1550</v>
      </c>
      <c r="G8" s="177">
        <f t="shared" ref="G8:G13" si="0">F8*D8</f>
        <v>0</v>
      </c>
      <c r="H8" s="177"/>
      <c r="I8" s="178">
        <f t="shared" ref="I8:I9" si="1">440*D8</f>
        <v>0</v>
      </c>
      <c r="J8" s="179">
        <f t="shared" ref="J8:J13" si="2">G8+H8+I8</f>
        <v>0</v>
      </c>
      <c r="K8" s="177">
        <f t="shared" ref="K8:K13" si="3">150*D8</f>
        <v>0</v>
      </c>
      <c r="L8" s="180">
        <f t="shared" ref="L8:L13" si="4">IF((8.8*2*22*D8)&gt;(G8*6%),((8.8*2*22*D8)-(G8*6%)),0)</f>
        <v>0</v>
      </c>
      <c r="M8" s="177">
        <f t="shared" ref="M8:M13" si="5">20*22*D8</f>
        <v>0</v>
      </c>
      <c r="N8" s="181">
        <f t="shared" ref="N8:N13" si="6">K8+L8+M8</f>
        <v>0</v>
      </c>
      <c r="O8" s="177">
        <f t="shared" ref="O8:O13" si="7">J8*1%</f>
        <v>0</v>
      </c>
      <c r="P8" s="177">
        <f t="shared" ref="P8:P13" si="8">J8*8%</f>
        <v>0</v>
      </c>
      <c r="Q8" s="177">
        <f t="shared" ref="Q8:Q13" si="9">J8*27.8%</f>
        <v>0</v>
      </c>
      <c r="R8" s="182">
        <f t="shared" ref="R8:R13" si="10">O8+P8+Q8</f>
        <v>0</v>
      </c>
      <c r="S8" s="177">
        <f t="shared" ref="S8:S13" si="11">J8/12</f>
        <v>0</v>
      </c>
      <c r="T8" s="177">
        <f t="shared" ref="T8:T13" si="12">S8*33.33%</f>
        <v>0</v>
      </c>
      <c r="U8" s="177">
        <f t="shared" ref="U8:U13" si="13">(S8+T8)*8%</f>
        <v>0</v>
      </c>
      <c r="V8" s="177">
        <f t="shared" ref="V8:V13" si="14">(S8+T8)*1%</f>
        <v>0</v>
      </c>
      <c r="W8" s="177">
        <f t="shared" ref="W8:X8" si="15">S8/12</f>
        <v>0</v>
      </c>
      <c r="X8" s="177">
        <f t="shared" si="15"/>
        <v>0</v>
      </c>
      <c r="Y8" s="177">
        <f t="shared" ref="Y8:Y13" si="16">J8/12</f>
        <v>0</v>
      </c>
      <c r="Z8" s="177">
        <f t="shared" ref="Z8:Z13" si="17">Y8*8%</f>
        <v>0</v>
      </c>
      <c r="AA8" s="177">
        <f t="shared" ref="AA8:AA13" si="18">Y8*1%</f>
        <v>0</v>
      </c>
      <c r="AB8" s="177">
        <f t="shared" ref="AB8:AB13" si="19">(J8/12)</f>
        <v>0</v>
      </c>
      <c r="AC8" s="177">
        <f t="shared" ref="AC8:AC13" si="20">AB8/12</f>
        <v>0</v>
      </c>
      <c r="AD8" s="177">
        <f t="shared" ref="AD8:AD13" si="21">(AB8+AC8)*8%</f>
        <v>0</v>
      </c>
      <c r="AE8" s="177">
        <f t="shared" ref="AE8:AE13" si="22">(J8+S8+T8+Y8)*8%*40%</f>
        <v>0</v>
      </c>
      <c r="AF8" s="177">
        <f t="shared" ref="AF8:AF13" si="23">(S8+T8+Y8+AB8)*27.8%</f>
        <v>0</v>
      </c>
      <c r="AG8" s="183">
        <f t="shared" ref="AG8:AG13" si="24">S8+T8+U8+Y8+Z8+AB8+AE8+AA8+AC8+AF8</f>
        <v>0</v>
      </c>
      <c r="AH8" s="221">
        <f t="shared" ref="AH8:AH13" si="25">J8+N8+R8+AG8</f>
        <v>0</v>
      </c>
      <c r="AI8" s="2"/>
      <c r="AJ8" s="2"/>
      <c r="AK8" s="2"/>
      <c r="AL8" s="2"/>
      <c r="AM8" s="2"/>
      <c r="AN8" s="2"/>
    </row>
    <row r="9" spans="1:40" ht="14.25" customHeight="1" x14ac:dyDescent="0.3">
      <c r="A9" s="22"/>
      <c r="B9" s="185" t="s">
        <v>35</v>
      </c>
      <c r="C9" s="222">
        <v>1</v>
      </c>
      <c r="D9" s="223">
        <v>0</v>
      </c>
      <c r="E9" s="223">
        <v>40</v>
      </c>
      <c r="F9" s="26">
        <v>3500</v>
      </c>
      <c r="G9" s="26">
        <f t="shared" si="0"/>
        <v>0</v>
      </c>
      <c r="H9" s="26"/>
      <c r="I9" s="27">
        <f t="shared" si="1"/>
        <v>0</v>
      </c>
      <c r="J9" s="46">
        <f t="shared" si="2"/>
        <v>0</v>
      </c>
      <c r="K9" s="26">
        <f t="shared" si="3"/>
        <v>0</v>
      </c>
      <c r="L9" s="189">
        <f t="shared" si="4"/>
        <v>0</v>
      </c>
      <c r="M9" s="26">
        <f t="shared" si="5"/>
        <v>0</v>
      </c>
      <c r="N9" s="49">
        <f t="shared" si="6"/>
        <v>0</v>
      </c>
      <c r="O9" s="26">
        <f t="shared" si="7"/>
        <v>0</v>
      </c>
      <c r="P9" s="26">
        <f t="shared" si="8"/>
        <v>0</v>
      </c>
      <c r="Q9" s="26">
        <f t="shared" si="9"/>
        <v>0</v>
      </c>
      <c r="R9" s="50">
        <f t="shared" si="10"/>
        <v>0</v>
      </c>
      <c r="S9" s="26">
        <f t="shared" si="11"/>
        <v>0</v>
      </c>
      <c r="T9" s="26">
        <f t="shared" si="12"/>
        <v>0</v>
      </c>
      <c r="U9" s="26">
        <f t="shared" si="13"/>
        <v>0</v>
      </c>
      <c r="V9" s="26">
        <f t="shared" si="14"/>
        <v>0</v>
      </c>
      <c r="W9" s="26">
        <f t="shared" ref="W9:X9" si="26">S9/12</f>
        <v>0</v>
      </c>
      <c r="X9" s="26">
        <f t="shared" si="26"/>
        <v>0</v>
      </c>
      <c r="Y9" s="26">
        <f t="shared" si="16"/>
        <v>0</v>
      </c>
      <c r="Z9" s="26">
        <f t="shared" si="17"/>
        <v>0</v>
      </c>
      <c r="AA9" s="26">
        <f t="shared" si="18"/>
        <v>0</v>
      </c>
      <c r="AB9" s="26">
        <f t="shared" si="19"/>
        <v>0</v>
      </c>
      <c r="AC9" s="26">
        <f t="shared" si="20"/>
        <v>0</v>
      </c>
      <c r="AD9" s="26">
        <f t="shared" si="21"/>
        <v>0</v>
      </c>
      <c r="AE9" s="26">
        <f t="shared" si="22"/>
        <v>0</v>
      </c>
      <c r="AF9" s="26">
        <f t="shared" si="23"/>
        <v>0</v>
      </c>
      <c r="AG9" s="52">
        <f t="shared" si="24"/>
        <v>0</v>
      </c>
      <c r="AH9" s="190">
        <f t="shared" si="25"/>
        <v>0</v>
      </c>
      <c r="AI9" s="2"/>
      <c r="AJ9" s="2"/>
      <c r="AK9" s="2"/>
      <c r="AL9" s="2"/>
      <c r="AM9" s="2"/>
      <c r="AN9" s="2"/>
    </row>
    <row r="10" spans="1:40" ht="14.25" customHeight="1" x14ac:dyDescent="0.3">
      <c r="A10" s="22"/>
      <c r="B10" s="185" t="s">
        <v>265</v>
      </c>
      <c r="C10" s="222">
        <v>1</v>
      </c>
      <c r="D10" s="223">
        <v>0</v>
      </c>
      <c r="E10" s="223">
        <v>40</v>
      </c>
      <c r="F10" s="26">
        <v>2100</v>
      </c>
      <c r="G10" s="26">
        <f t="shared" si="0"/>
        <v>0</v>
      </c>
      <c r="H10" s="26"/>
      <c r="I10" s="27">
        <f t="shared" ref="I10:I13" si="27">220*D10</f>
        <v>0</v>
      </c>
      <c r="J10" s="46">
        <f t="shared" si="2"/>
        <v>0</v>
      </c>
      <c r="K10" s="26">
        <f t="shared" si="3"/>
        <v>0</v>
      </c>
      <c r="L10" s="189">
        <f t="shared" si="4"/>
        <v>0</v>
      </c>
      <c r="M10" s="26">
        <f t="shared" si="5"/>
        <v>0</v>
      </c>
      <c r="N10" s="49">
        <f t="shared" si="6"/>
        <v>0</v>
      </c>
      <c r="O10" s="26">
        <f t="shared" si="7"/>
        <v>0</v>
      </c>
      <c r="P10" s="26">
        <f t="shared" si="8"/>
        <v>0</v>
      </c>
      <c r="Q10" s="26">
        <f t="shared" si="9"/>
        <v>0</v>
      </c>
      <c r="R10" s="50">
        <f t="shared" si="10"/>
        <v>0</v>
      </c>
      <c r="S10" s="26">
        <f t="shared" si="11"/>
        <v>0</v>
      </c>
      <c r="T10" s="26">
        <f t="shared" si="12"/>
        <v>0</v>
      </c>
      <c r="U10" s="26">
        <f t="shared" si="13"/>
        <v>0</v>
      </c>
      <c r="V10" s="26">
        <f t="shared" si="14"/>
        <v>0</v>
      </c>
      <c r="W10" s="26">
        <f t="shared" ref="W10:X10" si="28">S10/12</f>
        <v>0</v>
      </c>
      <c r="X10" s="26">
        <f t="shared" si="28"/>
        <v>0</v>
      </c>
      <c r="Y10" s="26">
        <f t="shared" si="16"/>
        <v>0</v>
      </c>
      <c r="Z10" s="26">
        <f t="shared" si="17"/>
        <v>0</v>
      </c>
      <c r="AA10" s="26">
        <f t="shared" si="18"/>
        <v>0</v>
      </c>
      <c r="AB10" s="26">
        <f t="shared" si="19"/>
        <v>0</v>
      </c>
      <c r="AC10" s="26">
        <f t="shared" si="20"/>
        <v>0</v>
      </c>
      <c r="AD10" s="26">
        <f t="shared" si="21"/>
        <v>0</v>
      </c>
      <c r="AE10" s="26">
        <f t="shared" si="22"/>
        <v>0</v>
      </c>
      <c r="AF10" s="26">
        <f t="shared" si="23"/>
        <v>0</v>
      </c>
      <c r="AG10" s="52">
        <f t="shared" si="24"/>
        <v>0</v>
      </c>
      <c r="AH10" s="224">
        <f t="shared" si="25"/>
        <v>0</v>
      </c>
      <c r="AI10" s="2"/>
      <c r="AJ10" s="2"/>
      <c r="AK10" s="2"/>
      <c r="AL10" s="2"/>
      <c r="AM10" s="2"/>
      <c r="AN10" s="2"/>
    </row>
    <row r="11" spans="1:40" ht="14.25" customHeight="1" x14ac:dyDescent="0.3">
      <c r="A11" s="22"/>
      <c r="B11" s="185" t="s">
        <v>270</v>
      </c>
      <c r="C11" s="222">
        <v>1</v>
      </c>
      <c r="D11" s="223">
        <v>0</v>
      </c>
      <c r="E11" s="223">
        <v>40</v>
      </c>
      <c r="F11" s="26">
        <v>1100</v>
      </c>
      <c r="G11" s="26">
        <f t="shared" si="0"/>
        <v>0</v>
      </c>
      <c r="H11" s="26"/>
      <c r="I11" s="27">
        <f t="shared" si="27"/>
        <v>0</v>
      </c>
      <c r="J11" s="46">
        <f t="shared" si="2"/>
        <v>0</v>
      </c>
      <c r="K11" s="26">
        <f t="shared" si="3"/>
        <v>0</v>
      </c>
      <c r="L11" s="189">
        <f t="shared" si="4"/>
        <v>0</v>
      </c>
      <c r="M11" s="26">
        <f t="shared" si="5"/>
        <v>0</v>
      </c>
      <c r="N11" s="49">
        <f t="shared" si="6"/>
        <v>0</v>
      </c>
      <c r="O11" s="26">
        <f t="shared" si="7"/>
        <v>0</v>
      </c>
      <c r="P11" s="26">
        <f t="shared" si="8"/>
        <v>0</v>
      </c>
      <c r="Q11" s="26">
        <f t="shared" si="9"/>
        <v>0</v>
      </c>
      <c r="R11" s="50">
        <f t="shared" si="10"/>
        <v>0</v>
      </c>
      <c r="S11" s="26">
        <f t="shared" si="11"/>
        <v>0</v>
      </c>
      <c r="T11" s="26">
        <f t="shared" si="12"/>
        <v>0</v>
      </c>
      <c r="U11" s="26">
        <f t="shared" si="13"/>
        <v>0</v>
      </c>
      <c r="V11" s="26">
        <f t="shared" si="14"/>
        <v>0</v>
      </c>
      <c r="W11" s="26">
        <f t="shared" ref="W11:X11" si="29">S11/12</f>
        <v>0</v>
      </c>
      <c r="X11" s="26">
        <f t="shared" si="29"/>
        <v>0</v>
      </c>
      <c r="Y11" s="26">
        <f t="shared" si="16"/>
        <v>0</v>
      </c>
      <c r="Z11" s="26">
        <f t="shared" si="17"/>
        <v>0</v>
      </c>
      <c r="AA11" s="26">
        <f t="shared" si="18"/>
        <v>0</v>
      </c>
      <c r="AB11" s="26">
        <f t="shared" si="19"/>
        <v>0</v>
      </c>
      <c r="AC11" s="26">
        <f t="shared" si="20"/>
        <v>0</v>
      </c>
      <c r="AD11" s="26">
        <f t="shared" si="21"/>
        <v>0</v>
      </c>
      <c r="AE11" s="26">
        <f t="shared" si="22"/>
        <v>0</v>
      </c>
      <c r="AF11" s="26">
        <f t="shared" si="23"/>
        <v>0</v>
      </c>
      <c r="AG11" s="52">
        <f t="shared" si="24"/>
        <v>0</v>
      </c>
      <c r="AH11" s="224">
        <f t="shared" si="25"/>
        <v>0</v>
      </c>
      <c r="AI11" s="2"/>
      <c r="AJ11" s="2"/>
      <c r="AK11" s="2"/>
      <c r="AL11" s="2"/>
      <c r="AM11" s="2"/>
      <c r="AN11" s="2"/>
    </row>
    <row r="12" spans="1:40" ht="14.25" customHeight="1" x14ac:dyDescent="0.3">
      <c r="A12" s="1"/>
      <c r="B12" s="248" t="s">
        <v>308</v>
      </c>
      <c r="C12" s="249">
        <v>1</v>
      </c>
      <c r="D12" s="223">
        <v>0</v>
      </c>
      <c r="E12" s="223">
        <v>40</v>
      </c>
      <c r="F12" s="26">
        <v>1550</v>
      </c>
      <c r="G12" s="26">
        <f t="shared" si="0"/>
        <v>0</v>
      </c>
      <c r="H12" s="26"/>
      <c r="I12" s="27">
        <f t="shared" si="27"/>
        <v>0</v>
      </c>
      <c r="J12" s="46">
        <f t="shared" si="2"/>
        <v>0</v>
      </c>
      <c r="K12" s="26">
        <f t="shared" si="3"/>
        <v>0</v>
      </c>
      <c r="L12" s="189">
        <f t="shared" si="4"/>
        <v>0</v>
      </c>
      <c r="M12" s="26">
        <f t="shared" si="5"/>
        <v>0</v>
      </c>
      <c r="N12" s="49">
        <f t="shared" si="6"/>
        <v>0</v>
      </c>
      <c r="O12" s="26">
        <f t="shared" si="7"/>
        <v>0</v>
      </c>
      <c r="P12" s="26">
        <f t="shared" si="8"/>
        <v>0</v>
      </c>
      <c r="Q12" s="26">
        <f t="shared" si="9"/>
        <v>0</v>
      </c>
      <c r="R12" s="50">
        <f t="shared" si="10"/>
        <v>0</v>
      </c>
      <c r="S12" s="26">
        <f t="shared" si="11"/>
        <v>0</v>
      </c>
      <c r="T12" s="26">
        <f t="shared" si="12"/>
        <v>0</v>
      </c>
      <c r="U12" s="26">
        <f t="shared" si="13"/>
        <v>0</v>
      </c>
      <c r="V12" s="26">
        <f t="shared" si="14"/>
        <v>0</v>
      </c>
      <c r="W12" s="26">
        <f t="shared" ref="W12:X12" si="30">S12/12</f>
        <v>0</v>
      </c>
      <c r="X12" s="26">
        <f t="shared" si="30"/>
        <v>0</v>
      </c>
      <c r="Y12" s="26">
        <f t="shared" si="16"/>
        <v>0</v>
      </c>
      <c r="Z12" s="26">
        <f t="shared" si="17"/>
        <v>0</v>
      </c>
      <c r="AA12" s="26">
        <f t="shared" si="18"/>
        <v>0</v>
      </c>
      <c r="AB12" s="26">
        <f t="shared" si="19"/>
        <v>0</v>
      </c>
      <c r="AC12" s="26">
        <f t="shared" si="20"/>
        <v>0</v>
      </c>
      <c r="AD12" s="26">
        <f t="shared" si="21"/>
        <v>0</v>
      </c>
      <c r="AE12" s="26">
        <f t="shared" si="22"/>
        <v>0</v>
      </c>
      <c r="AF12" s="26">
        <f t="shared" si="23"/>
        <v>0</v>
      </c>
      <c r="AG12" s="52">
        <f t="shared" si="24"/>
        <v>0</v>
      </c>
      <c r="AH12" s="190">
        <f t="shared" si="25"/>
        <v>0</v>
      </c>
      <c r="AI12" s="3"/>
      <c r="AJ12" s="2"/>
      <c r="AK12" s="2"/>
      <c r="AL12" s="2"/>
      <c r="AM12" s="2"/>
      <c r="AN12" s="2"/>
    </row>
    <row r="13" spans="1:40" ht="14.25" customHeight="1" x14ac:dyDescent="0.3">
      <c r="A13" s="1"/>
      <c r="B13" s="250" t="s">
        <v>309</v>
      </c>
      <c r="C13" s="251">
        <v>1</v>
      </c>
      <c r="D13" s="252">
        <v>0</v>
      </c>
      <c r="E13" s="252">
        <v>40</v>
      </c>
      <c r="F13" s="195">
        <v>3500</v>
      </c>
      <c r="G13" s="26">
        <f t="shared" si="0"/>
        <v>0</v>
      </c>
      <c r="H13" s="253"/>
      <c r="I13" s="27">
        <f t="shared" si="27"/>
        <v>0</v>
      </c>
      <c r="J13" s="46">
        <f t="shared" si="2"/>
        <v>0</v>
      </c>
      <c r="K13" s="26">
        <f t="shared" si="3"/>
        <v>0</v>
      </c>
      <c r="L13" s="189">
        <f t="shared" si="4"/>
        <v>0</v>
      </c>
      <c r="M13" s="26">
        <f t="shared" si="5"/>
        <v>0</v>
      </c>
      <c r="N13" s="49">
        <f t="shared" si="6"/>
        <v>0</v>
      </c>
      <c r="O13" s="26">
        <f t="shared" si="7"/>
        <v>0</v>
      </c>
      <c r="P13" s="26">
        <f t="shared" si="8"/>
        <v>0</v>
      </c>
      <c r="Q13" s="26">
        <f t="shared" si="9"/>
        <v>0</v>
      </c>
      <c r="R13" s="50">
        <f t="shared" si="10"/>
        <v>0</v>
      </c>
      <c r="S13" s="26">
        <f t="shared" si="11"/>
        <v>0</v>
      </c>
      <c r="T13" s="26">
        <f t="shared" si="12"/>
        <v>0</v>
      </c>
      <c r="U13" s="26">
        <f t="shared" si="13"/>
        <v>0</v>
      </c>
      <c r="V13" s="26">
        <f t="shared" si="14"/>
        <v>0</v>
      </c>
      <c r="W13" s="26">
        <f t="shared" ref="W13:X13" si="31">S13/12</f>
        <v>0</v>
      </c>
      <c r="X13" s="26">
        <f t="shared" si="31"/>
        <v>0</v>
      </c>
      <c r="Y13" s="26">
        <f t="shared" si="16"/>
        <v>0</v>
      </c>
      <c r="Z13" s="26">
        <f t="shared" si="17"/>
        <v>0</v>
      </c>
      <c r="AA13" s="26">
        <f t="shared" si="18"/>
        <v>0</v>
      </c>
      <c r="AB13" s="26">
        <f t="shared" si="19"/>
        <v>0</v>
      </c>
      <c r="AC13" s="26">
        <f t="shared" si="20"/>
        <v>0</v>
      </c>
      <c r="AD13" s="26">
        <f t="shared" si="21"/>
        <v>0</v>
      </c>
      <c r="AE13" s="26">
        <f t="shared" si="22"/>
        <v>0</v>
      </c>
      <c r="AF13" s="26">
        <f t="shared" si="23"/>
        <v>0</v>
      </c>
      <c r="AG13" s="52">
        <f t="shared" si="24"/>
        <v>0</v>
      </c>
      <c r="AH13" s="23">
        <f t="shared" si="25"/>
        <v>0</v>
      </c>
      <c r="AI13" s="2"/>
      <c r="AJ13" s="2"/>
      <c r="AK13" s="2"/>
      <c r="AL13" s="2"/>
      <c r="AM13" s="2"/>
      <c r="AN13" s="2"/>
    </row>
    <row r="14" spans="1:40" ht="14.25" customHeight="1" x14ac:dyDescent="0.3">
      <c r="A14" s="1"/>
      <c r="B14" s="227" t="s">
        <v>294</v>
      </c>
      <c r="C14" s="228">
        <f t="shared" ref="C14:D14" si="32">SUM(C8:C13)</f>
        <v>6</v>
      </c>
      <c r="D14" s="229">
        <f t="shared" si="32"/>
        <v>0</v>
      </c>
      <c r="E14" s="229"/>
      <c r="F14" s="230">
        <f t="shared" ref="F14:AH14" si="33">SUM(F8:F13)</f>
        <v>13300</v>
      </c>
      <c r="G14" s="230">
        <f t="shared" si="33"/>
        <v>0</v>
      </c>
      <c r="H14" s="230">
        <f t="shared" si="33"/>
        <v>0</v>
      </c>
      <c r="I14" s="230">
        <f t="shared" si="33"/>
        <v>0</v>
      </c>
      <c r="J14" s="230">
        <f t="shared" si="33"/>
        <v>0</v>
      </c>
      <c r="K14" s="230">
        <f t="shared" si="33"/>
        <v>0</v>
      </c>
      <c r="L14" s="230">
        <f t="shared" si="33"/>
        <v>0</v>
      </c>
      <c r="M14" s="230">
        <f t="shared" si="33"/>
        <v>0</v>
      </c>
      <c r="N14" s="230">
        <f t="shared" si="33"/>
        <v>0</v>
      </c>
      <c r="O14" s="230">
        <f t="shared" si="33"/>
        <v>0</v>
      </c>
      <c r="P14" s="230">
        <f t="shared" si="33"/>
        <v>0</v>
      </c>
      <c r="Q14" s="230">
        <f t="shared" si="33"/>
        <v>0</v>
      </c>
      <c r="R14" s="230">
        <f t="shared" si="33"/>
        <v>0</v>
      </c>
      <c r="S14" s="230">
        <f t="shared" si="33"/>
        <v>0</v>
      </c>
      <c r="T14" s="230">
        <f t="shared" si="33"/>
        <v>0</v>
      </c>
      <c r="U14" s="230">
        <f t="shared" si="33"/>
        <v>0</v>
      </c>
      <c r="V14" s="230">
        <f t="shared" si="33"/>
        <v>0</v>
      </c>
      <c r="W14" s="230">
        <f t="shared" si="33"/>
        <v>0</v>
      </c>
      <c r="X14" s="230">
        <f t="shared" si="33"/>
        <v>0</v>
      </c>
      <c r="Y14" s="230">
        <f t="shared" si="33"/>
        <v>0</v>
      </c>
      <c r="Z14" s="230">
        <f t="shared" si="33"/>
        <v>0</v>
      </c>
      <c r="AA14" s="230">
        <f t="shared" si="33"/>
        <v>0</v>
      </c>
      <c r="AB14" s="230">
        <f t="shared" si="33"/>
        <v>0</v>
      </c>
      <c r="AC14" s="230">
        <f t="shared" si="33"/>
        <v>0</v>
      </c>
      <c r="AD14" s="230">
        <f t="shared" si="33"/>
        <v>0</v>
      </c>
      <c r="AE14" s="230">
        <f t="shared" si="33"/>
        <v>0</v>
      </c>
      <c r="AF14" s="230">
        <f t="shared" si="33"/>
        <v>0</v>
      </c>
      <c r="AG14" s="230">
        <f t="shared" si="33"/>
        <v>0</v>
      </c>
      <c r="AH14" s="231">
        <f t="shared" si="33"/>
        <v>0</v>
      </c>
      <c r="AI14" s="3"/>
      <c r="AJ14" s="2"/>
      <c r="AK14" s="2"/>
      <c r="AL14" s="2"/>
      <c r="AM14" s="2"/>
      <c r="AN14" s="2"/>
    </row>
    <row r="15" spans="1:40" ht="14.25" customHeight="1" x14ac:dyDescent="0.3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3"/>
      <c r="AI15" s="2"/>
      <c r="AJ15" s="149"/>
      <c r="AK15" s="150"/>
      <c r="AL15" s="151"/>
      <c r="AM15" s="152"/>
      <c r="AN15" s="152"/>
    </row>
    <row r="16" spans="1:40" ht="14.25" customHeight="1" x14ac:dyDescent="0.3">
      <c r="A16" s="1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149"/>
      <c r="AK16" s="150"/>
      <c r="AL16" s="151"/>
      <c r="AM16" s="152"/>
      <c r="AN16" s="152"/>
    </row>
    <row r="17" spans="1:40" ht="14.25" customHeight="1" x14ac:dyDescent="0.3">
      <c r="A17" s="1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149"/>
      <c r="AK17" s="150"/>
      <c r="AL17" s="151"/>
      <c r="AM17" s="152"/>
      <c r="AN17" s="152"/>
    </row>
    <row r="18" spans="1:40" ht="14.25" customHeight="1" x14ac:dyDescent="0.3">
      <c r="A18" s="1"/>
      <c r="B18" s="362" t="s">
        <v>271</v>
      </c>
      <c r="C18" s="363"/>
      <c r="D18" s="363"/>
      <c r="E18" s="363"/>
      <c r="F18" s="363"/>
      <c r="G18" s="363"/>
      <c r="H18" s="364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</row>
    <row r="19" spans="1:40" ht="14.25" customHeight="1" x14ac:dyDescent="0.3">
      <c r="A19" s="1"/>
      <c r="B19" s="365" t="s">
        <v>272</v>
      </c>
      <c r="C19" s="363"/>
      <c r="D19" s="363"/>
      <c r="E19" s="363"/>
      <c r="F19" s="363"/>
      <c r="G19" s="363"/>
      <c r="H19" s="364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</row>
    <row r="20" spans="1:40" ht="14.25" customHeight="1" x14ac:dyDescent="0.3">
      <c r="A20" s="1"/>
      <c r="B20" s="155" t="s">
        <v>242</v>
      </c>
      <c r="C20" s="124" t="s">
        <v>262</v>
      </c>
      <c r="D20" s="156" t="s">
        <v>273</v>
      </c>
      <c r="E20" s="157"/>
      <c r="F20" s="157" t="s">
        <v>274</v>
      </c>
      <c r="G20" s="157" t="s">
        <v>245</v>
      </c>
      <c r="H20" s="157" t="s">
        <v>246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</row>
    <row r="21" spans="1:40" ht="14.25" customHeight="1" x14ac:dyDescent="0.3">
      <c r="A21" s="1"/>
      <c r="B21" s="368" t="s">
        <v>247</v>
      </c>
      <c r="C21" s="363"/>
      <c r="D21" s="363"/>
      <c r="E21" s="363"/>
      <c r="F21" s="363"/>
      <c r="G21" s="363"/>
      <c r="H21" s="364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</row>
    <row r="22" spans="1:40" ht="14.25" customHeight="1" x14ac:dyDescent="0.3">
      <c r="A22" s="1"/>
      <c r="B22" s="104" t="s">
        <v>310</v>
      </c>
      <c r="C22" s="159">
        <v>1</v>
      </c>
      <c r="D22" s="160">
        <v>1</v>
      </c>
      <c r="E22" s="160" t="s">
        <v>311</v>
      </c>
      <c r="F22" s="161">
        <v>750</v>
      </c>
      <c r="G22" s="106">
        <f>F22*22</f>
        <v>16500</v>
      </c>
      <c r="H22" s="106">
        <f>G22*D22</f>
        <v>16500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spans="1:40" ht="14.25" customHeight="1" x14ac:dyDescent="0.3">
      <c r="A23" s="1"/>
      <c r="B23" s="102" t="s">
        <v>257</v>
      </c>
      <c r="C23" s="162"/>
      <c r="D23" s="160"/>
      <c r="E23" s="104"/>
      <c r="F23" s="104"/>
      <c r="G23" s="106"/>
      <c r="H23" s="106">
        <f>SUM(H16:H22)</f>
        <v>16500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spans="1:40" ht="14.25" customHeight="1" x14ac:dyDescent="0.3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spans="1:40" ht="14.25" customHeight="1" x14ac:dyDescent="0.3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spans="1:40" ht="14.25" customHeight="1" x14ac:dyDescent="0.3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spans="1:40" ht="14.25" customHeight="1" x14ac:dyDescent="0.3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spans="1:40" ht="14.25" customHeight="1" x14ac:dyDescent="0.3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spans="1:40" ht="14.25" customHeight="1" x14ac:dyDescent="0.3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spans="1:40" ht="14.25" customHeight="1" x14ac:dyDescent="0.3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spans="1:40" ht="14.25" customHeight="1" x14ac:dyDescent="0.3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spans="1:40" ht="14.25" customHeight="1" x14ac:dyDescent="0.3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spans="1:40" ht="14.25" customHeight="1" x14ac:dyDescent="0.3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spans="1:40" ht="14.25" customHeight="1" x14ac:dyDescent="0.3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spans="1:40" ht="14.25" customHeight="1" x14ac:dyDescent="0.3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spans="1:40" ht="14.25" customHeight="1" x14ac:dyDescent="0.3">
      <c r="A36" s="1"/>
      <c r="B36" s="2"/>
      <c r="C36" s="2"/>
      <c r="D36" s="2"/>
      <c r="E36" s="2"/>
      <c r="F36" s="2"/>
      <c r="G36" s="2"/>
      <c r="H36" s="3"/>
      <c r="I36" s="3"/>
      <c r="J36" s="3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spans="1:40" ht="14.25" customHeight="1" x14ac:dyDescent="0.3">
      <c r="A37" s="1"/>
      <c r="B37" s="2"/>
      <c r="C37" s="2"/>
      <c r="D37" s="2"/>
      <c r="E37" s="2"/>
      <c r="F37" s="2"/>
      <c r="G37" s="2"/>
      <c r="H37" s="3"/>
      <c r="I37" s="3"/>
      <c r="J37" s="3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spans="1:40" ht="14.25" customHeight="1" x14ac:dyDescent="0.3">
      <c r="A38" s="1"/>
      <c r="B38" s="2"/>
      <c r="C38" s="2"/>
      <c r="D38" s="2"/>
      <c r="E38" s="2"/>
      <c r="F38" s="2"/>
      <c r="G38" s="2"/>
      <c r="H38" s="3"/>
      <c r="I38" s="3"/>
      <c r="J38" s="3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spans="1:40" ht="14.25" customHeight="1" x14ac:dyDescent="0.3">
      <c r="A39" s="1"/>
      <c r="B39" s="2"/>
      <c r="C39" s="2"/>
      <c r="D39" s="2"/>
      <c r="E39" s="2"/>
      <c r="F39" s="2"/>
      <c r="G39" s="2"/>
      <c r="H39" s="3"/>
      <c r="I39" s="3"/>
      <c r="J39" s="3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spans="1:40" ht="14.25" customHeight="1" x14ac:dyDescent="0.3">
      <c r="A40" s="1"/>
      <c r="B40" s="2"/>
      <c r="C40" s="2"/>
      <c r="D40" s="2"/>
      <c r="E40" s="2"/>
      <c r="F40" s="2"/>
      <c r="G40" s="2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spans="1:40" ht="14.25" customHeight="1" x14ac:dyDescent="0.3">
      <c r="A41" s="1"/>
      <c r="B41" s="2"/>
      <c r="C41" s="2"/>
      <c r="D41" s="2"/>
      <c r="E41" s="2"/>
      <c r="F41" s="2"/>
      <c r="G41" s="2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spans="1:40" ht="14.25" customHeight="1" x14ac:dyDescent="0.3">
      <c r="A42" s="1"/>
      <c r="B42" s="2"/>
      <c r="C42" s="2"/>
      <c r="D42" s="2"/>
      <c r="E42" s="2"/>
      <c r="F42" s="2"/>
      <c r="G42" s="2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spans="1:40" ht="14.25" customHeight="1" x14ac:dyDescent="0.3">
      <c r="A43" s="1"/>
      <c r="B43" s="2"/>
      <c r="C43" s="2"/>
      <c r="D43" s="2"/>
      <c r="E43" s="2"/>
      <c r="F43" s="2"/>
      <c r="G43" s="2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spans="1:40" ht="14.25" customHeight="1" x14ac:dyDescent="0.3">
      <c r="A44" s="1"/>
      <c r="B44" s="2"/>
      <c r="C44" s="2"/>
      <c r="D44" s="2"/>
      <c r="E44" s="2"/>
      <c r="F44" s="2"/>
      <c r="G44" s="2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spans="1:40" ht="14.25" customHeight="1" x14ac:dyDescent="0.3">
      <c r="A45" s="1"/>
      <c r="B45" s="2"/>
      <c r="C45" s="2"/>
      <c r="D45" s="2"/>
      <c r="E45" s="2"/>
      <c r="F45" s="2"/>
      <c r="G45" s="2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spans="1:40" ht="14.25" customHeight="1" x14ac:dyDescent="0.3">
      <c r="A46" s="1"/>
      <c r="B46" s="2"/>
      <c r="C46" s="2"/>
      <c r="D46" s="2"/>
      <c r="E46" s="2"/>
      <c r="F46" s="2"/>
      <c r="G46" s="2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spans="1:40" ht="14.25" customHeight="1" x14ac:dyDescent="0.3">
      <c r="A47" s="1"/>
      <c r="B47" s="2"/>
      <c r="C47" s="2"/>
      <c r="D47" s="2"/>
      <c r="E47" s="2"/>
      <c r="F47" s="2"/>
      <c r="G47" s="2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spans="1:40" ht="14.25" customHeight="1" x14ac:dyDescent="0.3">
      <c r="A48" s="1"/>
      <c r="B48" s="2"/>
      <c r="C48" s="2"/>
      <c r="D48" s="2"/>
      <c r="E48" s="2"/>
      <c r="F48" s="2"/>
      <c r="G48" s="2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spans="1:40" ht="14.25" customHeight="1" x14ac:dyDescent="0.3">
      <c r="A49" s="1"/>
      <c r="B49" s="2"/>
      <c r="C49" s="2"/>
      <c r="D49" s="2"/>
      <c r="E49" s="2"/>
      <c r="F49" s="2"/>
      <c r="G49" s="2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spans="1:40" ht="14.25" customHeight="1" x14ac:dyDescent="0.3">
      <c r="A50" s="1"/>
      <c r="B50" s="2"/>
      <c r="C50" s="2"/>
      <c r="D50" s="2"/>
      <c r="E50" s="2"/>
      <c r="F50" s="2"/>
      <c r="G50" s="2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spans="1:40" ht="14.25" customHeight="1" x14ac:dyDescent="0.3">
      <c r="A51" s="1"/>
      <c r="B51" s="2"/>
      <c r="C51" s="2"/>
      <c r="D51" s="2"/>
      <c r="E51" s="2"/>
      <c r="F51" s="2"/>
      <c r="G51" s="2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spans="1:40" ht="14.25" customHeight="1" x14ac:dyDescent="0.3">
      <c r="A52" s="1"/>
      <c r="B52" s="2"/>
      <c r="C52" s="2"/>
      <c r="D52" s="2"/>
      <c r="E52" s="2"/>
      <c r="F52" s="2"/>
      <c r="G52" s="2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spans="1:40" ht="14.25" customHeight="1" x14ac:dyDescent="0.3">
      <c r="A53" s="1"/>
      <c r="B53" s="2"/>
      <c r="C53" s="2"/>
      <c r="D53" s="2"/>
      <c r="E53" s="2"/>
      <c r="F53" s="2"/>
      <c r="G53" s="2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spans="1:40" ht="14.25" customHeight="1" x14ac:dyDescent="0.3">
      <c r="A54" s="1"/>
      <c r="B54" s="2"/>
      <c r="C54" s="2"/>
      <c r="D54" s="2"/>
      <c r="E54" s="2"/>
      <c r="F54" s="2"/>
      <c r="G54" s="2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spans="1:40" ht="14.25" customHeight="1" x14ac:dyDescent="0.3">
      <c r="A55" s="1"/>
      <c r="B55" s="2"/>
      <c r="C55" s="2"/>
      <c r="D55" s="2"/>
      <c r="E55" s="2"/>
      <c r="F55" s="2"/>
      <c r="G55" s="2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spans="1:40" ht="14.25" customHeight="1" x14ac:dyDescent="0.3">
      <c r="A56" s="1"/>
      <c r="B56" s="2"/>
      <c r="C56" s="2"/>
      <c r="D56" s="2"/>
      <c r="E56" s="2"/>
      <c r="F56" s="2"/>
      <c r="G56" s="2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spans="1:40" ht="14.25" customHeight="1" x14ac:dyDescent="0.3">
      <c r="A57" s="1"/>
      <c r="B57" s="2"/>
      <c r="C57" s="2"/>
      <c r="D57" s="2"/>
      <c r="E57" s="2"/>
      <c r="F57" s="2"/>
      <c r="G57" s="2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spans="1:40" ht="14.25" customHeight="1" x14ac:dyDescent="0.3">
      <c r="A58" s="1"/>
      <c r="B58" s="2"/>
      <c r="C58" s="2"/>
      <c r="D58" s="2"/>
      <c r="E58" s="2"/>
      <c r="F58" s="2"/>
      <c r="G58" s="2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spans="1:40" ht="14.25" customHeight="1" x14ac:dyDescent="0.3">
      <c r="A59" s="1"/>
      <c r="B59" s="2"/>
      <c r="C59" s="2"/>
      <c r="D59" s="2"/>
      <c r="E59" s="2"/>
      <c r="F59" s="2"/>
      <c r="G59" s="2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spans="1:40" ht="14.25" customHeight="1" x14ac:dyDescent="0.3">
      <c r="A60" s="1"/>
      <c r="B60" s="2"/>
      <c r="C60" s="2"/>
      <c r="D60" s="2"/>
      <c r="E60" s="2"/>
      <c r="F60" s="2"/>
      <c r="G60" s="2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spans="1:40" ht="14.25" customHeight="1" x14ac:dyDescent="0.3">
      <c r="A61" s="1"/>
      <c r="B61" s="2"/>
      <c r="C61" s="2"/>
      <c r="D61" s="2"/>
      <c r="E61" s="2"/>
      <c r="F61" s="2"/>
      <c r="G61" s="2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spans="1:40" ht="14.25" customHeight="1" x14ac:dyDescent="0.3">
      <c r="A62" s="1"/>
      <c r="B62" s="2"/>
      <c r="C62" s="2"/>
      <c r="D62" s="2"/>
      <c r="E62" s="2"/>
      <c r="F62" s="2"/>
      <c r="G62" s="2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spans="1:40" ht="14.25" customHeight="1" x14ac:dyDescent="0.3">
      <c r="A63" s="1"/>
      <c r="B63" s="2"/>
      <c r="C63" s="2"/>
      <c r="D63" s="2"/>
      <c r="E63" s="2"/>
      <c r="F63" s="2"/>
      <c r="G63" s="2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spans="1:40" ht="14.25" customHeight="1" x14ac:dyDescent="0.3">
      <c r="A64" s="1"/>
      <c r="B64" s="2"/>
      <c r="C64" s="2"/>
      <c r="D64" s="2"/>
      <c r="E64" s="2"/>
      <c r="F64" s="2"/>
      <c r="G64" s="2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spans="1:40" ht="14.25" customHeight="1" x14ac:dyDescent="0.3">
      <c r="A65" s="1"/>
      <c r="B65" s="2"/>
      <c r="C65" s="2"/>
      <c r="D65" s="2"/>
      <c r="E65" s="2"/>
      <c r="F65" s="2"/>
      <c r="G65" s="2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spans="1:40" ht="14.25" customHeight="1" x14ac:dyDescent="0.3">
      <c r="A66" s="1"/>
      <c r="B66" s="2"/>
      <c r="C66" s="2"/>
      <c r="D66" s="2"/>
      <c r="E66" s="2"/>
      <c r="F66" s="2"/>
      <c r="G66" s="2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spans="1:40" ht="14.25" customHeight="1" x14ac:dyDescent="0.3">
      <c r="A67" s="1"/>
      <c r="B67" s="2"/>
      <c r="C67" s="2"/>
      <c r="D67" s="2"/>
      <c r="E67" s="2"/>
      <c r="F67" s="2"/>
      <c r="G67" s="2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spans="1:40" ht="14.25" customHeight="1" x14ac:dyDescent="0.3">
      <c r="A68" s="1"/>
      <c r="B68" s="2"/>
      <c r="C68" s="2"/>
      <c r="D68" s="2"/>
      <c r="E68" s="2"/>
      <c r="F68" s="2"/>
      <c r="G68" s="2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spans="1:40" ht="14.25" customHeight="1" x14ac:dyDescent="0.3">
      <c r="A69" s="1"/>
      <c r="B69" s="2"/>
      <c r="C69" s="2"/>
      <c r="D69" s="2"/>
      <c r="E69" s="2"/>
      <c r="F69" s="2"/>
      <c r="G69" s="2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spans="1:40" ht="14.25" customHeight="1" x14ac:dyDescent="0.3">
      <c r="A70" s="1"/>
      <c r="B70" s="2"/>
      <c r="C70" s="2"/>
      <c r="D70" s="2"/>
      <c r="E70" s="2"/>
      <c r="F70" s="2"/>
      <c r="G70" s="2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spans="1:40" ht="14.25" customHeight="1" x14ac:dyDescent="0.3">
      <c r="A71" s="1"/>
      <c r="B71" s="2"/>
      <c r="C71" s="2"/>
      <c r="D71" s="2"/>
      <c r="E71" s="2"/>
      <c r="F71" s="2"/>
      <c r="G71" s="2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spans="1:40" ht="14.25" customHeight="1" x14ac:dyDescent="0.3">
      <c r="A72" s="1"/>
      <c r="B72" s="2"/>
      <c r="C72" s="2"/>
      <c r="D72" s="2"/>
      <c r="E72" s="2"/>
      <c r="F72" s="2"/>
      <c r="G72" s="2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spans="1:40" ht="14.25" customHeight="1" x14ac:dyDescent="0.3">
      <c r="A73" s="1"/>
      <c r="B73" s="2"/>
      <c r="C73" s="2"/>
      <c r="D73" s="2"/>
      <c r="E73" s="2"/>
      <c r="F73" s="2"/>
      <c r="G73" s="2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spans="1:40" ht="14.25" customHeight="1" x14ac:dyDescent="0.3">
      <c r="A74" s="1"/>
      <c r="B74" s="2"/>
      <c r="C74" s="2"/>
      <c r="D74" s="2"/>
      <c r="E74" s="2"/>
      <c r="F74" s="2"/>
      <c r="G74" s="2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spans="1:40" ht="14.25" customHeight="1" x14ac:dyDescent="0.3">
      <c r="A75" s="1"/>
      <c r="B75" s="2"/>
      <c r="C75" s="2"/>
      <c r="D75" s="2"/>
      <c r="E75" s="2"/>
      <c r="F75" s="2"/>
      <c r="G75" s="2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spans="1:40" ht="14.25" customHeight="1" x14ac:dyDescent="0.3">
      <c r="A76" s="1"/>
      <c r="B76" s="2"/>
      <c r="C76" s="2"/>
      <c r="D76" s="2"/>
      <c r="E76" s="2"/>
      <c r="F76" s="2"/>
      <c r="G76" s="2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spans="1:40" ht="14.25" customHeight="1" x14ac:dyDescent="0.3">
      <c r="A77" s="1"/>
      <c r="B77" s="2"/>
      <c r="C77" s="2"/>
      <c r="D77" s="2"/>
      <c r="E77" s="2"/>
      <c r="F77" s="2"/>
      <c r="G77" s="2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spans="1:40" ht="14.25" customHeight="1" x14ac:dyDescent="0.3">
      <c r="A78" s="1"/>
      <c r="B78" s="2"/>
      <c r="C78" s="2"/>
      <c r="D78" s="2"/>
      <c r="E78" s="2"/>
      <c r="F78" s="2"/>
      <c r="G78" s="2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spans="1:40" ht="14.25" customHeight="1" x14ac:dyDescent="0.3">
      <c r="A79" s="1"/>
      <c r="B79" s="2"/>
      <c r="C79" s="2"/>
      <c r="D79" s="2"/>
      <c r="E79" s="2"/>
      <c r="F79" s="2"/>
      <c r="G79" s="2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spans="1:40" ht="14.25" customHeight="1" x14ac:dyDescent="0.3">
      <c r="A80" s="1"/>
      <c r="B80" s="2"/>
      <c r="C80" s="2"/>
      <c r="D80" s="2"/>
      <c r="E80" s="2"/>
      <c r="F80" s="2"/>
      <c r="G80" s="2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spans="1:40" ht="14.25" customHeight="1" x14ac:dyDescent="0.3">
      <c r="A81" s="1"/>
      <c r="B81" s="2"/>
      <c r="C81" s="2"/>
      <c r="D81" s="2"/>
      <c r="E81" s="2"/>
      <c r="F81" s="2"/>
      <c r="G81" s="2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spans="1:40" ht="14.25" customHeight="1" x14ac:dyDescent="0.3">
      <c r="A82" s="1"/>
      <c r="B82" s="2"/>
      <c r="C82" s="2"/>
      <c r="D82" s="2"/>
      <c r="E82" s="2"/>
      <c r="F82" s="2"/>
      <c r="G82" s="2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spans="1:40" ht="14.25" customHeight="1" x14ac:dyDescent="0.3">
      <c r="A83" s="1"/>
      <c r="B83" s="2"/>
      <c r="C83" s="2"/>
      <c r="D83" s="2"/>
      <c r="E83" s="2"/>
      <c r="F83" s="2"/>
      <c r="G83" s="2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spans="1:40" ht="14.25" customHeight="1" x14ac:dyDescent="0.3">
      <c r="A84" s="1"/>
      <c r="B84" s="2"/>
      <c r="C84" s="2"/>
      <c r="D84" s="2"/>
      <c r="E84" s="2"/>
      <c r="F84" s="2"/>
      <c r="G84" s="2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spans="1:40" ht="14.25" customHeight="1" x14ac:dyDescent="0.3">
      <c r="A85" s="1"/>
      <c r="B85" s="2"/>
      <c r="C85" s="2"/>
      <c r="D85" s="2"/>
      <c r="E85" s="2"/>
      <c r="F85" s="2"/>
      <c r="G85" s="2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spans="1:40" ht="14.25" customHeight="1" x14ac:dyDescent="0.3">
      <c r="A86" s="1"/>
      <c r="B86" s="2"/>
      <c r="C86" s="2"/>
      <c r="D86" s="2"/>
      <c r="E86" s="2"/>
      <c r="F86" s="2"/>
      <c r="G86" s="2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spans="1:40" ht="14.25" customHeight="1" x14ac:dyDescent="0.3">
      <c r="A87" s="1"/>
      <c r="B87" s="2"/>
      <c r="C87" s="2"/>
      <c r="D87" s="2"/>
      <c r="E87" s="2"/>
      <c r="F87" s="2"/>
      <c r="G87" s="2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spans="1:40" ht="14.25" customHeight="1" x14ac:dyDescent="0.3">
      <c r="A88" s="1"/>
      <c r="B88" s="2"/>
      <c r="C88" s="2"/>
      <c r="D88" s="2"/>
      <c r="E88" s="2"/>
      <c r="F88" s="2"/>
      <c r="G88" s="2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spans="1:40" ht="14.25" customHeight="1" x14ac:dyDescent="0.3">
      <c r="A89" s="1"/>
      <c r="B89" s="2"/>
      <c r="C89" s="2"/>
      <c r="D89" s="2"/>
      <c r="E89" s="2"/>
      <c r="F89" s="2"/>
      <c r="G89" s="2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spans="1:40" ht="14.25" customHeight="1" x14ac:dyDescent="0.3">
      <c r="A90" s="1"/>
      <c r="B90" s="2"/>
      <c r="C90" s="2"/>
      <c r="D90" s="2"/>
      <c r="E90" s="2"/>
      <c r="F90" s="2"/>
      <c r="G90" s="2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spans="1:40" ht="14.25" customHeight="1" x14ac:dyDescent="0.3">
      <c r="A91" s="1"/>
      <c r="B91" s="2"/>
      <c r="C91" s="2"/>
      <c r="D91" s="2"/>
      <c r="E91" s="2"/>
      <c r="F91" s="2"/>
      <c r="G91" s="2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spans="1:40" ht="14.25" customHeight="1" x14ac:dyDescent="0.3">
      <c r="A92" s="1"/>
      <c r="B92" s="2"/>
      <c r="C92" s="2"/>
      <c r="D92" s="2"/>
      <c r="E92" s="2"/>
      <c r="F92" s="2"/>
      <c r="G92" s="2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spans="1:40" ht="14.25" customHeight="1" x14ac:dyDescent="0.3">
      <c r="A93" s="1"/>
      <c r="B93" s="2"/>
      <c r="C93" s="2"/>
      <c r="D93" s="2"/>
      <c r="E93" s="2"/>
      <c r="F93" s="2"/>
      <c r="G93" s="2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spans="1:40" ht="14.25" customHeight="1" x14ac:dyDescent="0.3">
      <c r="A94" s="1"/>
      <c r="B94" s="2"/>
      <c r="C94" s="2"/>
      <c r="D94" s="2"/>
      <c r="E94" s="2"/>
      <c r="F94" s="2"/>
      <c r="G94" s="2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spans="1:40" ht="14.25" customHeight="1" x14ac:dyDescent="0.3">
      <c r="A95" s="1"/>
      <c r="B95" s="2"/>
      <c r="C95" s="2"/>
      <c r="D95" s="2"/>
      <c r="E95" s="2"/>
      <c r="F95" s="2"/>
      <c r="G95" s="2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spans="1:40" ht="14.25" customHeight="1" x14ac:dyDescent="0.3">
      <c r="A96" s="1"/>
      <c r="B96" s="2"/>
      <c r="C96" s="2"/>
      <c r="D96" s="2"/>
      <c r="E96" s="2"/>
      <c r="F96" s="2"/>
      <c r="G96" s="2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spans="1:40" ht="14.25" customHeight="1" x14ac:dyDescent="0.3">
      <c r="A97" s="1"/>
      <c r="B97" s="2"/>
      <c r="C97" s="2"/>
      <c r="D97" s="2"/>
      <c r="E97" s="2"/>
      <c r="F97" s="2"/>
      <c r="G97" s="2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spans="1:40" ht="14.25" customHeight="1" x14ac:dyDescent="0.3">
      <c r="A98" s="1"/>
      <c r="B98" s="2"/>
      <c r="C98" s="2"/>
      <c r="D98" s="2"/>
      <c r="E98" s="2"/>
      <c r="F98" s="2"/>
      <c r="G98" s="2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spans="1:40" ht="14.25" customHeight="1" x14ac:dyDescent="0.3">
      <c r="A99" s="1"/>
      <c r="B99" s="2"/>
      <c r="C99" s="2"/>
      <c r="D99" s="2"/>
      <c r="E99" s="2"/>
      <c r="F99" s="2"/>
      <c r="G99" s="2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spans="1:40" ht="14.25" customHeight="1" x14ac:dyDescent="0.3">
      <c r="A100" s="1"/>
      <c r="B100" s="2"/>
      <c r="C100" s="2"/>
      <c r="D100" s="2"/>
      <c r="E100" s="2"/>
      <c r="F100" s="2"/>
      <c r="G100" s="2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spans="1:40" ht="14.25" customHeight="1" x14ac:dyDescent="0.3">
      <c r="A101" s="1"/>
      <c r="B101" s="2"/>
      <c r="C101" s="2"/>
      <c r="D101" s="2"/>
      <c r="E101" s="2"/>
      <c r="F101" s="2"/>
      <c r="G101" s="2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spans="1:40" ht="14.25" customHeight="1" x14ac:dyDescent="0.3">
      <c r="A102" s="1"/>
      <c r="B102" s="2"/>
      <c r="C102" s="2"/>
      <c r="D102" s="2"/>
      <c r="E102" s="2"/>
      <c r="F102" s="2"/>
      <c r="G102" s="2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spans="1:40" ht="14.25" customHeight="1" x14ac:dyDescent="0.3">
      <c r="A103" s="1"/>
      <c r="B103" s="2"/>
      <c r="C103" s="2"/>
      <c r="D103" s="2"/>
      <c r="E103" s="2"/>
      <c r="F103" s="2"/>
      <c r="G103" s="2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spans="1:40" ht="14.25" customHeight="1" x14ac:dyDescent="0.3">
      <c r="A104" s="1"/>
      <c r="B104" s="2"/>
      <c r="C104" s="2"/>
      <c r="D104" s="2"/>
      <c r="E104" s="2"/>
      <c r="F104" s="2"/>
      <c r="G104" s="2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spans="1:40" ht="14.25" customHeight="1" x14ac:dyDescent="0.3">
      <c r="A105" s="1"/>
      <c r="B105" s="2"/>
      <c r="C105" s="2"/>
      <c r="D105" s="2"/>
      <c r="E105" s="2"/>
      <c r="F105" s="2"/>
      <c r="G105" s="2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spans="1:40" ht="14.25" customHeight="1" x14ac:dyDescent="0.3">
      <c r="A106" s="1"/>
      <c r="B106" s="2"/>
      <c r="C106" s="2"/>
      <c r="D106" s="2"/>
      <c r="E106" s="2"/>
      <c r="F106" s="2"/>
      <c r="G106" s="2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spans="1:40" ht="14.25" customHeight="1" x14ac:dyDescent="0.3">
      <c r="A107" s="1"/>
      <c r="B107" s="2"/>
      <c r="C107" s="2"/>
      <c r="D107" s="2"/>
      <c r="E107" s="2"/>
      <c r="F107" s="2"/>
      <c r="G107" s="2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spans="1:40" ht="14.25" customHeight="1" x14ac:dyDescent="0.3">
      <c r="A108" s="1"/>
      <c r="B108" s="2"/>
      <c r="C108" s="2"/>
      <c r="D108" s="2"/>
      <c r="E108" s="2"/>
      <c r="F108" s="2"/>
      <c r="G108" s="2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spans="1:40" ht="14.25" customHeight="1" x14ac:dyDescent="0.3">
      <c r="A109" s="1"/>
      <c r="B109" s="2"/>
      <c r="C109" s="2"/>
      <c r="D109" s="2"/>
      <c r="E109" s="2"/>
      <c r="F109" s="2"/>
      <c r="G109" s="2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spans="1:40" ht="14.25" customHeight="1" x14ac:dyDescent="0.3">
      <c r="A110" s="1"/>
      <c r="B110" s="2"/>
      <c r="C110" s="2"/>
      <c r="D110" s="2"/>
      <c r="E110" s="2"/>
      <c r="F110" s="2"/>
      <c r="G110" s="2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spans="1:40" ht="14.25" customHeight="1" x14ac:dyDescent="0.3">
      <c r="A111" s="1"/>
      <c r="B111" s="2"/>
      <c r="C111" s="2"/>
      <c r="D111" s="2"/>
      <c r="E111" s="2"/>
      <c r="F111" s="2"/>
      <c r="G111" s="2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1:40" ht="14.25" customHeight="1" x14ac:dyDescent="0.3">
      <c r="A112" s="1"/>
      <c r="B112" s="2"/>
      <c r="C112" s="2"/>
      <c r="D112" s="2"/>
      <c r="E112" s="2"/>
      <c r="F112" s="2"/>
      <c r="G112" s="2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spans="1:40" ht="14.25" customHeight="1" x14ac:dyDescent="0.3">
      <c r="A113" s="1"/>
      <c r="B113" s="2"/>
      <c r="C113" s="2"/>
      <c r="D113" s="2"/>
      <c r="E113" s="2"/>
      <c r="F113" s="2"/>
      <c r="G113" s="2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spans="1:40" ht="14.25" customHeight="1" x14ac:dyDescent="0.3">
      <c r="A114" s="1"/>
      <c r="B114" s="2"/>
      <c r="C114" s="2"/>
      <c r="D114" s="2"/>
      <c r="E114" s="2"/>
      <c r="F114" s="2"/>
      <c r="G114" s="2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spans="1:40" ht="14.25" customHeight="1" x14ac:dyDescent="0.3">
      <c r="A115" s="1"/>
      <c r="B115" s="2"/>
      <c r="C115" s="2"/>
      <c r="D115" s="2"/>
      <c r="E115" s="2"/>
      <c r="F115" s="2"/>
      <c r="G115" s="2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spans="1:40" ht="14.25" customHeight="1" x14ac:dyDescent="0.3">
      <c r="A116" s="1"/>
      <c r="B116" s="2"/>
      <c r="C116" s="2"/>
      <c r="D116" s="2"/>
      <c r="E116" s="2"/>
      <c r="F116" s="2"/>
      <c r="G116" s="2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spans="1:40" ht="14.25" customHeight="1" x14ac:dyDescent="0.3">
      <c r="A117" s="1"/>
      <c r="B117" s="2"/>
      <c r="C117" s="2"/>
      <c r="D117" s="2"/>
      <c r="E117" s="2"/>
      <c r="F117" s="2"/>
      <c r="G117" s="2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spans="1:40" ht="14.25" customHeight="1" x14ac:dyDescent="0.3">
      <c r="A118" s="1"/>
      <c r="B118" s="2"/>
      <c r="C118" s="2"/>
      <c r="D118" s="2"/>
      <c r="E118" s="2"/>
      <c r="F118" s="2"/>
      <c r="G118" s="2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spans="1:40" ht="14.25" customHeight="1" x14ac:dyDescent="0.3">
      <c r="A119" s="1"/>
      <c r="B119" s="2"/>
      <c r="C119" s="2"/>
      <c r="D119" s="2"/>
      <c r="E119" s="2"/>
      <c r="F119" s="2"/>
      <c r="G119" s="2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spans="1:40" ht="14.25" customHeight="1" x14ac:dyDescent="0.3">
      <c r="A120" s="1"/>
      <c r="B120" s="2"/>
      <c r="C120" s="2"/>
      <c r="D120" s="2"/>
      <c r="E120" s="2"/>
      <c r="F120" s="2"/>
      <c r="G120" s="2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spans="1:40" ht="14.25" customHeight="1" x14ac:dyDescent="0.3">
      <c r="A121" s="1"/>
      <c r="B121" s="2"/>
      <c r="C121" s="2"/>
      <c r="D121" s="2"/>
      <c r="E121" s="2"/>
      <c r="F121" s="2"/>
      <c r="G121" s="2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spans="1:40" ht="14.25" customHeight="1" x14ac:dyDescent="0.3">
      <c r="A122" s="1"/>
      <c r="B122" s="2"/>
      <c r="C122" s="2"/>
      <c r="D122" s="2"/>
      <c r="E122" s="2"/>
      <c r="F122" s="2"/>
      <c r="G122" s="2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spans="1:40" ht="14.25" customHeight="1" x14ac:dyDescent="0.3">
      <c r="A123" s="1"/>
      <c r="B123" s="2"/>
      <c r="C123" s="2"/>
      <c r="D123" s="2"/>
      <c r="E123" s="2"/>
      <c r="F123" s="2"/>
      <c r="G123" s="2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spans="1:40" ht="14.25" customHeight="1" x14ac:dyDescent="0.3">
      <c r="A124" s="1"/>
      <c r="B124" s="2"/>
      <c r="C124" s="2"/>
      <c r="D124" s="2"/>
      <c r="E124" s="2"/>
      <c r="F124" s="2"/>
      <c r="G124" s="2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spans="1:40" ht="14.25" customHeight="1" x14ac:dyDescent="0.3">
      <c r="A125" s="1"/>
      <c r="B125" s="2"/>
      <c r="C125" s="2"/>
      <c r="D125" s="2"/>
      <c r="E125" s="2"/>
      <c r="F125" s="2"/>
      <c r="G125" s="2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spans="1:40" ht="14.25" customHeight="1" x14ac:dyDescent="0.3">
      <c r="A126" s="1"/>
      <c r="B126" s="2"/>
      <c r="C126" s="2"/>
      <c r="D126" s="2"/>
      <c r="E126" s="2"/>
      <c r="F126" s="2"/>
      <c r="G126" s="2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spans="1:40" ht="14.25" customHeight="1" x14ac:dyDescent="0.3">
      <c r="A127" s="1"/>
      <c r="B127" s="2"/>
      <c r="C127" s="2"/>
      <c r="D127" s="2"/>
      <c r="E127" s="2"/>
      <c r="F127" s="2"/>
      <c r="G127" s="2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spans="1:40" ht="14.25" customHeight="1" x14ac:dyDescent="0.3">
      <c r="A128" s="1"/>
      <c r="B128" s="2"/>
      <c r="C128" s="2"/>
      <c r="D128" s="2"/>
      <c r="E128" s="2"/>
      <c r="F128" s="2"/>
      <c r="G128" s="2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spans="1:40" ht="14.25" customHeight="1" x14ac:dyDescent="0.3">
      <c r="A129" s="1"/>
      <c r="B129" s="2"/>
      <c r="C129" s="2"/>
      <c r="D129" s="2"/>
      <c r="E129" s="2"/>
      <c r="F129" s="2"/>
      <c r="G129" s="2"/>
      <c r="H129" s="3"/>
      <c r="I129" s="3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spans="1:40" ht="14.25" customHeight="1" x14ac:dyDescent="0.3">
      <c r="A130" s="1"/>
      <c r="B130" s="2"/>
      <c r="C130" s="2"/>
      <c r="D130" s="2"/>
      <c r="E130" s="2"/>
      <c r="F130" s="2"/>
      <c r="G130" s="2"/>
      <c r="H130" s="3"/>
      <c r="I130" s="3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spans="1:40" ht="14.25" customHeight="1" x14ac:dyDescent="0.3">
      <c r="A131" s="1"/>
      <c r="B131" s="2"/>
      <c r="C131" s="2"/>
      <c r="D131" s="2"/>
      <c r="E131" s="2"/>
      <c r="F131" s="2"/>
      <c r="G131" s="2"/>
      <c r="H131" s="3"/>
      <c r="I131" s="3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spans="1:40" ht="14.25" customHeight="1" x14ac:dyDescent="0.3">
      <c r="A132" s="1"/>
      <c r="B132" s="2"/>
      <c r="C132" s="2"/>
      <c r="D132" s="2"/>
      <c r="E132" s="2"/>
      <c r="F132" s="2"/>
      <c r="G132" s="2"/>
      <c r="H132" s="3"/>
      <c r="I132" s="3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spans="1:40" ht="14.25" customHeight="1" x14ac:dyDescent="0.3">
      <c r="A133" s="1"/>
      <c r="B133" s="2"/>
      <c r="C133" s="2"/>
      <c r="D133" s="2"/>
      <c r="E133" s="2"/>
      <c r="F133" s="2"/>
      <c r="G133" s="2"/>
      <c r="H133" s="3"/>
      <c r="I133" s="3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spans="1:40" ht="14.25" customHeight="1" x14ac:dyDescent="0.3">
      <c r="A134" s="1"/>
      <c r="B134" s="2"/>
      <c r="C134" s="2"/>
      <c r="D134" s="2"/>
      <c r="E134" s="2"/>
      <c r="F134" s="2"/>
      <c r="G134" s="2"/>
      <c r="H134" s="3"/>
      <c r="I134" s="3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spans="1:40" ht="14.25" customHeight="1" x14ac:dyDescent="0.3">
      <c r="A135" s="1"/>
      <c r="B135" s="2"/>
      <c r="C135" s="2"/>
      <c r="D135" s="2"/>
      <c r="E135" s="2"/>
      <c r="F135" s="2"/>
      <c r="G135" s="2"/>
      <c r="H135" s="3"/>
      <c r="I135" s="3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spans="1:40" ht="14.25" customHeight="1" x14ac:dyDescent="0.3">
      <c r="A136" s="1"/>
      <c r="B136" s="2"/>
      <c r="C136" s="2"/>
      <c r="D136" s="2"/>
      <c r="E136" s="2"/>
      <c r="F136" s="2"/>
      <c r="G136" s="2"/>
      <c r="H136" s="3"/>
      <c r="I136" s="3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spans="1:40" ht="14.25" customHeight="1" x14ac:dyDescent="0.3">
      <c r="A137" s="1"/>
      <c r="B137" s="2"/>
      <c r="C137" s="2"/>
      <c r="D137" s="2"/>
      <c r="E137" s="2"/>
      <c r="F137" s="2"/>
      <c r="G137" s="2"/>
      <c r="H137" s="3"/>
      <c r="I137" s="3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spans="1:40" ht="14.25" customHeight="1" x14ac:dyDescent="0.3">
      <c r="A138" s="1"/>
      <c r="B138" s="2"/>
      <c r="C138" s="2"/>
      <c r="D138" s="2"/>
      <c r="E138" s="2"/>
      <c r="F138" s="2"/>
      <c r="G138" s="2"/>
      <c r="H138" s="3"/>
      <c r="I138" s="3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spans="1:40" ht="14.25" customHeight="1" x14ac:dyDescent="0.3">
      <c r="A139" s="1"/>
      <c r="B139" s="2"/>
      <c r="C139" s="2"/>
      <c r="D139" s="2"/>
      <c r="E139" s="2"/>
      <c r="F139" s="2"/>
      <c r="G139" s="2"/>
      <c r="H139" s="3"/>
      <c r="I139" s="3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spans="1:40" ht="14.25" customHeight="1" x14ac:dyDescent="0.3">
      <c r="A140" s="1"/>
      <c r="B140" s="2"/>
      <c r="C140" s="2"/>
      <c r="D140" s="2"/>
      <c r="E140" s="2"/>
      <c r="F140" s="2"/>
      <c r="G140" s="2"/>
      <c r="H140" s="3"/>
      <c r="I140" s="3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spans="1:40" ht="14.25" customHeight="1" x14ac:dyDescent="0.3">
      <c r="A141" s="1"/>
      <c r="B141" s="2"/>
      <c r="C141" s="2"/>
      <c r="D141" s="2"/>
      <c r="E141" s="2"/>
      <c r="F141" s="2"/>
      <c r="G141" s="2"/>
      <c r="H141" s="3"/>
      <c r="I141" s="3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spans="1:40" ht="14.25" customHeight="1" x14ac:dyDescent="0.3">
      <c r="A142" s="1"/>
      <c r="B142" s="2"/>
      <c r="C142" s="2"/>
      <c r="D142" s="2"/>
      <c r="E142" s="2"/>
      <c r="F142" s="2"/>
      <c r="G142" s="2"/>
      <c r="H142" s="3"/>
      <c r="I142" s="3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spans="1:40" ht="14.25" customHeight="1" x14ac:dyDescent="0.3">
      <c r="A143" s="1"/>
      <c r="B143" s="2"/>
      <c r="C143" s="2"/>
      <c r="D143" s="2"/>
      <c r="E143" s="2"/>
      <c r="F143" s="2"/>
      <c r="G143" s="2"/>
      <c r="H143" s="3"/>
      <c r="I143" s="3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spans="1:40" ht="14.25" customHeight="1" x14ac:dyDescent="0.3">
      <c r="A144" s="1"/>
      <c r="B144" s="2"/>
      <c r="C144" s="2"/>
      <c r="D144" s="2"/>
      <c r="E144" s="2"/>
      <c r="F144" s="2"/>
      <c r="G144" s="2"/>
      <c r="H144" s="3"/>
      <c r="I144" s="3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spans="1:40" ht="14.25" customHeight="1" x14ac:dyDescent="0.3">
      <c r="A145" s="1"/>
      <c r="B145" s="2"/>
      <c r="C145" s="2"/>
      <c r="D145" s="2"/>
      <c r="E145" s="2"/>
      <c r="F145" s="2"/>
      <c r="G145" s="2"/>
      <c r="H145" s="3"/>
      <c r="I145" s="3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spans="1:40" ht="14.25" customHeight="1" x14ac:dyDescent="0.3">
      <c r="A146" s="1"/>
      <c r="B146" s="2"/>
      <c r="C146" s="2"/>
      <c r="D146" s="2"/>
      <c r="E146" s="2"/>
      <c r="F146" s="2"/>
      <c r="G146" s="2"/>
      <c r="H146" s="3"/>
      <c r="I146" s="3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spans="1:40" ht="14.25" customHeight="1" x14ac:dyDescent="0.3">
      <c r="A147" s="1"/>
      <c r="B147" s="2"/>
      <c r="C147" s="2"/>
      <c r="D147" s="2"/>
      <c r="E147" s="2"/>
      <c r="F147" s="2"/>
      <c r="G147" s="2"/>
      <c r="H147" s="3"/>
      <c r="I147" s="3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spans="1:40" ht="14.25" customHeight="1" x14ac:dyDescent="0.3">
      <c r="A148" s="1"/>
      <c r="B148" s="2"/>
      <c r="C148" s="2"/>
      <c r="D148" s="2"/>
      <c r="E148" s="2"/>
      <c r="F148" s="2"/>
      <c r="G148" s="2"/>
      <c r="H148" s="3"/>
      <c r="I148" s="3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spans="1:40" ht="14.25" customHeight="1" x14ac:dyDescent="0.3">
      <c r="A149" s="1"/>
      <c r="B149" s="2"/>
      <c r="C149" s="2"/>
      <c r="D149" s="2"/>
      <c r="E149" s="2"/>
      <c r="F149" s="2"/>
      <c r="G149" s="2"/>
      <c r="H149" s="3"/>
      <c r="I149" s="3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spans="1:40" ht="14.25" customHeight="1" x14ac:dyDescent="0.3">
      <c r="A150" s="1"/>
      <c r="B150" s="2"/>
      <c r="C150" s="2"/>
      <c r="D150" s="2"/>
      <c r="E150" s="2"/>
      <c r="F150" s="2"/>
      <c r="G150" s="2"/>
      <c r="H150" s="3"/>
      <c r="I150" s="3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spans="1:40" ht="14.25" customHeight="1" x14ac:dyDescent="0.3">
      <c r="A151" s="1"/>
      <c r="B151" s="2"/>
      <c r="C151" s="2"/>
      <c r="D151" s="2"/>
      <c r="E151" s="2"/>
      <c r="F151" s="2"/>
      <c r="G151" s="2"/>
      <c r="H151" s="3"/>
      <c r="I151" s="3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spans="1:40" ht="14.25" customHeight="1" x14ac:dyDescent="0.3">
      <c r="A152" s="1"/>
      <c r="B152" s="2"/>
      <c r="C152" s="2"/>
      <c r="D152" s="2"/>
      <c r="E152" s="2"/>
      <c r="F152" s="2"/>
      <c r="G152" s="2"/>
      <c r="H152" s="3"/>
      <c r="I152" s="3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spans="1:40" ht="14.25" customHeight="1" x14ac:dyDescent="0.3">
      <c r="A153" s="1"/>
      <c r="B153" s="2"/>
      <c r="C153" s="2"/>
      <c r="D153" s="2"/>
      <c r="E153" s="2"/>
      <c r="F153" s="2"/>
      <c r="G153" s="2"/>
      <c r="H153" s="3"/>
      <c r="I153" s="3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spans="1:40" ht="14.25" customHeight="1" x14ac:dyDescent="0.3">
      <c r="A154" s="1"/>
      <c r="B154" s="2"/>
      <c r="C154" s="2"/>
      <c r="D154" s="2"/>
      <c r="E154" s="2"/>
      <c r="F154" s="2"/>
      <c r="G154" s="2"/>
      <c r="H154" s="3"/>
      <c r="I154" s="3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spans="1:40" ht="14.25" customHeight="1" x14ac:dyDescent="0.3">
      <c r="A155" s="1"/>
      <c r="B155" s="2"/>
      <c r="C155" s="2"/>
      <c r="D155" s="2"/>
      <c r="E155" s="2"/>
      <c r="F155" s="2"/>
      <c r="G155" s="2"/>
      <c r="H155" s="3"/>
      <c r="I155" s="3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spans="1:40" ht="14.25" customHeight="1" x14ac:dyDescent="0.3">
      <c r="A156" s="1"/>
      <c r="B156" s="2"/>
      <c r="C156" s="2"/>
      <c r="D156" s="2"/>
      <c r="E156" s="2"/>
      <c r="F156" s="2"/>
      <c r="G156" s="2"/>
      <c r="H156" s="3"/>
      <c r="I156" s="3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spans="1:40" ht="14.25" customHeight="1" x14ac:dyDescent="0.3">
      <c r="A157" s="1"/>
      <c r="B157" s="2"/>
      <c r="C157" s="2"/>
      <c r="D157" s="2"/>
      <c r="E157" s="2"/>
      <c r="F157" s="2"/>
      <c r="G157" s="2"/>
      <c r="H157" s="3"/>
      <c r="I157" s="3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spans="1:40" ht="14.25" customHeight="1" x14ac:dyDescent="0.3">
      <c r="A158" s="1"/>
      <c r="B158" s="2"/>
      <c r="C158" s="2"/>
      <c r="D158" s="2"/>
      <c r="E158" s="2"/>
      <c r="F158" s="2"/>
      <c r="G158" s="2"/>
      <c r="H158" s="3"/>
      <c r="I158" s="3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spans="1:40" ht="14.25" customHeight="1" x14ac:dyDescent="0.3">
      <c r="A159" s="1"/>
      <c r="B159" s="2"/>
      <c r="C159" s="2"/>
      <c r="D159" s="2"/>
      <c r="E159" s="2"/>
      <c r="F159" s="2"/>
      <c r="G159" s="2"/>
      <c r="H159" s="3"/>
      <c r="I159" s="3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spans="1:40" ht="14.25" customHeight="1" x14ac:dyDescent="0.3">
      <c r="A160" s="1"/>
      <c r="B160" s="2"/>
      <c r="C160" s="2"/>
      <c r="D160" s="2"/>
      <c r="E160" s="2"/>
      <c r="F160" s="2"/>
      <c r="G160" s="2"/>
      <c r="H160" s="3"/>
      <c r="I160" s="3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spans="1:40" ht="14.25" customHeight="1" x14ac:dyDescent="0.3">
      <c r="A161" s="1"/>
      <c r="B161" s="2"/>
      <c r="C161" s="2"/>
      <c r="D161" s="2"/>
      <c r="E161" s="2"/>
      <c r="F161" s="2"/>
      <c r="G161" s="2"/>
      <c r="H161" s="3"/>
      <c r="I161" s="3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spans="1:40" ht="14.25" customHeight="1" x14ac:dyDescent="0.3">
      <c r="A162" s="1"/>
      <c r="B162" s="2"/>
      <c r="C162" s="2"/>
      <c r="D162" s="2"/>
      <c r="E162" s="2"/>
      <c r="F162" s="2"/>
      <c r="G162" s="2"/>
      <c r="H162" s="3"/>
      <c r="I162" s="3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spans="1:40" ht="14.25" customHeight="1" x14ac:dyDescent="0.3">
      <c r="A163" s="1"/>
      <c r="B163" s="2"/>
      <c r="C163" s="2"/>
      <c r="D163" s="2"/>
      <c r="E163" s="2"/>
      <c r="F163" s="2"/>
      <c r="G163" s="2"/>
      <c r="H163" s="3"/>
      <c r="I163" s="3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spans="1:40" ht="14.25" customHeight="1" x14ac:dyDescent="0.3">
      <c r="A164" s="1"/>
      <c r="B164" s="2"/>
      <c r="C164" s="2"/>
      <c r="D164" s="2"/>
      <c r="E164" s="2"/>
      <c r="F164" s="2"/>
      <c r="G164" s="2"/>
      <c r="H164" s="3"/>
      <c r="I164" s="3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spans="1:40" ht="14.25" customHeight="1" x14ac:dyDescent="0.3">
      <c r="A165" s="1"/>
      <c r="B165" s="2"/>
      <c r="C165" s="2"/>
      <c r="D165" s="2"/>
      <c r="E165" s="2"/>
      <c r="F165" s="2"/>
      <c r="G165" s="2"/>
      <c r="H165" s="3"/>
      <c r="I165" s="3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spans="1:40" ht="14.25" customHeight="1" x14ac:dyDescent="0.3">
      <c r="A166" s="1"/>
      <c r="B166" s="2"/>
      <c r="C166" s="2"/>
      <c r="D166" s="2"/>
      <c r="E166" s="2"/>
      <c r="F166" s="2"/>
      <c r="G166" s="2"/>
      <c r="H166" s="3"/>
      <c r="I166" s="3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spans="1:40" ht="14.25" customHeight="1" x14ac:dyDescent="0.3">
      <c r="A167" s="1"/>
      <c r="B167" s="2"/>
      <c r="C167" s="2"/>
      <c r="D167" s="2"/>
      <c r="E167" s="2"/>
      <c r="F167" s="2"/>
      <c r="G167" s="2"/>
      <c r="H167" s="3"/>
      <c r="I167" s="3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spans="1:40" ht="14.25" customHeight="1" x14ac:dyDescent="0.3">
      <c r="A168" s="1"/>
      <c r="B168" s="2"/>
      <c r="C168" s="2"/>
      <c r="D168" s="2"/>
      <c r="E168" s="2"/>
      <c r="F168" s="2"/>
      <c r="G168" s="2"/>
      <c r="H168" s="3"/>
      <c r="I168" s="3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spans="1:40" ht="14.25" customHeight="1" x14ac:dyDescent="0.3">
      <c r="A169" s="1"/>
      <c r="B169" s="2"/>
      <c r="C169" s="2"/>
      <c r="D169" s="2"/>
      <c r="E169" s="2"/>
      <c r="F169" s="2"/>
      <c r="G169" s="2"/>
      <c r="H169" s="3"/>
      <c r="I169" s="3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spans="1:40" ht="14.25" customHeight="1" x14ac:dyDescent="0.3">
      <c r="A170" s="1"/>
      <c r="B170" s="2"/>
      <c r="C170" s="2"/>
      <c r="D170" s="2"/>
      <c r="E170" s="2"/>
      <c r="F170" s="2"/>
      <c r="G170" s="2"/>
      <c r="H170" s="3"/>
      <c r="I170" s="3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spans="1:40" ht="14.25" customHeight="1" x14ac:dyDescent="0.3">
      <c r="A171" s="1"/>
      <c r="B171" s="2"/>
      <c r="C171" s="2"/>
      <c r="D171" s="2"/>
      <c r="E171" s="2"/>
      <c r="F171" s="2"/>
      <c r="G171" s="2"/>
      <c r="H171" s="3"/>
      <c r="I171" s="3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spans="1:40" ht="14.25" customHeight="1" x14ac:dyDescent="0.3">
      <c r="A172" s="1"/>
      <c r="B172" s="2"/>
      <c r="C172" s="2"/>
      <c r="D172" s="2"/>
      <c r="E172" s="2"/>
      <c r="F172" s="2"/>
      <c r="G172" s="2"/>
      <c r="H172" s="3"/>
      <c r="I172" s="3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spans="1:40" ht="14.25" customHeight="1" x14ac:dyDescent="0.3">
      <c r="A173" s="1"/>
      <c r="B173" s="2"/>
      <c r="C173" s="2"/>
      <c r="D173" s="2"/>
      <c r="E173" s="2"/>
      <c r="F173" s="2"/>
      <c r="G173" s="2"/>
      <c r="H173" s="3"/>
      <c r="I173" s="3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spans="1:40" ht="14.25" customHeight="1" x14ac:dyDescent="0.3">
      <c r="A174" s="1"/>
      <c r="B174" s="2"/>
      <c r="C174" s="2"/>
      <c r="D174" s="2"/>
      <c r="E174" s="2"/>
      <c r="F174" s="2"/>
      <c r="G174" s="2"/>
      <c r="H174" s="3"/>
      <c r="I174" s="3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spans="1:40" ht="14.25" customHeight="1" x14ac:dyDescent="0.3">
      <c r="A175" s="1"/>
      <c r="B175" s="2"/>
      <c r="C175" s="2"/>
      <c r="D175" s="2"/>
      <c r="E175" s="2"/>
      <c r="F175" s="2"/>
      <c r="G175" s="2"/>
      <c r="H175" s="3"/>
      <c r="I175" s="3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spans="1:40" ht="14.25" customHeight="1" x14ac:dyDescent="0.3">
      <c r="A176" s="1"/>
      <c r="B176" s="2"/>
      <c r="C176" s="2"/>
      <c r="D176" s="2"/>
      <c r="E176" s="2"/>
      <c r="F176" s="2"/>
      <c r="G176" s="2"/>
      <c r="H176" s="3"/>
      <c r="I176" s="3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spans="1:40" ht="14.25" customHeight="1" x14ac:dyDescent="0.3">
      <c r="A177" s="1"/>
      <c r="B177" s="2"/>
      <c r="C177" s="2"/>
      <c r="D177" s="2"/>
      <c r="E177" s="2"/>
      <c r="F177" s="2"/>
      <c r="G177" s="2"/>
      <c r="H177" s="3"/>
      <c r="I177" s="3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spans="1:40" ht="14.25" customHeight="1" x14ac:dyDescent="0.3">
      <c r="A178" s="1"/>
      <c r="B178" s="2"/>
      <c r="C178" s="2"/>
      <c r="D178" s="2"/>
      <c r="E178" s="2"/>
      <c r="F178" s="2"/>
      <c r="G178" s="2"/>
      <c r="H178" s="3"/>
      <c r="I178" s="3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spans="1:40" ht="14.25" customHeight="1" x14ac:dyDescent="0.3">
      <c r="A179" s="1"/>
      <c r="B179" s="2"/>
      <c r="C179" s="2"/>
      <c r="D179" s="2"/>
      <c r="E179" s="2"/>
      <c r="F179" s="2"/>
      <c r="G179" s="2"/>
      <c r="H179" s="3"/>
      <c r="I179" s="3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spans="1:40" ht="14.25" customHeight="1" x14ac:dyDescent="0.3">
      <c r="A180" s="1"/>
      <c r="B180" s="2"/>
      <c r="C180" s="2"/>
      <c r="D180" s="2"/>
      <c r="E180" s="2"/>
      <c r="F180" s="2"/>
      <c r="G180" s="2"/>
      <c r="H180" s="3"/>
      <c r="I180" s="3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spans="1:40" ht="14.25" customHeight="1" x14ac:dyDescent="0.3">
      <c r="A181" s="1"/>
      <c r="B181" s="2"/>
      <c r="C181" s="2"/>
      <c r="D181" s="2"/>
      <c r="E181" s="2"/>
      <c r="F181" s="2"/>
      <c r="G181" s="2"/>
      <c r="H181" s="3"/>
      <c r="I181" s="3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spans="1:40" ht="14.25" customHeight="1" x14ac:dyDescent="0.3">
      <c r="A182" s="1"/>
      <c r="B182" s="2"/>
      <c r="C182" s="2"/>
      <c r="D182" s="2"/>
      <c r="E182" s="2"/>
      <c r="F182" s="2"/>
      <c r="G182" s="2"/>
      <c r="H182" s="3"/>
      <c r="I182" s="3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spans="1:40" ht="14.25" customHeight="1" x14ac:dyDescent="0.3">
      <c r="A183" s="1"/>
      <c r="B183" s="2"/>
      <c r="C183" s="2"/>
      <c r="D183" s="2"/>
      <c r="E183" s="2"/>
      <c r="F183" s="2"/>
      <c r="G183" s="2"/>
      <c r="H183" s="3"/>
      <c r="I183" s="3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spans="1:40" ht="14.25" customHeight="1" x14ac:dyDescent="0.3">
      <c r="A184" s="1"/>
      <c r="B184" s="2"/>
      <c r="C184" s="2"/>
      <c r="D184" s="2"/>
      <c r="E184" s="2"/>
      <c r="F184" s="2"/>
      <c r="G184" s="2"/>
      <c r="H184" s="3"/>
      <c r="I184" s="3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spans="1:40" ht="14.25" customHeight="1" x14ac:dyDescent="0.3">
      <c r="A185" s="1"/>
      <c r="B185" s="2"/>
      <c r="C185" s="2"/>
      <c r="D185" s="2"/>
      <c r="E185" s="2"/>
      <c r="F185" s="2"/>
      <c r="G185" s="2"/>
      <c r="H185" s="3"/>
      <c r="I185" s="3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spans="1:40" ht="14.25" customHeight="1" x14ac:dyDescent="0.3">
      <c r="A186" s="1"/>
      <c r="B186" s="2"/>
      <c r="C186" s="2"/>
      <c r="D186" s="2"/>
      <c r="E186" s="2"/>
      <c r="F186" s="2"/>
      <c r="G186" s="2"/>
      <c r="H186" s="3"/>
      <c r="I186" s="3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spans="1:40" ht="14.25" customHeight="1" x14ac:dyDescent="0.3">
      <c r="A187" s="1"/>
      <c r="B187" s="2"/>
      <c r="C187" s="2"/>
      <c r="D187" s="2"/>
      <c r="E187" s="2"/>
      <c r="F187" s="2"/>
      <c r="G187" s="2"/>
      <c r="H187" s="3"/>
      <c r="I187" s="3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spans="1:40" ht="14.25" customHeight="1" x14ac:dyDescent="0.3">
      <c r="A188" s="1"/>
      <c r="B188" s="2"/>
      <c r="C188" s="2"/>
      <c r="D188" s="2"/>
      <c r="E188" s="2"/>
      <c r="F188" s="2"/>
      <c r="G188" s="2"/>
      <c r="H188" s="3"/>
      <c r="I188" s="3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spans="1:40" ht="14.25" customHeight="1" x14ac:dyDescent="0.3">
      <c r="A189" s="1"/>
      <c r="B189" s="2"/>
      <c r="C189" s="2"/>
      <c r="D189" s="2"/>
      <c r="E189" s="2"/>
      <c r="F189" s="2"/>
      <c r="G189" s="2"/>
      <c r="H189" s="3"/>
      <c r="I189" s="3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spans="1:40" ht="14.25" customHeight="1" x14ac:dyDescent="0.3">
      <c r="A190" s="1"/>
      <c r="B190" s="2"/>
      <c r="C190" s="2"/>
      <c r="D190" s="2"/>
      <c r="E190" s="2"/>
      <c r="F190" s="2"/>
      <c r="G190" s="2"/>
      <c r="H190" s="3"/>
      <c r="I190" s="3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spans="1:40" ht="14.25" customHeight="1" x14ac:dyDescent="0.3">
      <c r="A191" s="1"/>
      <c r="B191" s="2"/>
      <c r="C191" s="2"/>
      <c r="D191" s="2"/>
      <c r="E191" s="2"/>
      <c r="F191" s="2"/>
      <c r="G191" s="2"/>
      <c r="H191" s="3"/>
      <c r="I191" s="3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spans="1:40" ht="14.25" customHeight="1" x14ac:dyDescent="0.3">
      <c r="A192" s="1"/>
      <c r="B192" s="2"/>
      <c r="C192" s="2"/>
      <c r="D192" s="2"/>
      <c r="E192" s="2"/>
      <c r="F192" s="2"/>
      <c r="G192" s="2"/>
      <c r="H192" s="3"/>
      <c r="I192" s="3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spans="1:40" ht="14.25" customHeight="1" x14ac:dyDescent="0.3">
      <c r="A193" s="1"/>
      <c r="B193" s="2"/>
      <c r="C193" s="2"/>
      <c r="D193" s="2"/>
      <c r="E193" s="2"/>
      <c r="F193" s="2"/>
      <c r="G193" s="2"/>
      <c r="H193" s="3"/>
      <c r="I193" s="3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spans="1:40" ht="14.25" customHeight="1" x14ac:dyDescent="0.3">
      <c r="A194" s="1"/>
      <c r="B194" s="2"/>
      <c r="C194" s="2"/>
      <c r="D194" s="2"/>
      <c r="E194" s="2"/>
      <c r="F194" s="2"/>
      <c r="G194" s="2"/>
      <c r="H194" s="3"/>
      <c r="I194" s="3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spans="1:40" ht="14.25" customHeight="1" x14ac:dyDescent="0.3">
      <c r="A195" s="1"/>
      <c r="B195" s="2"/>
      <c r="C195" s="2"/>
      <c r="D195" s="2"/>
      <c r="E195" s="2"/>
      <c r="F195" s="2"/>
      <c r="G195" s="2"/>
      <c r="H195" s="3"/>
      <c r="I195" s="3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spans="1:40" ht="14.25" customHeight="1" x14ac:dyDescent="0.3">
      <c r="A196" s="1"/>
      <c r="B196" s="2"/>
      <c r="C196" s="2"/>
      <c r="D196" s="2"/>
      <c r="E196" s="2"/>
      <c r="F196" s="2"/>
      <c r="G196" s="2"/>
      <c r="H196" s="3"/>
      <c r="I196" s="3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spans="1:40" ht="14.25" customHeight="1" x14ac:dyDescent="0.3">
      <c r="A197" s="1"/>
      <c r="B197" s="2"/>
      <c r="C197" s="2"/>
      <c r="D197" s="2"/>
      <c r="E197" s="2"/>
      <c r="F197" s="2"/>
      <c r="G197" s="2"/>
      <c r="H197" s="3"/>
      <c r="I197" s="3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spans="1:40" ht="14.25" customHeight="1" x14ac:dyDescent="0.3">
      <c r="A198" s="1"/>
      <c r="B198" s="2"/>
      <c r="C198" s="2"/>
      <c r="D198" s="2"/>
      <c r="E198" s="2"/>
      <c r="F198" s="2"/>
      <c r="G198" s="2"/>
      <c r="H198" s="3"/>
      <c r="I198" s="3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spans="1:40" ht="14.25" customHeight="1" x14ac:dyDescent="0.3">
      <c r="A199" s="1"/>
      <c r="B199" s="2"/>
      <c r="C199" s="2"/>
      <c r="D199" s="2"/>
      <c r="E199" s="2"/>
      <c r="F199" s="2"/>
      <c r="G199" s="2"/>
      <c r="H199" s="3"/>
      <c r="I199" s="3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spans="1:40" ht="14.25" customHeight="1" x14ac:dyDescent="0.3">
      <c r="A200" s="1"/>
      <c r="B200" s="2"/>
      <c r="C200" s="2"/>
      <c r="D200" s="2"/>
      <c r="E200" s="2"/>
      <c r="F200" s="2"/>
      <c r="G200" s="2"/>
      <c r="H200" s="3"/>
      <c r="I200" s="3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spans="1:40" ht="14.25" customHeight="1" x14ac:dyDescent="0.3">
      <c r="A201" s="1"/>
      <c r="B201" s="2"/>
      <c r="C201" s="2"/>
      <c r="D201" s="2"/>
      <c r="E201" s="2"/>
      <c r="F201" s="2"/>
      <c r="G201" s="2"/>
      <c r="H201" s="3"/>
      <c r="I201" s="3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spans="1:40" ht="14.25" customHeight="1" x14ac:dyDescent="0.3">
      <c r="A202" s="1"/>
      <c r="B202" s="2"/>
      <c r="C202" s="2"/>
      <c r="D202" s="2"/>
      <c r="E202" s="2"/>
      <c r="F202" s="2"/>
      <c r="G202" s="2"/>
      <c r="H202" s="3"/>
      <c r="I202" s="3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spans="1:40" ht="14.25" customHeight="1" x14ac:dyDescent="0.3">
      <c r="A203" s="1"/>
      <c r="B203" s="2"/>
      <c r="C203" s="2"/>
      <c r="D203" s="2"/>
      <c r="E203" s="2"/>
      <c r="F203" s="2"/>
      <c r="G203" s="2"/>
      <c r="H203" s="3"/>
      <c r="I203" s="3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spans="1:40" ht="14.25" customHeight="1" x14ac:dyDescent="0.3">
      <c r="A204" s="1"/>
      <c r="B204" s="2"/>
      <c r="C204" s="2"/>
      <c r="D204" s="2"/>
      <c r="E204" s="2"/>
      <c r="F204" s="2"/>
      <c r="G204" s="2"/>
      <c r="H204" s="3"/>
      <c r="I204" s="3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spans="1:40" ht="14.25" customHeight="1" x14ac:dyDescent="0.3">
      <c r="A205" s="1"/>
      <c r="B205" s="2"/>
      <c r="C205" s="2"/>
      <c r="D205" s="2"/>
      <c r="E205" s="2"/>
      <c r="F205" s="2"/>
      <c r="G205" s="2"/>
      <c r="H205" s="3"/>
      <c r="I205" s="3"/>
      <c r="J205" s="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spans="1:40" ht="14.25" customHeight="1" x14ac:dyDescent="0.3">
      <c r="A206" s="1"/>
      <c r="B206" s="2"/>
      <c r="C206" s="2"/>
      <c r="D206" s="2"/>
      <c r="E206" s="2"/>
      <c r="F206" s="2"/>
      <c r="G206" s="2"/>
      <c r="H206" s="3"/>
      <c r="I206" s="3"/>
      <c r="J206" s="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spans="1:40" ht="14.25" customHeight="1" x14ac:dyDescent="0.3">
      <c r="A207" s="1"/>
      <c r="B207" s="2"/>
      <c r="C207" s="2"/>
      <c r="D207" s="2"/>
      <c r="E207" s="2"/>
      <c r="F207" s="2"/>
      <c r="G207" s="2"/>
      <c r="H207" s="3"/>
      <c r="I207" s="3"/>
      <c r="J207" s="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spans="1:40" ht="14.25" customHeight="1" x14ac:dyDescent="0.3">
      <c r="A208" s="1"/>
      <c r="B208" s="2"/>
      <c r="C208" s="2"/>
      <c r="D208" s="2"/>
      <c r="E208" s="2"/>
      <c r="F208" s="2"/>
      <c r="G208" s="2"/>
      <c r="H208" s="3"/>
      <c r="I208" s="3"/>
      <c r="J208" s="3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spans="1:40" ht="14.25" customHeight="1" x14ac:dyDescent="0.3">
      <c r="A209" s="1"/>
      <c r="B209" s="2"/>
      <c r="C209" s="2"/>
      <c r="D209" s="2"/>
      <c r="E209" s="2"/>
      <c r="F209" s="2"/>
      <c r="G209" s="2"/>
      <c r="H209" s="3"/>
      <c r="I209" s="3"/>
      <c r="J209" s="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spans="1:40" ht="14.25" customHeight="1" x14ac:dyDescent="0.3">
      <c r="A210" s="1"/>
      <c r="B210" s="2"/>
      <c r="C210" s="2"/>
      <c r="D210" s="2"/>
      <c r="E210" s="2"/>
      <c r="F210" s="2"/>
      <c r="G210" s="2"/>
      <c r="H210" s="3"/>
      <c r="I210" s="3"/>
      <c r="J210" s="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spans="1:40" ht="14.25" customHeight="1" x14ac:dyDescent="0.3">
      <c r="A211" s="1"/>
      <c r="B211" s="2"/>
      <c r="C211" s="2"/>
      <c r="D211" s="2"/>
      <c r="E211" s="2"/>
      <c r="F211" s="2"/>
      <c r="G211" s="2"/>
      <c r="H211" s="3"/>
      <c r="I211" s="3"/>
      <c r="J211" s="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spans="1:40" ht="14.25" customHeight="1" x14ac:dyDescent="0.3">
      <c r="A212" s="1"/>
      <c r="B212" s="2"/>
      <c r="C212" s="2"/>
      <c r="D212" s="2"/>
      <c r="E212" s="2"/>
      <c r="F212" s="2"/>
      <c r="G212" s="2"/>
      <c r="H212" s="3"/>
      <c r="I212" s="3"/>
      <c r="J212" s="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spans="1:40" ht="14.25" customHeight="1" x14ac:dyDescent="0.3">
      <c r="A213" s="1"/>
      <c r="B213" s="2"/>
      <c r="C213" s="2"/>
      <c r="D213" s="2"/>
      <c r="E213" s="2"/>
      <c r="F213" s="2"/>
      <c r="G213" s="2"/>
      <c r="H213" s="3"/>
      <c r="I213" s="3"/>
      <c r="J213" s="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spans="1:40" ht="14.25" customHeight="1" x14ac:dyDescent="0.3">
      <c r="A214" s="1"/>
      <c r="B214" s="2"/>
      <c r="C214" s="2"/>
      <c r="D214" s="2"/>
      <c r="E214" s="2"/>
      <c r="F214" s="2"/>
      <c r="G214" s="2"/>
      <c r="H214" s="3"/>
      <c r="I214" s="3"/>
      <c r="J214" s="3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spans="1:40" ht="14.25" customHeight="1" x14ac:dyDescent="0.3">
      <c r="A215" s="1"/>
      <c r="B215" s="2"/>
      <c r="C215" s="2"/>
      <c r="D215" s="2"/>
      <c r="E215" s="2"/>
      <c r="F215" s="2"/>
      <c r="G215" s="2"/>
      <c r="H215" s="3"/>
      <c r="I215" s="3"/>
      <c r="J215" s="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spans="1:40" ht="14.25" customHeight="1" x14ac:dyDescent="0.3">
      <c r="A216" s="1"/>
      <c r="B216" s="2"/>
      <c r="C216" s="2"/>
      <c r="D216" s="2"/>
      <c r="E216" s="2"/>
      <c r="F216" s="2"/>
      <c r="G216" s="2"/>
      <c r="H216" s="3"/>
      <c r="I216" s="3"/>
      <c r="J216" s="3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spans="1:40" ht="14.25" customHeight="1" x14ac:dyDescent="0.3">
      <c r="A217" s="1"/>
      <c r="B217" s="2"/>
      <c r="C217" s="2"/>
      <c r="D217" s="2"/>
      <c r="E217" s="2"/>
      <c r="F217" s="2"/>
      <c r="G217" s="2"/>
      <c r="H217" s="3"/>
      <c r="I217" s="3"/>
      <c r="J217" s="3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spans="1:40" ht="14.25" customHeight="1" x14ac:dyDescent="0.3">
      <c r="A218" s="1"/>
      <c r="B218" s="2"/>
      <c r="C218" s="2"/>
      <c r="D218" s="2"/>
      <c r="E218" s="2"/>
      <c r="F218" s="2"/>
      <c r="G218" s="2"/>
      <c r="H218" s="3"/>
      <c r="I218" s="3"/>
      <c r="J218" s="3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spans="1:40" ht="14.25" customHeight="1" x14ac:dyDescent="0.3">
      <c r="A219" s="1"/>
      <c r="B219" s="2"/>
      <c r="C219" s="2"/>
      <c r="D219" s="2"/>
      <c r="E219" s="2"/>
      <c r="F219" s="2"/>
      <c r="G219" s="2"/>
      <c r="H219" s="3"/>
      <c r="I219" s="3"/>
      <c r="J219" s="3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spans="1:40" ht="14.25" customHeight="1" x14ac:dyDescent="0.3">
      <c r="A220" s="1"/>
      <c r="B220" s="2"/>
      <c r="C220" s="2"/>
      <c r="D220" s="2"/>
      <c r="E220" s="2"/>
      <c r="F220" s="2"/>
      <c r="G220" s="2"/>
      <c r="H220" s="3"/>
      <c r="I220" s="3"/>
      <c r="J220" s="3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spans="1:40" ht="14.25" customHeight="1" x14ac:dyDescent="0.3">
      <c r="A221" s="1"/>
      <c r="B221" s="2"/>
      <c r="C221" s="2"/>
      <c r="D221" s="2"/>
      <c r="E221" s="2"/>
      <c r="F221" s="2"/>
      <c r="G221" s="2"/>
      <c r="H221" s="3"/>
      <c r="I221" s="3"/>
      <c r="J221" s="3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spans="1:40" ht="14.25" customHeight="1" x14ac:dyDescent="0.3">
      <c r="A222" s="1"/>
      <c r="B222" s="2"/>
      <c r="C222" s="2"/>
      <c r="D222" s="2"/>
      <c r="E222" s="2"/>
      <c r="F222" s="2"/>
      <c r="G222" s="2"/>
      <c r="H222" s="3"/>
      <c r="I222" s="3"/>
      <c r="J222" s="3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spans="1:40" ht="14.25" customHeight="1" x14ac:dyDescent="0.3">
      <c r="A223" s="1"/>
      <c r="B223" s="2"/>
      <c r="C223" s="2"/>
      <c r="D223" s="2"/>
      <c r="E223" s="2"/>
      <c r="F223" s="2"/>
      <c r="G223" s="2"/>
      <c r="H223" s="3"/>
      <c r="I223" s="3"/>
      <c r="J223" s="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spans="1:40" ht="14.25" customHeight="1" x14ac:dyDescent="0.3">
      <c r="A224" s="1"/>
      <c r="B224" s="2"/>
      <c r="C224" s="2"/>
      <c r="D224" s="2"/>
      <c r="E224" s="2"/>
      <c r="F224" s="2"/>
      <c r="G224" s="2"/>
      <c r="H224" s="3"/>
      <c r="I224" s="3"/>
      <c r="J224" s="3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spans="1:40" ht="14.25" customHeight="1" x14ac:dyDescent="0.3">
      <c r="A225" s="1"/>
      <c r="B225" s="2"/>
      <c r="C225" s="2"/>
      <c r="D225" s="2"/>
      <c r="E225" s="2"/>
      <c r="F225" s="2"/>
      <c r="G225" s="2"/>
      <c r="H225" s="3"/>
      <c r="I225" s="3"/>
      <c r="J225" s="3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spans="1:40" ht="14.25" customHeight="1" x14ac:dyDescent="0.3">
      <c r="A226" s="1"/>
      <c r="B226" s="2"/>
      <c r="C226" s="2"/>
      <c r="D226" s="2"/>
      <c r="E226" s="2"/>
      <c r="F226" s="2"/>
      <c r="G226" s="2"/>
      <c r="H226" s="3"/>
      <c r="I226" s="3"/>
      <c r="J226" s="3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spans="1:40" ht="14.25" customHeight="1" x14ac:dyDescent="0.3">
      <c r="A227" s="1"/>
      <c r="B227" s="2"/>
      <c r="C227" s="2"/>
      <c r="D227" s="2"/>
      <c r="E227" s="2"/>
      <c r="F227" s="2"/>
      <c r="G227" s="2"/>
      <c r="H227" s="3"/>
      <c r="I227" s="3"/>
      <c r="J227" s="3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spans="1:40" ht="14.25" customHeight="1" x14ac:dyDescent="0.3">
      <c r="A228" s="1"/>
      <c r="B228" s="2"/>
      <c r="C228" s="2"/>
      <c r="D228" s="2"/>
      <c r="E228" s="2"/>
      <c r="F228" s="2"/>
      <c r="G228" s="2"/>
      <c r="H228" s="3"/>
      <c r="I228" s="3"/>
      <c r="J228" s="3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spans="1:40" ht="14.25" customHeight="1" x14ac:dyDescent="0.3">
      <c r="A229" s="1"/>
      <c r="B229" s="2"/>
      <c r="C229" s="2"/>
      <c r="D229" s="2"/>
      <c r="E229" s="2"/>
      <c r="F229" s="2"/>
      <c r="G229" s="2"/>
      <c r="H229" s="3"/>
      <c r="I229" s="3"/>
      <c r="J229" s="3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spans="1:40" ht="14.25" customHeight="1" x14ac:dyDescent="0.3">
      <c r="A230" s="1"/>
      <c r="B230" s="2"/>
      <c r="C230" s="2"/>
      <c r="D230" s="2"/>
      <c r="E230" s="2"/>
      <c r="F230" s="2"/>
      <c r="G230" s="2"/>
      <c r="H230" s="3"/>
      <c r="I230" s="3"/>
      <c r="J230" s="3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spans="1:40" ht="14.25" customHeight="1" x14ac:dyDescent="0.3">
      <c r="A231" s="1"/>
      <c r="B231" s="2"/>
      <c r="C231" s="2"/>
      <c r="D231" s="2"/>
      <c r="E231" s="2"/>
      <c r="F231" s="2"/>
      <c r="G231" s="2"/>
      <c r="H231" s="3"/>
      <c r="I231" s="3"/>
      <c r="J231" s="3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spans="1:40" ht="14.25" customHeight="1" x14ac:dyDescent="0.3">
      <c r="A232" s="1"/>
      <c r="B232" s="2"/>
      <c r="C232" s="2"/>
      <c r="D232" s="2"/>
      <c r="E232" s="2"/>
      <c r="F232" s="2"/>
      <c r="G232" s="2"/>
      <c r="H232" s="3"/>
      <c r="I232" s="3"/>
      <c r="J232" s="3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spans="1:40" ht="14.25" customHeight="1" x14ac:dyDescent="0.3">
      <c r="A233" s="1"/>
      <c r="B233" s="2"/>
      <c r="C233" s="2"/>
      <c r="D233" s="2"/>
      <c r="E233" s="2"/>
      <c r="F233" s="2"/>
      <c r="G233" s="2"/>
      <c r="H233" s="3"/>
      <c r="I233" s="3"/>
      <c r="J233" s="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spans="1:40" ht="14.25" customHeight="1" x14ac:dyDescent="0.3">
      <c r="A234" s="1"/>
      <c r="B234" s="2"/>
      <c r="C234" s="2"/>
      <c r="D234" s="2"/>
      <c r="E234" s="2"/>
      <c r="F234" s="2"/>
      <c r="G234" s="2"/>
      <c r="H234" s="3"/>
      <c r="I234" s="3"/>
      <c r="J234" s="3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spans="1:40" ht="14.25" customHeight="1" x14ac:dyDescent="0.3">
      <c r="A235" s="1"/>
      <c r="B235" s="2"/>
      <c r="C235" s="2"/>
      <c r="D235" s="2"/>
      <c r="E235" s="2"/>
      <c r="F235" s="2"/>
      <c r="G235" s="2"/>
      <c r="H235" s="3"/>
      <c r="I235" s="3"/>
      <c r="J235" s="3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spans="1:40" ht="14.25" customHeight="1" x14ac:dyDescent="0.3">
      <c r="A236" s="1"/>
      <c r="B236" s="2"/>
      <c r="C236" s="2"/>
      <c r="D236" s="2"/>
      <c r="E236" s="2"/>
      <c r="F236" s="2"/>
      <c r="G236" s="2"/>
      <c r="H236" s="3"/>
      <c r="I236" s="3"/>
      <c r="J236" s="3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spans="1:40" ht="14.25" customHeight="1" x14ac:dyDescent="0.3">
      <c r="A237" s="1"/>
      <c r="B237" s="2"/>
      <c r="C237" s="2"/>
      <c r="D237" s="2"/>
      <c r="E237" s="2"/>
      <c r="F237" s="2"/>
      <c r="G237" s="2"/>
      <c r="H237" s="3"/>
      <c r="I237" s="3"/>
      <c r="J237" s="3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spans="1:40" ht="14.25" customHeight="1" x14ac:dyDescent="0.3">
      <c r="A238" s="1"/>
      <c r="B238" s="2"/>
      <c r="C238" s="2"/>
      <c r="D238" s="2"/>
      <c r="E238" s="2"/>
      <c r="F238" s="2"/>
      <c r="G238" s="2"/>
      <c r="H238" s="3"/>
      <c r="I238" s="3"/>
      <c r="J238" s="3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spans="1:40" ht="14.25" customHeight="1" x14ac:dyDescent="0.3">
      <c r="A239" s="1"/>
      <c r="B239" s="2"/>
      <c r="C239" s="2"/>
      <c r="D239" s="2"/>
      <c r="E239" s="2"/>
      <c r="F239" s="2"/>
      <c r="G239" s="2"/>
      <c r="H239" s="3"/>
      <c r="I239" s="3"/>
      <c r="J239" s="3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spans="1:40" ht="14.25" customHeight="1" x14ac:dyDescent="0.3">
      <c r="A240" s="1"/>
      <c r="B240" s="2"/>
      <c r="C240" s="2"/>
      <c r="D240" s="2"/>
      <c r="E240" s="2"/>
      <c r="F240" s="2"/>
      <c r="G240" s="2"/>
      <c r="H240" s="3"/>
      <c r="I240" s="3"/>
      <c r="J240" s="3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spans="1:40" ht="14.25" customHeight="1" x14ac:dyDescent="0.3">
      <c r="A241" s="1"/>
      <c r="B241" s="2"/>
      <c r="C241" s="2"/>
      <c r="D241" s="2"/>
      <c r="E241" s="2"/>
      <c r="F241" s="2"/>
      <c r="G241" s="2"/>
      <c r="H241" s="3"/>
      <c r="I241" s="3"/>
      <c r="J241" s="3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spans="1:40" ht="14.25" customHeight="1" x14ac:dyDescent="0.3">
      <c r="A242" s="1"/>
      <c r="B242" s="2"/>
      <c r="C242" s="2"/>
      <c r="D242" s="2"/>
      <c r="E242" s="2"/>
      <c r="F242" s="2"/>
      <c r="G242" s="2"/>
      <c r="H242" s="3"/>
      <c r="I242" s="3"/>
      <c r="J242" s="3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spans="1:40" ht="14.25" customHeight="1" x14ac:dyDescent="0.3">
      <c r="A243" s="1"/>
      <c r="B243" s="2"/>
      <c r="C243" s="2"/>
      <c r="D243" s="2"/>
      <c r="E243" s="2"/>
      <c r="F243" s="2"/>
      <c r="G243" s="2"/>
      <c r="H243" s="3"/>
      <c r="I243" s="3"/>
      <c r="J243" s="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spans="1:40" ht="14.25" customHeight="1" x14ac:dyDescent="0.3">
      <c r="A244" s="1"/>
      <c r="B244" s="2"/>
      <c r="C244" s="2"/>
      <c r="D244" s="2"/>
      <c r="E244" s="2"/>
      <c r="F244" s="2"/>
      <c r="G244" s="2"/>
      <c r="H244" s="3"/>
      <c r="I244" s="3"/>
      <c r="J244" s="3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spans="1:40" ht="14.25" customHeight="1" x14ac:dyDescent="0.3">
      <c r="A245" s="1"/>
      <c r="B245" s="2"/>
      <c r="C245" s="2"/>
      <c r="D245" s="2"/>
      <c r="E245" s="2"/>
      <c r="F245" s="2"/>
      <c r="G245" s="2"/>
      <c r="H245" s="3"/>
      <c r="I245" s="3"/>
      <c r="J245" s="3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spans="1:40" ht="14.25" customHeight="1" x14ac:dyDescent="0.3">
      <c r="A246" s="1"/>
      <c r="B246" s="2"/>
      <c r="C246" s="2"/>
      <c r="D246" s="2"/>
      <c r="E246" s="2"/>
      <c r="F246" s="2"/>
      <c r="G246" s="2"/>
      <c r="H246" s="3"/>
      <c r="I246" s="3"/>
      <c r="J246" s="3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spans="1:40" ht="14.25" customHeight="1" x14ac:dyDescent="0.3">
      <c r="A247" s="1"/>
      <c r="B247" s="2"/>
      <c r="C247" s="2"/>
      <c r="D247" s="2"/>
      <c r="E247" s="2"/>
      <c r="F247" s="2"/>
      <c r="G247" s="2"/>
      <c r="H247" s="3"/>
      <c r="I247" s="3"/>
      <c r="J247" s="3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spans="1:40" ht="14.25" customHeight="1" x14ac:dyDescent="0.3">
      <c r="A248" s="1"/>
      <c r="B248" s="2"/>
      <c r="C248" s="2"/>
      <c r="D248" s="2"/>
      <c r="E248" s="2"/>
      <c r="F248" s="2"/>
      <c r="G248" s="2"/>
      <c r="H248" s="3"/>
      <c r="I248" s="3"/>
      <c r="J248" s="3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spans="1:40" ht="14.25" customHeight="1" x14ac:dyDescent="0.3">
      <c r="A249" s="1"/>
      <c r="B249" s="2"/>
      <c r="C249" s="2"/>
      <c r="D249" s="2"/>
      <c r="E249" s="2"/>
      <c r="F249" s="2"/>
      <c r="G249" s="2"/>
      <c r="H249" s="3"/>
      <c r="I249" s="3"/>
      <c r="J249" s="3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spans="1:40" ht="14.25" customHeight="1" x14ac:dyDescent="0.3">
      <c r="A250" s="1"/>
      <c r="B250" s="2"/>
      <c r="C250" s="2"/>
      <c r="D250" s="2"/>
      <c r="E250" s="2"/>
      <c r="F250" s="2"/>
      <c r="G250" s="2"/>
      <c r="H250" s="3"/>
      <c r="I250" s="3"/>
      <c r="J250" s="3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spans="1:40" ht="14.25" customHeight="1" x14ac:dyDescent="0.3">
      <c r="A251" s="1"/>
      <c r="B251" s="2"/>
      <c r="C251" s="2"/>
      <c r="D251" s="2"/>
      <c r="E251" s="2"/>
      <c r="F251" s="2"/>
      <c r="G251" s="2"/>
      <c r="H251" s="3"/>
      <c r="I251" s="3"/>
      <c r="J251" s="3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spans="1:40" ht="14.25" customHeight="1" x14ac:dyDescent="0.3">
      <c r="A252" s="1"/>
      <c r="B252" s="2"/>
      <c r="C252" s="2"/>
      <c r="D252" s="2"/>
      <c r="E252" s="2"/>
      <c r="F252" s="2"/>
      <c r="G252" s="2"/>
      <c r="H252" s="3"/>
      <c r="I252" s="3"/>
      <c r="J252" s="3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spans="1:40" ht="14.25" customHeight="1" x14ac:dyDescent="0.3">
      <c r="A253" s="1"/>
      <c r="B253" s="2"/>
      <c r="C253" s="2"/>
      <c r="D253" s="2"/>
      <c r="E253" s="2"/>
      <c r="F253" s="2"/>
      <c r="G253" s="2"/>
      <c r="H253" s="3"/>
      <c r="I253" s="3"/>
      <c r="J253" s="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spans="1:40" ht="14.25" customHeight="1" x14ac:dyDescent="0.3">
      <c r="A254" s="1"/>
      <c r="B254" s="2"/>
      <c r="C254" s="2"/>
      <c r="D254" s="2"/>
      <c r="E254" s="2"/>
      <c r="F254" s="2"/>
      <c r="G254" s="2"/>
      <c r="H254" s="3"/>
      <c r="I254" s="3"/>
      <c r="J254" s="3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spans="1:40" ht="14.25" customHeight="1" x14ac:dyDescent="0.3">
      <c r="A255" s="1"/>
      <c r="B255" s="2"/>
      <c r="C255" s="2"/>
      <c r="D255" s="2"/>
      <c r="E255" s="2"/>
      <c r="F255" s="2"/>
      <c r="G255" s="2"/>
      <c r="H255" s="3"/>
      <c r="I255" s="3"/>
      <c r="J255" s="3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spans="1:40" ht="14.25" customHeight="1" x14ac:dyDescent="0.3">
      <c r="A256" s="1"/>
      <c r="B256" s="2"/>
      <c r="C256" s="2"/>
      <c r="D256" s="2"/>
      <c r="E256" s="2"/>
      <c r="F256" s="2"/>
      <c r="G256" s="2"/>
      <c r="H256" s="3"/>
      <c r="I256" s="3"/>
      <c r="J256" s="3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spans="1:40" ht="14.25" customHeight="1" x14ac:dyDescent="0.3">
      <c r="A257" s="1"/>
      <c r="B257" s="2"/>
      <c r="C257" s="2"/>
      <c r="D257" s="2"/>
      <c r="E257" s="2"/>
      <c r="F257" s="2"/>
      <c r="G257" s="2"/>
      <c r="H257" s="3"/>
      <c r="I257" s="3"/>
      <c r="J257" s="3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spans="1:40" ht="14.25" customHeight="1" x14ac:dyDescent="0.3">
      <c r="A258" s="1"/>
      <c r="B258" s="2"/>
      <c r="C258" s="2"/>
      <c r="D258" s="2"/>
      <c r="E258" s="2"/>
      <c r="F258" s="2"/>
      <c r="G258" s="2"/>
      <c r="H258" s="3"/>
      <c r="I258" s="3"/>
      <c r="J258" s="3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spans="1:40" ht="14.25" customHeight="1" x14ac:dyDescent="0.3">
      <c r="A259" s="1"/>
      <c r="B259" s="2"/>
      <c r="C259" s="2"/>
      <c r="D259" s="2"/>
      <c r="E259" s="2"/>
      <c r="F259" s="2"/>
      <c r="G259" s="2"/>
      <c r="H259" s="3"/>
      <c r="I259" s="3"/>
      <c r="J259" s="3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spans="1:40" ht="14.25" customHeight="1" x14ac:dyDescent="0.3">
      <c r="A260" s="1"/>
      <c r="B260" s="2"/>
      <c r="C260" s="2"/>
      <c r="D260" s="2"/>
      <c r="E260" s="2"/>
      <c r="F260" s="2"/>
      <c r="G260" s="2"/>
      <c r="H260" s="3"/>
      <c r="I260" s="3"/>
      <c r="J260" s="3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spans="1:40" ht="14.25" customHeight="1" x14ac:dyDescent="0.3">
      <c r="A261" s="1"/>
      <c r="B261" s="2"/>
      <c r="C261" s="2"/>
      <c r="D261" s="2"/>
      <c r="E261" s="2"/>
      <c r="F261" s="2"/>
      <c r="G261" s="2"/>
      <c r="H261" s="3"/>
      <c r="I261" s="3"/>
      <c r="J261" s="3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spans="1:40" ht="14.25" customHeight="1" x14ac:dyDescent="0.3">
      <c r="A262" s="1"/>
      <c r="B262" s="2"/>
      <c r="C262" s="2"/>
      <c r="D262" s="2"/>
      <c r="E262" s="2"/>
      <c r="F262" s="2"/>
      <c r="G262" s="2"/>
      <c r="H262" s="3"/>
      <c r="I262" s="3"/>
      <c r="J262" s="3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spans="1:40" ht="14.25" customHeight="1" x14ac:dyDescent="0.3">
      <c r="A263" s="1"/>
      <c r="B263" s="2"/>
      <c r="C263" s="2"/>
      <c r="D263" s="2"/>
      <c r="E263" s="2"/>
      <c r="F263" s="2"/>
      <c r="G263" s="2"/>
      <c r="H263" s="3"/>
      <c r="I263" s="3"/>
      <c r="J263" s="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spans="1:40" ht="14.25" customHeight="1" x14ac:dyDescent="0.3">
      <c r="A264" s="1"/>
      <c r="B264" s="2"/>
      <c r="C264" s="2"/>
      <c r="D264" s="2"/>
      <c r="E264" s="2"/>
      <c r="F264" s="2"/>
      <c r="G264" s="2"/>
      <c r="H264" s="3"/>
      <c r="I264" s="3"/>
      <c r="J264" s="3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spans="1:40" ht="14.25" customHeight="1" x14ac:dyDescent="0.3">
      <c r="A265" s="1"/>
      <c r="B265" s="2"/>
      <c r="C265" s="2"/>
      <c r="D265" s="2"/>
      <c r="E265" s="2"/>
      <c r="F265" s="2"/>
      <c r="G265" s="2"/>
      <c r="H265" s="3"/>
      <c r="I265" s="3"/>
      <c r="J265" s="3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spans="1:40" ht="14.25" customHeight="1" x14ac:dyDescent="0.3">
      <c r="A266" s="1"/>
      <c r="B266" s="2"/>
      <c r="C266" s="2"/>
      <c r="D266" s="2"/>
      <c r="E266" s="2"/>
      <c r="F266" s="2"/>
      <c r="G266" s="2"/>
      <c r="H266" s="3"/>
      <c r="I266" s="3"/>
      <c r="J266" s="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spans="1:40" ht="14.25" customHeight="1" x14ac:dyDescent="0.3">
      <c r="A267" s="1"/>
      <c r="B267" s="2"/>
      <c r="C267" s="2"/>
      <c r="D267" s="2"/>
      <c r="E267" s="2"/>
      <c r="F267" s="2"/>
      <c r="G267" s="2"/>
      <c r="H267" s="3"/>
      <c r="I267" s="3"/>
      <c r="J267" s="3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spans="1:40" ht="14.25" customHeight="1" x14ac:dyDescent="0.3">
      <c r="A268" s="1"/>
      <c r="B268" s="2"/>
      <c r="C268" s="2"/>
      <c r="D268" s="2"/>
      <c r="E268" s="2"/>
      <c r="F268" s="2"/>
      <c r="G268" s="2"/>
      <c r="H268" s="3"/>
      <c r="I268" s="3"/>
      <c r="J268" s="3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spans="1:40" ht="14.25" customHeight="1" x14ac:dyDescent="0.3">
      <c r="A269" s="1"/>
      <c r="B269" s="2"/>
      <c r="C269" s="2"/>
      <c r="D269" s="2"/>
      <c r="E269" s="2"/>
      <c r="F269" s="2"/>
      <c r="G269" s="2"/>
      <c r="H269" s="3"/>
      <c r="I269" s="3"/>
      <c r="J269" s="3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spans="1:40" ht="14.25" customHeight="1" x14ac:dyDescent="0.3">
      <c r="A270" s="1"/>
      <c r="B270" s="2"/>
      <c r="C270" s="2"/>
      <c r="D270" s="2"/>
      <c r="E270" s="2"/>
      <c r="F270" s="2"/>
      <c r="G270" s="2"/>
      <c r="H270" s="3"/>
      <c r="I270" s="3"/>
      <c r="J270" s="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spans="1:40" ht="14.25" customHeight="1" x14ac:dyDescent="0.3">
      <c r="A271" s="1"/>
      <c r="B271" s="2"/>
      <c r="C271" s="2"/>
      <c r="D271" s="2"/>
      <c r="E271" s="2"/>
      <c r="F271" s="2"/>
      <c r="G271" s="2"/>
      <c r="H271" s="3"/>
      <c r="I271" s="3"/>
      <c r="J271" s="3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spans="1:40" ht="14.25" customHeight="1" x14ac:dyDescent="0.3">
      <c r="A272" s="1"/>
      <c r="B272" s="2"/>
      <c r="C272" s="2"/>
      <c r="D272" s="2"/>
      <c r="E272" s="2"/>
      <c r="F272" s="2"/>
      <c r="G272" s="2"/>
      <c r="H272" s="3"/>
      <c r="I272" s="3"/>
      <c r="J272" s="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spans="1:40" ht="14.25" customHeight="1" x14ac:dyDescent="0.3">
      <c r="A273" s="1"/>
      <c r="B273" s="2"/>
      <c r="C273" s="2"/>
      <c r="D273" s="2"/>
      <c r="E273" s="2"/>
      <c r="F273" s="2"/>
      <c r="G273" s="2"/>
      <c r="H273" s="3"/>
      <c r="I273" s="3"/>
      <c r="J273" s="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spans="1:40" ht="14.25" customHeight="1" x14ac:dyDescent="0.3">
      <c r="A274" s="1"/>
      <c r="B274" s="2"/>
      <c r="C274" s="2"/>
      <c r="D274" s="2"/>
      <c r="E274" s="2"/>
      <c r="F274" s="2"/>
      <c r="G274" s="2"/>
      <c r="H274" s="3"/>
      <c r="I274" s="3"/>
      <c r="J274" s="3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spans="1:40" ht="14.25" customHeight="1" x14ac:dyDescent="0.3">
      <c r="A275" s="1"/>
      <c r="B275" s="2"/>
      <c r="C275" s="2"/>
      <c r="D275" s="2"/>
      <c r="E275" s="2"/>
      <c r="F275" s="2"/>
      <c r="G275" s="2"/>
      <c r="H275" s="3"/>
      <c r="I275" s="3"/>
      <c r="J275" s="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spans="1:40" ht="14.25" customHeight="1" x14ac:dyDescent="0.3">
      <c r="A276" s="1"/>
      <c r="B276" s="2"/>
      <c r="C276" s="2"/>
      <c r="D276" s="2"/>
      <c r="E276" s="2"/>
      <c r="F276" s="2"/>
      <c r="G276" s="2"/>
      <c r="H276" s="3"/>
      <c r="I276" s="3"/>
      <c r="J276" s="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spans="1:40" ht="14.25" customHeight="1" x14ac:dyDescent="0.3">
      <c r="A277" s="1"/>
      <c r="B277" s="2"/>
      <c r="C277" s="2"/>
      <c r="D277" s="2"/>
      <c r="E277" s="2"/>
      <c r="F277" s="2"/>
      <c r="G277" s="2"/>
      <c r="H277" s="3"/>
      <c r="I277" s="3"/>
      <c r="J277" s="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spans="1:40" ht="14.25" customHeight="1" x14ac:dyDescent="0.3">
      <c r="A278" s="1"/>
      <c r="B278" s="2"/>
      <c r="C278" s="2"/>
      <c r="D278" s="2"/>
      <c r="E278" s="2"/>
      <c r="F278" s="2"/>
      <c r="G278" s="2"/>
      <c r="H278" s="3"/>
      <c r="I278" s="3"/>
      <c r="J278" s="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spans="1:40" ht="14.25" customHeight="1" x14ac:dyDescent="0.3">
      <c r="A279" s="1"/>
      <c r="B279" s="2"/>
      <c r="C279" s="2"/>
      <c r="D279" s="2"/>
      <c r="E279" s="2"/>
      <c r="F279" s="2"/>
      <c r="G279" s="2"/>
      <c r="H279" s="3"/>
      <c r="I279" s="3"/>
      <c r="J279" s="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spans="1:40" ht="14.25" customHeight="1" x14ac:dyDescent="0.3">
      <c r="A280" s="1"/>
      <c r="B280" s="2"/>
      <c r="C280" s="2"/>
      <c r="D280" s="2"/>
      <c r="E280" s="2"/>
      <c r="F280" s="2"/>
      <c r="G280" s="2"/>
      <c r="H280" s="3"/>
      <c r="I280" s="3"/>
      <c r="J280" s="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spans="1:40" ht="14.25" customHeight="1" x14ac:dyDescent="0.3">
      <c r="A281" s="1"/>
      <c r="B281" s="2"/>
      <c r="C281" s="2"/>
      <c r="D281" s="2"/>
      <c r="E281" s="2"/>
      <c r="F281" s="2"/>
      <c r="G281" s="2"/>
      <c r="H281" s="3"/>
      <c r="I281" s="3"/>
      <c r="J281" s="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spans="1:40" ht="14.25" customHeight="1" x14ac:dyDescent="0.3">
      <c r="A282" s="1"/>
      <c r="B282" s="2"/>
      <c r="C282" s="2"/>
      <c r="D282" s="2"/>
      <c r="E282" s="2"/>
      <c r="F282" s="2"/>
      <c r="G282" s="2"/>
      <c r="H282" s="3"/>
      <c r="I282" s="3"/>
      <c r="J282" s="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spans="1:40" ht="14.25" customHeight="1" x14ac:dyDescent="0.3">
      <c r="A283" s="1"/>
      <c r="B283" s="2"/>
      <c r="C283" s="2"/>
      <c r="D283" s="2"/>
      <c r="E283" s="2"/>
      <c r="F283" s="2"/>
      <c r="G283" s="2"/>
      <c r="H283" s="3"/>
      <c r="I283" s="3"/>
      <c r="J283" s="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spans="1:40" ht="14.25" customHeight="1" x14ac:dyDescent="0.3">
      <c r="A284" s="1"/>
      <c r="B284" s="2"/>
      <c r="C284" s="2"/>
      <c r="D284" s="2"/>
      <c r="E284" s="2"/>
      <c r="F284" s="2"/>
      <c r="G284" s="2"/>
      <c r="H284" s="3"/>
      <c r="I284" s="3"/>
      <c r="J284" s="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spans="1:40" ht="14.25" customHeight="1" x14ac:dyDescent="0.3">
      <c r="A285" s="1"/>
      <c r="B285" s="2"/>
      <c r="C285" s="2"/>
      <c r="D285" s="2"/>
      <c r="E285" s="2"/>
      <c r="F285" s="2"/>
      <c r="G285" s="2"/>
      <c r="H285" s="3"/>
      <c r="I285" s="3"/>
      <c r="J285" s="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spans="1:40" ht="14.25" customHeight="1" x14ac:dyDescent="0.3">
      <c r="A286" s="1"/>
      <c r="B286" s="2"/>
      <c r="C286" s="2"/>
      <c r="D286" s="2"/>
      <c r="E286" s="2"/>
      <c r="F286" s="2"/>
      <c r="G286" s="2"/>
      <c r="H286" s="3"/>
      <c r="I286" s="3"/>
      <c r="J286" s="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spans="1:40" ht="14.25" customHeight="1" x14ac:dyDescent="0.3">
      <c r="A287" s="1"/>
      <c r="B287" s="2"/>
      <c r="C287" s="2"/>
      <c r="D287" s="2"/>
      <c r="E287" s="2"/>
      <c r="F287" s="2"/>
      <c r="G287" s="2"/>
      <c r="H287" s="3"/>
      <c r="I287" s="3"/>
      <c r="J287" s="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spans="1:40" ht="14.25" customHeight="1" x14ac:dyDescent="0.3">
      <c r="A288" s="1"/>
      <c r="B288" s="2"/>
      <c r="C288" s="2"/>
      <c r="D288" s="2"/>
      <c r="E288" s="2"/>
      <c r="F288" s="2"/>
      <c r="G288" s="2"/>
      <c r="H288" s="3"/>
      <c r="I288" s="3"/>
      <c r="J288" s="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spans="1:40" ht="14.25" customHeight="1" x14ac:dyDescent="0.3">
      <c r="A289" s="1"/>
      <c r="B289" s="2"/>
      <c r="C289" s="2"/>
      <c r="D289" s="2"/>
      <c r="E289" s="2"/>
      <c r="F289" s="2"/>
      <c r="G289" s="2"/>
      <c r="H289" s="3"/>
      <c r="I289" s="3"/>
      <c r="J289" s="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spans="1:40" ht="14.25" customHeight="1" x14ac:dyDescent="0.3">
      <c r="A290" s="1"/>
      <c r="B290" s="2"/>
      <c r="C290" s="2"/>
      <c r="D290" s="2"/>
      <c r="E290" s="2"/>
      <c r="F290" s="2"/>
      <c r="G290" s="2"/>
      <c r="H290" s="3"/>
      <c r="I290" s="3"/>
      <c r="J290" s="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spans="1:40" ht="14.25" customHeight="1" x14ac:dyDescent="0.3">
      <c r="A291" s="1"/>
      <c r="B291" s="2"/>
      <c r="C291" s="2"/>
      <c r="D291" s="2"/>
      <c r="E291" s="2"/>
      <c r="F291" s="2"/>
      <c r="G291" s="2"/>
      <c r="H291" s="3"/>
      <c r="I291" s="3"/>
      <c r="J291" s="3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spans="1:40" ht="14.25" customHeight="1" x14ac:dyDescent="0.3">
      <c r="A292" s="1"/>
      <c r="B292" s="2"/>
      <c r="C292" s="2"/>
      <c r="D292" s="2"/>
      <c r="E292" s="2"/>
      <c r="F292" s="2"/>
      <c r="G292" s="2"/>
      <c r="H292" s="3"/>
      <c r="I292" s="3"/>
      <c r="J292" s="3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spans="1:40" ht="14.25" customHeight="1" x14ac:dyDescent="0.3">
      <c r="A293" s="1"/>
      <c r="B293" s="2"/>
      <c r="C293" s="2"/>
      <c r="D293" s="2"/>
      <c r="E293" s="2"/>
      <c r="F293" s="2"/>
      <c r="G293" s="2"/>
      <c r="H293" s="3"/>
      <c r="I293" s="3"/>
      <c r="J293" s="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spans="1:40" ht="14.25" customHeight="1" x14ac:dyDescent="0.3">
      <c r="A294" s="1"/>
      <c r="B294" s="2"/>
      <c r="C294" s="2"/>
      <c r="D294" s="2"/>
      <c r="E294" s="2"/>
      <c r="F294" s="2"/>
      <c r="G294" s="2"/>
      <c r="H294" s="3"/>
      <c r="I294" s="3"/>
      <c r="J294" s="3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spans="1:40" ht="14.25" customHeight="1" x14ac:dyDescent="0.3">
      <c r="A295" s="1"/>
      <c r="B295" s="2"/>
      <c r="C295" s="2"/>
      <c r="D295" s="2"/>
      <c r="E295" s="2"/>
      <c r="F295" s="2"/>
      <c r="G295" s="2"/>
      <c r="H295" s="3"/>
      <c r="I295" s="3"/>
      <c r="J295" s="3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spans="1:40" ht="14.25" customHeight="1" x14ac:dyDescent="0.3">
      <c r="A296" s="1"/>
      <c r="B296" s="2"/>
      <c r="C296" s="2"/>
      <c r="D296" s="2"/>
      <c r="E296" s="2"/>
      <c r="F296" s="2"/>
      <c r="G296" s="2"/>
      <c r="H296" s="3"/>
      <c r="I296" s="3"/>
      <c r="J296" s="3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spans="1:40" ht="14.25" customHeight="1" x14ac:dyDescent="0.3">
      <c r="A297" s="1"/>
      <c r="B297" s="2"/>
      <c r="C297" s="2"/>
      <c r="D297" s="2"/>
      <c r="E297" s="2"/>
      <c r="F297" s="2"/>
      <c r="G297" s="2"/>
      <c r="H297" s="3"/>
      <c r="I297" s="3"/>
      <c r="J297" s="3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spans="1:40" ht="14.25" customHeight="1" x14ac:dyDescent="0.3">
      <c r="A298" s="1"/>
      <c r="B298" s="2"/>
      <c r="C298" s="2"/>
      <c r="D298" s="2"/>
      <c r="E298" s="2"/>
      <c r="F298" s="2"/>
      <c r="G298" s="2"/>
      <c r="H298" s="3"/>
      <c r="I298" s="3"/>
      <c r="J298" s="3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spans="1:40" ht="14.25" customHeight="1" x14ac:dyDescent="0.3">
      <c r="A299" s="1"/>
      <c r="B299" s="2"/>
      <c r="C299" s="2"/>
      <c r="D299" s="2"/>
      <c r="E299" s="2"/>
      <c r="F299" s="2"/>
      <c r="G299" s="2"/>
      <c r="H299" s="3"/>
      <c r="I299" s="3"/>
      <c r="J299" s="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spans="1:40" ht="14.25" customHeight="1" x14ac:dyDescent="0.3">
      <c r="A300" s="1"/>
      <c r="B300" s="2"/>
      <c r="C300" s="2"/>
      <c r="D300" s="2"/>
      <c r="E300" s="2"/>
      <c r="F300" s="2"/>
      <c r="G300" s="2"/>
      <c r="H300" s="3"/>
      <c r="I300" s="3"/>
      <c r="J300" s="3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spans="1:40" ht="14.25" customHeight="1" x14ac:dyDescent="0.3">
      <c r="A301" s="1"/>
      <c r="B301" s="2"/>
      <c r="C301" s="2"/>
      <c r="D301" s="2"/>
      <c r="E301" s="2"/>
      <c r="F301" s="2"/>
      <c r="G301" s="2"/>
      <c r="H301" s="3"/>
      <c r="I301" s="3"/>
      <c r="J301" s="3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spans="1:40" ht="14.25" customHeight="1" x14ac:dyDescent="0.3">
      <c r="A302" s="1"/>
      <c r="B302" s="2"/>
      <c r="C302" s="2"/>
      <c r="D302" s="2"/>
      <c r="E302" s="2"/>
      <c r="F302" s="2"/>
      <c r="G302" s="2"/>
      <c r="H302" s="3"/>
      <c r="I302" s="3"/>
      <c r="J302" s="3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spans="1:40" ht="14.25" customHeight="1" x14ac:dyDescent="0.3">
      <c r="A303" s="1"/>
      <c r="B303" s="2"/>
      <c r="C303" s="2"/>
      <c r="D303" s="2"/>
      <c r="E303" s="2"/>
      <c r="F303" s="2"/>
      <c r="G303" s="2"/>
      <c r="H303" s="3"/>
      <c r="I303" s="3"/>
      <c r="J303" s="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spans="1:40" ht="14.25" customHeight="1" x14ac:dyDescent="0.3">
      <c r="A304" s="1"/>
      <c r="B304" s="2"/>
      <c r="C304" s="2"/>
      <c r="D304" s="2"/>
      <c r="E304" s="2"/>
      <c r="F304" s="2"/>
      <c r="G304" s="2"/>
      <c r="H304" s="3"/>
      <c r="I304" s="3"/>
      <c r="J304" s="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spans="1:40" ht="14.25" customHeight="1" x14ac:dyDescent="0.3">
      <c r="A305" s="1"/>
      <c r="B305" s="2"/>
      <c r="C305" s="2"/>
      <c r="D305" s="2"/>
      <c r="E305" s="2"/>
      <c r="F305" s="2"/>
      <c r="G305" s="2"/>
      <c r="H305" s="3"/>
      <c r="I305" s="3"/>
      <c r="J305" s="3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spans="1:40" ht="14.25" customHeight="1" x14ac:dyDescent="0.3">
      <c r="A306" s="1"/>
      <c r="B306" s="2"/>
      <c r="C306" s="2"/>
      <c r="D306" s="2"/>
      <c r="E306" s="2"/>
      <c r="F306" s="2"/>
      <c r="G306" s="2"/>
      <c r="H306" s="3"/>
      <c r="I306" s="3"/>
      <c r="J306" s="3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spans="1:40" ht="14.25" customHeight="1" x14ac:dyDescent="0.3">
      <c r="A307" s="1"/>
      <c r="B307" s="2"/>
      <c r="C307" s="2"/>
      <c r="D307" s="2"/>
      <c r="E307" s="2"/>
      <c r="F307" s="2"/>
      <c r="G307" s="2"/>
      <c r="H307" s="3"/>
      <c r="I307" s="3"/>
      <c r="J307" s="3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spans="1:40" ht="14.25" customHeight="1" x14ac:dyDescent="0.3">
      <c r="A308" s="1"/>
      <c r="B308" s="2"/>
      <c r="C308" s="2"/>
      <c r="D308" s="2"/>
      <c r="E308" s="2"/>
      <c r="F308" s="2"/>
      <c r="G308" s="2"/>
      <c r="H308" s="3"/>
      <c r="I308" s="3"/>
      <c r="J308" s="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spans="1:40" ht="14.25" customHeight="1" x14ac:dyDescent="0.3">
      <c r="A309" s="1"/>
      <c r="B309" s="2"/>
      <c r="C309" s="2"/>
      <c r="D309" s="2"/>
      <c r="E309" s="2"/>
      <c r="F309" s="2"/>
      <c r="G309" s="2"/>
      <c r="H309" s="3"/>
      <c r="I309" s="3"/>
      <c r="J309" s="3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spans="1:40" ht="14.25" customHeight="1" x14ac:dyDescent="0.3">
      <c r="A310" s="1"/>
      <c r="B310" s="2"/>
      <c r="C310" s="2"/>
      <c r="D310" s="2"/>
      <c r="E310" s="2"/>
      <c r="F310" s="2"/>
      <c r="G310" s="2"/>
      <c r="H310" s="3"/>
      <c r="I310" s="3"/>
      <c r="J310" s="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spans="1:40" ht="14.25" customHeight="1" x14ac:dyDescent="0.3">
      <c r="A311" s="1"/>
      <c r="B311" s="2"/>
      <c r="C311" s="2"/>
      <c r="D311" s="2"/>
      <c r="E311" s="2"/>
      <c r="F311" s="2"/>
      <c r="G311" s="2"/>
      <c r="H311" s="3"/>
      <c r="I311" s="3"/>
      <c r="J311" s="3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spans="1:40" ht="14.25" customHeight="1" x14ac:dyDescent="0.3">
      <c r="A312" s="1"/>
      <c r="B312" s="2"/>
      <c r="C312" s="2"/>
      <c r="D312" s="2"/>
      <c r="E312" s="2"/>
      <c r="F312" s="2"/>
      <c r="G312" s="2"/>
      <c r="H312" s="3"/>
      <c r="I312" s="3"/>
      <c r="J312" s="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spans="1:40" ht="14.25" customHeight="1" x14ac:dyDescent="0.3">
      <c r="A313" s="1"/>
      <c r="B313" s="2"/>
      <c r="C313" s="2"/>
      <c r="D313" s="2"/>
      <c r="E313" s="2"/>
      <c r="F313" s="2"/>
      <c r="G313" s="2"/>
      <c r="H313" s="3"/>
      <c r="I313" s="3"/>
      <c r="J313" s="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spans="1:40" ht="14.25" customHeight="1" x14ac:dyDescent="0.3">
      <c r="A314" s="1"/>
      <c r="B314" s="2"/>
      <c r="C314" s="2"/>
      <c r="D314" s="2"/>
      <c r="E314" s="2"/>
      <c r="F314" s="2"/>
      <c r="G314" s="2"/>
      <c r="H314" s="3"/>
      <c r="I314" s="3"/>
      <c r="J314" s="3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spans="1:40" ht="14.25" customHeight="1" x14ac:dyDescent="0.3">
      <c r="A315" s="1"/>
      <c r="B315" s="2"/>
      <c r="C315" s="2"/>
      <c r="D315" s="2"/>
      <c r="E315" s="2"/>
      <c r="F315" s="2"/>
      <c r="G315" s="2"/>
      <c r="H315" s="3"/>
      <c r="I315" s="3"/>
      <c r="J315" s="3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spans="1:40" ht="14.25" customHeight="1" x14ac:dyDescent="0.3">
      <c r="A316" s="1"/>
      <c r="B316" s="2"/>
      <c r="C316" s="2"/>
      <c r="D316" s="2"/>
      <c r="E316" s="2"/>
      <c r="F316" s="2"/>
      <c r="G316" s="2"/>
      <c r="H316" s="3"/>
      <c r="I316" s="3"/>
      <c r="J316" s="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spans="1:40" ht="14.25" customHeight="1" x14ac:dyDescent="0.3">
      <c r="A317" s="1"/>
      <c r="B317" s="2"/>
      <c r="C317" s="2"/>
      <c r="D317" s="2"/>
      <c r="E317" s="2"/>
      <c r="F317" s="2"/>
      <c r="G317" s="2"/>
      <c r="H317" s="3"/>
      <c r="I317" s="3"/>
      <c r="J317" s="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spans="1:40" ht="14.25" customHeight="1" x14ac:dyDescent="0.3">
      <c r="A318" s="1"/>
      <c r="B318" s="2"/>
      <c r="C318" s="2"/>
      <c r="D318" s="2"/>
      <c r="E318" s="2"/>
      <c r="F318" s="2"/>
      <c r="G318" s="2"/>
      <c r="H318" s="3"/>
      <c r="I318" s="3"/>
      <c r="J318" s="3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spans="1:40" ht="14.25" customHeight="1" x14ac:dyDescent="0.3">
      <c r="A319" s="1"/>
      <c r="B319" s="2"/>
      <c r="C319" s="2"/>
      <c r="D319" s="2"/>
      <c r="E319" s="2"/>
      <c r="F319" s="2"/>
      <c r="G319" s="2"/>
      <c r="H319" s="3"/>
      <c r="I319" s="3"/>
      <c r="J319" s="3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spans="1:40" ht="14.25" customHeight="1" x14ac:dyDescent="0.3">
      <c r="A320" s="1"/>
      <c r="B320" s="2"/>
      <c r="C320" s="2"/>
      <c r="D320" s="2"/>
      <c r="E320" s="2"/>
      <c r="F320" s="2"/>
      <c r="G320" s="2"/>
      <c r="H320" s="3"/>
      <c r="I320" s="3"/>
      <c r="J320" s="3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spans="1:40" ht="14.25" customHeight="1" x14ac:dyDescent="0.3">
      <c r="A321" s="1"/>
      <c r="B321" s="2"/>
      <c r="C321" s="2"/>
      <c r="D321" s="2"/>
      <c r="E321" s="2"/>
      <c r="F321" s="2"/>
      <c r="G321" s="2"/>
      <c r="H321" s="3"/>
      <c r="I321" s="3"/>
      <c r="J321" s="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spans="1:40" ht="14.25" customHeight="1" x14ac:dyDescent="0.3">
      <c r="A322" s="1"/>
      <c r="B322" s="2"/>
      <c r="C322" s="2"/>
      <c r="D322" s="2"/>
      <c r="E322" s="2"/>
      <c r="F322" s="2"/>
      <c r="G322" s="2"/>
      <c r="H322" s="3"/>
      <c r="I322" s="3"/>
      <c r="J322" s="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spans="1:40" ht="14.25" customHeight="1" x14ac:dyDescent="0.3">
      <c r="A323" s="1"/>
      <c r="B323" s="2"/>
      <c r="C323" s="2"/>
      <c r="D323" s="2"/>
      <c r="E323" s="2"/>
      <c r="F323" s="2"/>
      <c r="G323" s="2"/>
      <c r="H323" s="3"/>
      <c r="I323" s="3"/>
      <c r="J323" s="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spans="1:40" ht="14.25" customHeight="1" x14ac:dyDescent="0.3">
      <c r="A324" s="1"/>
      <c r="B324" s="2"/>
      <c r="C324" s="2"/>
      <c r="D324" s="2"/>
      <c r="E324" s="2"/>
      <c r="F324" s="2"/>
      <c r="G324" s="2"/>
      <c r="H324" s="3"/>
      <c r="I324" s="3"/>
      <c r="J324" s="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spans="1:40" ht="14.25" customHeight="1" x14ac:dyDescent="0.3">
      <c r="A325" s="1"/>
      <c r="B325" s="2"/>
      <c r="C325" s="2"/>
      <c r="D325" s="2"/>
      <c r="E325" s="2"/>
      <c r="F325" s="2"/>
      <c r="G325" s="2"/>
      <c r="H325" s="3"/>
      <c r="I325" s="3"/>
      <c r="J325" s="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spans="1:40" ht="14.25" customHeight="1" x14ac:dyDescent="0.3">
      <c r="A326" s="1"/>
      <c r="B326" s="2"/>
      <c r="C326" s="2"/>
      <c r="D326" s="2"/>
      <c r="E326" s="2"/>
      <c r="F326" s="2"/>
      <c r="G326" s="2"/>
      <c r="H326" s="3"/>
      <c r="I326" s="3"/>
      <c r="J326" s="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spans="1:40" ht="14.25" customHeight="1" x14ac:dyDescent="0.3">
      <c r="A327" s="1"/>
      <c r="B327" s="2"/>
      <c r="C327" s="2"/>
      <c r="D327" s="2"/>
      <c r="E327" s="2"/>
      <c r="F327" s="2"/>
      <c r="G327" s="2"/>
      <c r="H327" s="3"/>
      <c r="I327" s="3"/>
      <c r="J327" s="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spans="1:40" ht="14.25" customHeight="1" x14ac:dyDescent="0.3">
      <c r="A328" s="1"/>
      <c r="B328" s="2"/>
      <c r="C328" s="2"/>
      <c r="D328" s="2"/>
      <c r="E328" s="2"/>
      <c r="F328" s="2"/>
      <c r="G328" s="2"/>
      <c r="H328" s="3"/>
      <c r="I328" s="3"/>
      <c r="J328" s="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spans="1:40" ht="14.25" customHeight="1" x14ac:dyDescent="0.3">
      <c r="A329" s="1"/>
      <c r="B329" s="2"/>
      <c r="C329" s="2"/>
      <c r="D329" s="2"/>
      <c r="E329" s="2"/>
      <c r="F329" s="2"/>
      <c r="G329" s="2"/>
      <c r="H329" s="3"/>
      <c r="I329" s="3"/>
      <c r="J329" s="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spans="1:40" ht="14.25" customHeight="1" x14ac:dyDescent="0.3">
      <c r="A330" s="1"/>
      <c r="B330" s="2"/>
      <c r="C330" s="2"/>
      <c r="D330" s="2"/>
      <c r="E330" s="2"/>
      <c r="F330" s="2"/>
      <c r="G330" s="2"/>
      <c r="H330" s="3"/>
      <c r="I330" s="3"/>
      <c r="J330" s="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spans="1:40" ht="14.25" customHeight="1" x14ac:dyDescent="0.3">
      <c r="A331" s="1"/>
      <c r="B331" s="2"/>
      <c r="C331" s="2"/>
      <c r="D331" s="2"/>
      <c r="E331" s="2"/>
      <c r="F331" s="2"/>
      <c r="G331" s="2"/>
      <c r="H331" s="3"/>
      <c r="I331" s="3"/>
      <c r="J331" s="3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spans="1:40" ht="14.25" customHeight="1" x14ac:dyDescent="0.3">
      <c r="A332" s="1"/>
      <c r="B332" s="2"/>
      <c r="C332" s="2"/>
      <c r="D332" s="2"/>
      <c r="E332" s="2"/>
      <c r="F332" s="2"/>
      <c r="G332" s="2"/>
      <c r="H332" s="3"/>
      <c r="I332" s="3"/>
      <c r="J332" s="3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spans="1:40" ht="14.25" customHeight="1" x14ac:dyDescent="0.3">
      <c r="A333" s="1"/>
      <c r="B333" s="2"/>
      <c r="C333" s="2"/>
      <c r="D333" s="2"/>
      <c r="E333" s="2"/>
      <c r="F333" s="2"/>
      <c r="G333" s="2"/>
      <c r="H333" s="3"/>
      <c r="I333" s="3"/>
      <c r="J333" s="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spans="1:40" ht="14.25" customHeight="1" x14ac:dyDescent="0.3">
      <c r="A334" s="1"/>
      <c r="B334" s="2"/>
      <c r="C334" s="2"/>
      <c r="D334" s="2"/>
      <c r="E334" s="2"/>
      <c r="F334" s="2"/>
      <c r="G334" s="2"/>
      <c r="H334" s="3"/>
      <c r="I334" s="3"/>
      <c r="J334" s="3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spans="1:40" ht="14.25" customHeight="1" x14ac:dyDescent="0.3">
      <c r="A335" s="1"/>
      <c r="B335" s="2"/>
      <c r="C335" s="2"/>
      <c r="D335" s="2"/>
      <c r="E335" s="2"/>
      <c r="F335" s="2"/>
      <c r="G335" s="2"/>
      <c r="H335" s="3"/>
      <c r="I335" s="3"/>
      <c r="J335" s="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spans="1:40" ht="14.25" customHeight="1" x14ac:dyDescent="0.3">
      <c r="A336" s="1"/>
      <c r="B336" s="2"/>
      <c r="C336" s="2"/>
      <c r="D336" s="2"/>
      <c r="E336" s="2"/>
      <c r="F336" s="2"/>
      <c r="G336" s="2"/>
      <c r="H336" s="3"/>
      <c r="I336" s="3"/>
      <c r="J336" s="3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spans="1:40" ht="14.25" customHeight="1" x14ac:dyDescent="0.3">
      <c r="A337" s="1"/>
      <c r="B337" s="2"/>
      <c r="C337" s="2"/>
      <c r="D337" s="2"/>
      <c r="E337" s="2"/>
      <c r="F337" s="2"/>
      <c r="G337" s="2"/>
      <c r="H337" s="3"/>
      <c r="I337" s="3"/>
      <c r="J337" s="3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spans="1:40" ht="14.25" customHeight="1" x14ac:dyDescent="0.3">
      <c r="A338" s="1"/>
      <c r="B338" s="2"/>
      <c r="C338" s="2"/>
      <c r="D338" s="2"/>
      <c r="E338" s="2"/>
      <c r="F338" s="2"/>
      <c r="G338" s="2"/>
      <c r="H338" s="3"/>
      <c r="I338" s="3"/>
      <c r="J338" s="3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spans="1:40" ht="14.25" customHeight="1" x14ac:dyDescent="0.3">
      <c r="A339" s="1"/>
      <c r="B339" s="2"/>
      <c r="C339" s="2"/>
      <c r="D339" s="2"/>
      <c r="E339" s="2"/>
      <c r="F339" s="2"/>
      <c r="G339" s="2"/>
      <c r="H339" s="3"/>
      <c r="I339" s="3"/>
      <c r="J339" s="3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spans="1:40" ht="14.25" customHeight="1" x14ac:dyDescent="0.3">
      <c r="A340" s="1"/>
      <c r="B340" s="2"/>
      <c r="C340" s="2"/>
      <c r="D340" s="2"/>
      <c r="E340" s="2"/>
      <c r="F340" s="2"/>
      <c r="G340" s="2"/>
      <c r="H340" s="3"/>
      <c r="I340" s="3"/>
      <c r="J340" s="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spans="1:40" ht="14.25" customHeight="1" x14ac:dyDescent="0.3">
      <c r="A341" s="1"/>
      <c r="B341" s="2"/>
      <c r="C341" s="2"/>
      <c r="D341" s="2"/>
      <c r="E341" s="2"/>
      <c r="F341" s="2"/>
      <c r="G341" s="2"/>
      <c r="H341" s="3"/>
      <c r="I341" s="3"/>
      <c r="J341" s="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spans="1:40" ht="14.25" customHeight="1" x14ac:dyDescent="0.3">
      <c r="A342" s="1"/>
      <c r="B342" s="2"/>
      <c r="C342" s="2"/>
      <c r="D342" s="2"/>
      <c r="E342" s="2"/>
      <c r="F342" s="2"/>
      <c r="G342" s="2"/>
      <c r="H342" s="3"/>
      <c r="I342" s="3"/>
      <c r="J342" s="3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spans="1:40" ht="14.25" customHeight="1" x14ac:dyDescent="0.3">
      <c r="A343" s="1"/>
      <c r="B343" s="2"/>
      <c r="C343" s="2"/>
      <c r="D343" s="2"/>
      <c r="E343" s="2"/>
      <c r="F343" s="2"/>
      <c r="G343" s="2"/>
      <c r="H343" s="3"/>
      <c r="I343" s="3"/>
      <c r="J343" s="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spans="1:40" ht="14.25" customHeight="1" x14ac:dyDescent="0.3">
      <c r="A344" s="1"/>
      <c r="B344" s="2"/>
      <c r="C344" s="2"/>
      <c r="D344" s="2"/>
      <c r="E344" s="2"/>
      <c r="F344" s="2"/>
      <c r="G344" s="2"/>
      <c r="H344" s="3"/>
      <c r="I344" s="3"/>
      <c r="J344" s="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spans="1:40" ht="14.25" customHeight="1" x14ac:dyDescent="0.3">
      <c r="A345" s="1"/>
      <c r="B345" s="2"/>
      <c r="C345" s="2"/>
      <c r="D345" s="2"/>
      <c r="E345" s="2"/>
      <c r="F345" s="2"/>
      <c r="G345" s="2"/>
      <c r="H345" s="3"/>
      <c r="I345" s="3"/>
      <c r="J345" s="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spans="1:40" ht="14.25" customHeight="1" x14ac:dyDescent="0.3">
      <c r="A346" s="1"/>
      <c r="B346" s="2"/>
      <c r="C346" s="2"/>
      <c r="D346" s="2"/>
      <c r="E346" s="2"/>
      <c r="F346" s="2"/>
      <c r="G346" s="2"/>
      <c r="H346" s="3"/>
      <c r="I346" s="3"/>
      <c r="J346" s="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spans="1:40" ht="14.25" customHeight="1" x14ac:dyDescent="0.3">
      <c r="A347" s="1"/>
      <c r="B347" s="2"/>
      <c r="C347" s="2"/>
      <c r="D347" s="2"/>
      <c r="E347" s="2"/>
      <c r="F347" s="2"/>
      <c r="G347" s="2"/>
      <c r="H347" s="3"/>
      <c r="I347" s="3"/>
      <c r="J347" s="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spans="1:40" ht="14.25" customHeight="1" x14ac:dyDescent="0.3">
      <c r="A348" s="1"/>
      <c r="B348" s="2"/>
      <c r="C348" s="2"/>
      <c r="D348" s="2"/>
      <c r="E348" s="2"/>
      <c r="F348" s="2"/>
      <c r="G348" s="2"/>
      <c r="H348" s="3"/>
      <c r="I348" s="3"/>
      <c r="J348" s="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spans="1:40" ht="14.25" customHeight="1" x14ac:dyDescent="0.3">
      <c r="A349" s="1"/>
      <c r="B349" s="2"/>
      <c r="C349" s="2"/>
      <c r="D349" s="2"/>
      <c r="E349" s="2"/>
      <c r="F349" s="2"/>
      <c r="G349" s="2"/>
      <c r="H349" s="3"/>
      <c r="I349" s="3"/>
      <c r="J349" s="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spans="1:40" ht="14.25" customHeight="1" x14ac:dyDescent="0.3">
      <c r="A350" s="1"/>
      <c r="B350" s="2"/>
      <c r="C350" s="2"/>
      <c r="D350" s="2"/>
      <c r="E350" s="2"/>
      <c r="F350" s="2"/>
      <c r="G350" s="2"/>
      <c r="H350" s="3"/>
      <c r="I350" s="3"/>
      <c r="J350" s="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spans="1:40" ht="14.25" customHeight="1" x14ac:dyDescent="0.3">
      <c r="A351" s="1"/>
      <c r="B351" s="2"/>
      <c r="C351" s="2"/>
      <c r="D351" s="2"/>
      <c r="E351" s="2"/>
      <c r="F351" s="2"/>
      <c r="G351" s="2"/>
      <c r="H351" s="3"/>
      <c r="I351" s="3"/>
      <c r="J351" s="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spans="1:40" ht="14.25" customHeight="1" x14ac:dyDescent="0.3">
      <c r="A352" s="1"/>
      <c r="B352" s="2"/>
      <c r="C352" s="2"/>
      <c r="D352" s="2"/>
      <c r="E352" s="2"/>
      <c r="F352" s="2"/>
      <c r="G352" s="2"/>
      <c r="H352" s="3"/>
      <c r="I352" s="3"/>
      <c r="J352" s="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spans="1:40" ht="14.25" customHeight="1" x14ac:dyDescent="0.3">
      <c r="A353" s="1"/>
      <c r="B353" s="2"/>
      <c r="C353" s="2"/>
      <c r="D353" s="2"/>
      <c r="E353" s="2"/>
      <c r="F353" s="2"/>
      <c r="G353" s="2"/>
      <c r="H353" s="3"/>
      <c r="I353" s="3"/>
      <c r="J353" s="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spans="1:40" ht="14.25" customHeight="1" x14ac:dyDescent="0.3">
      <c r="A354" s="1"/>
      <c r="B354" s="2"/>
      <c r="C354" s="2"/>
      <c r="D354" s="2"/>
      <c r="E354" s="2"/>
      <c r="F354" s="2"/>
      <c r="G354" s="2"/>
      <c r="H354" s="3"/>
      <c r="I354" s="3"/>
      <c r="J354" s="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spans="1:40" ht="14.25" customHeight="1" x14ac:dyDescent="0.3">
      <c r="A355" s="1"/>
      <c r="B355" s="2"/>
      <c r="C355" s="2"/>
      <c r="D355" s="2"/>
      <c r="E355" s="2"/>
      <c r="F355" s="2"/>
      <c r="G355" s="2"/>
      <c r="H355" s="3"/>
      <c r="I355" s="3"/>
      <c r="J355" s="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spans="1:40" ht="14.25" customHeight="1" x14ac:dyDescent="0.3">
      <c r="A356" s="1"/>
      <c r="B356" s="2"/>
      <c r="C356" s="2"/>
      <c r="D356" s="2"/>
      <c r="E356" s="2"/>
      <c r="F356" s="2"/>
      <c r="G356" s="2"/>
      <c r="H356" s="3"/>
      <c r="I356" s="3"/>
      <c r="J356" s="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spans="1:40" ht="14.25" customHeight="1" x14ac:dyDescent="0.3">
      <c r="A357" s="1"/>
      <c r="B357" s="2"/>
      <c r="C357" s="2"/>
      <c r="D357" s="2"/>
      <c r="E357" s="2"/>
      <c r="F357" s="2"/>
      <c r="G357" s="2"/>
      <c r="H357" s="3"/>
      <c r="I357" s="3"/>
      <c r="J357" s="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spans="1:40" ht="14.25" customHeight="1" x14ac:dyDescent="0.3">
      <c r="A358" s="1"/>
      <c r="B358" s="2"/>
      <c r="C358" s="2"/>
      <c r="D358" s="2"/>
      <c r="E358" s="2"/>
      <c r="F358" s="2"/>
      <c r="G358" s="2"/>
      <c r="H358" s="3"/>
      <c r="I358" s="3"/>
      <c r="J358" s="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spans="1:40" ht="14.25" customHeight="1" x14ac:dyDescent="0.3">
      <c r="A359" s="1"/>
      <c r="B359" s="2"/>
      <c r="C359" s="2"/>
      <c r="D359" s="2"/>
      <c r="E359" s="2"/>
      <c r="F359" s="2"/>
      <c r="G359" s="2"/>
      <c r="H359" s="3"/>
      <c r="I359" s="3"/>
      <c r="J359" s="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spans="1:40" ht="14.25" customHeight="1" x14ac:dyDescent="0.3">
      <c r="A360" s="1"/>
      <c r="B360" s="2"/>
      <c r="C360" s="2"/>
      <c r="D360" s="2"/>
      <c r="E360" s="2"/>
      <c r="F360" s="2"/>
      <c r="G360" s="2"/>
      <c r="H360" s="3"/>
      <c r="I360" s="3"/>
      <c r="J360" s="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spans="1:40" ht="14.25" customHeight="1" x14ac:dyDescent="0.3">
      <c r="A361" s="1"/>
      <c r="B361" s="2"/>
      <c r="C361" s="2"/>
      <c r="D361" s="2"/>
      <c r="E361" s="2"/>
      <c r="F361" s="2"/>
      <c r="G361" s="2"/>
      <c r="H361" s="3"/>
      <c r="I361" s="3"/>
      <c r="J361" s="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spans="1:40" ht="14.25" customHeight="1" x14ac:dyDescent="0.3">
      <c r="A362" s="1"/>
      <c r="B362" s="2"/>
      <c r="C362" s="2"/>
      <c r="D362" s="2"/>
      <c r="E362" s="2"/>
      <c r="F362" s="2"/>
      <c r="G362" s="2"/>
      <c r="H362" s="3"/>
      <c r="I362" s="3"/>
      <c r="J362" s="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spans="1:40" ht="14.25" customHeight="1" x14ac:dyDescent="0.3">
      <c r="A363" s="1"/>
      <c r="B363" s="2"/>
      <c r="C363" s="2"/>
      <c r="D363" s="2"/>
      <c r="E363" s="2"/>
      <c r="F363" s="2"/>
      <c r="G363" s="2"/>
      <c r="H363" s="3"/>
      <c r="I363" s="3"/>
      <c r="J363" s="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spans="1:40" ht="14.25" customHeight="1" x14ac:dyDescent="0.3">
      <c r="A364" s="1"/>
      <c r="B364" s="2"/>
      <c r="C364" s="2"/>
      <c r="D364" s="2"/>
      <c r="E364" s="2"/>
      <c r="F364" s="2"/>
      <c r="G364" s="2"/>
      <c r="H364" s="3"/>
      <c r="I364" s="3"/>
      <c r="J364" s="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spans="1:40" ht="14.25" customHeight="1" x14ac:dyDescent="0.3">
      <c r="A365" s="1"/>
      <c r="B365" s="2"/>
      <c r="C365" s="2"/>
      <c r="D365" s="2"/>
      <c r="E365" s="2"/>
      <c r="F365" s="2"/>
      <c r="G365" s="2"/>
      <c r="H365" s="3"/>
      <c r="I365" s="3"/>
      <c r="J365" s="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spans="1:40" ht="14.25" customHeight="1" x14ac:dyDescent="0.3">
      <c r="A366" s="1"/>
      <c r="B366" s="2"/>
      <c r="C366" s="2"/>
      <c r="D366" s="2"/>
      <c r="E366" s="2"/>
      <c r="F366" s="2"/>
      <c r="G366" s="2"/>
      <c r="H366" s="3"/>
      <c r="I366" s="3"/>
      <c r="J366" s="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spans="1:40" ht="14.25" customHeight="1" x14ac:dyDescent="0.3">
      <c r="A367" s="1"/>
      <c r="B367" s="2"/>
      <c r="C367" s="2"/>
      <c r="D367" s="2"/>
      <c r="E367" s="2"/>
      <c r="F367" s="2"/>
      <c r="G367" s="2"/>
      <c r="H367" s="3"/>
      <c r="I367" s="3"/>
      <c r="J367" s="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spans="1:40" ht="14.25" customHeight="1" x14ac:dyDescent="0.3">
      <c r="A368" s="1"/>
      <c r="B368" s="2"/>
      <c r="C368" s="2"/>
      <c r="D368" s="2"/>
      <c r="E368" s="2"/>
      <c r="F368" s="2"/>
      <c r="G368" s="2"/>
      <c r="H368" s="3"/>
      <c r="I368" s="3"/>
      <c r="J368" s="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spans="1:40" ht="14.25" customHeight="1" x14ac:dyDescent="0.3">
      <c r="A369" s="1"/>
      <c r="B369" s="2"/>
      <c r="C369" s="2"/>
      <c r="D369" s="2"/>
      <c r="E369" s="2"/>
      <c r="F369" s="2"/>
      <c r="G369" s="2"/>
      <c r="H369" s="3"/>
      <c r="I369" s="3"/>
      <c r="J369" s="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spans="1:40" ht="14.25" customHeight="1" x14ac:dyDescent="0.3">
      <c r="A370" s="1"/>
      <c r="B370" s="2"/>
      <c r="C370" s="2"/>
      <c r="D370" s="2"/>
      <c r="E370" s="2"/>
      <c r="F370" s="2"/>
      <c r="G370" s="2"/>
      <c r="H370" s="3"/>
      <c r="I370" s="3"/>
      <c r="J370" s="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spans="1:40" ht="14.25" customHeight="1" x14ac:dyDescent="0.3">
      <c r="A371" s="1"/>
      <c r="B371" s="2"/>
      <c r="C371" s="2"/>
      <c r="D371" s="2"/>
      <c r="E371" s="2"/>
      <c r="F371" s="2"/>
      <c r="G371" s="2"/>
      <c r="H371" s="3"/>
      <c r="I371" s="3"/>
      <c r="J371" s="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spans="1:40" ht="14.25" customHeight="1" x14ac:dyDescent="0.3">
      <c r="A372" s="1"/>
      <c r="B372" s="2"/>
      <c r="C372" s="2"/>
      <c r="D372" s="2"/>
      <c r="E372" s="2"/>
      <c r="F372" s="2"/>
      <c r="G372" s="2"/>
      <c r="H372" s="3"/>
      <c r="I372" s="3"/>
      <c r="J372" s="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spans="1:40" ht="14.25" customHeight="1" x14ac:dyDescent="0.3">
      <c r="A373" s="1"/>
      <c r="B373" s="2"/>
      <c r="C373" s="2"/>
      <c r="D373" s="2"/>
      <c r="E373" s="2"/>
      <c r="F373" s="2"/>
      <c r="G373" s="2"/>
      <c r="H373" s="3"/>
      <c r="I373" s="3"/>
      <c r="J373" s="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spans="1:40" ht="14.25" customHeight="1" x14ac:dyDescent="0.3">
      <c r="A374" s="1"/>
      <c r="B374" s="2"/>
      <c r="C374" s="2"/>
      <c r="D374" s="2"/>
      <c r="E374" s="2"/>
      <c r="F374" s="2"/>
      <c r="G374" s="2"/>
      <c r="H374" s="3"/>
      <c r="I374" s="3"/>
      <c r="J374" s="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spans="1:40" ht="14.25" customHeight="1" x14ac:dyDescent="0.3">
      <c r="A375" s="1"/>
      <c r="B375" s="2"/>
      <c r="C375" s="2"/>
      <c r="D375" s="2"/>
      <c r="E375" s="2"/>
      <c r="F375" s="2"/>
      <c r="G375" s="2"/>
      <c r="H375" s="3"/>
      <c r="I375" s="3"/>
      <c r="J375" s="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spans="1:40" ht="14.25" customHeight="1" x14ac:dyDescent="0.3">
      <c r="A376" s="1"/>
      <c r="B376" s="2"/>
      <c r="C376" s="2"/>
      <c r="D376" s="2"/>
      <c r="E376" s="2"/>
      <c r="F376" s="2"/>
      <c r="G376" s="2"/>
      <c r="H376" s="3"/>
      <c r="I376" s="3"/>
      <c r="J376" s="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spans="1:40" ht="14.25" customHeight="1" x14ac:dyDescent="0.3">
      <c r="A377" s="1"/>
      <c r="B377" s="2"/>
      <c r="C377" s="2"/>
      <c r="D377" s="2"/>
      <c r="E377" s="2"/>
      <c r="F377" s="2"/>
      <c r="G377" s="2"/>
      <c r="H377" s="3"/>
      <c r="I377" s="3"/>
      <c r="J377" s="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spans="1:40" ht="14.25" customHeight="1" x14ac:dyDescent="0.3">
      <c r="A378" s="1"/>
      <c r="B378" s="2"/>
      <c r="C378" s="2"/>
      <c r="D378" s="2"/>
      <c r="E378" s="2"/>
      <c r="F378" s="2"/>
      <c r="G378" s="2"/>
      <c r="H378" s="3"/>
      <c r="I378" s="3"/>
      <c r="J378" s="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spans="1:40" ht="14.25" customHeight="1" x14ac:dyDescent="0.3">
      <c r="A379" s="1"/>
      <c r="B379" s="2"/>
      <c r="C379" s="2"/>
      <c r="D379" s="2"/>
      <c r="E379" s="2"/>
      <c r="F379" s="2"/>
      <c r="G379" s="2"/>
      <c r="H379" s="3"/>
      <c r="I379" s="3"/>
      <c r="J379" s="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spans="1:40" ht="14.25" customHeight="1" x14ac:dyDescent="0.3">
      <c r="A380" s="1"/>
      <c r="B380" s="2"/>
      <c r="C380" s="2"/>
      <c r="D380" s="2"/>
      <c r="E380" s="2"/>
      <c r="F380" s="2"/>
      <c r="G380" s="2"/>
      <c r="H380" s="3"/>
      <c r="I380" s="3"/>
      <c r="J380" s="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spans="1:40" ht="14.25" customHeight="1" x14ac:dyDescent="0.3">
      <c r="A381" s="1"/>
      <c r="B381" s="2"/>
      <c r="C381" s="2"/>
      <c r="D381" s="2"/>
      <c r="E381" s="2"/>
      <c r="F381" s="2"/>
      <c r="G381" s="2"/>
      <c r="H381" s="3"/>
      <c r="I381" s="3"/>
      <c r="J381" s="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spans="1:40" ht="14.25" customHeight="1" x14ac:dyDescent="0.3">
      <c r="A382" s="1"/>
      <c r="B382" s="2"/>
      <c r="C382" s="2"/>
      <c r="D382" s="2"/>
      <c r="E382" s="2"/>
      <c r="F382" s="2"/>
      <c r="G382" s="2"/>
      <c r="H382" s="3"/>
      <c r="I382" s="3"/>
      <c r="J382" s="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spans="1:40" ht="14.25" customHeight="1" x14ac:dyDescent="0.3">
      <c r="A383" s="1"/>
      <c r="B383" s="2"/>
      <c r="C383" s="2"/>
      <c r="D383" s="2"/>
      <c r="E383" s="2"/>
      <c r="F383" s="2"/>
      <c r="G383" s="2"/>
      <c r="H383" s="3"/>
      <c r="I383" s="3"/>
      <c r="J383" s="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spans="1:40" ht="14.25" customHeight="1" x14ac:dyDescent="0.3">
      <c r="A384" s="1"/>
      <c r="B384" s="2"/>
      <c r="C384" s="2"/>
      <c r="D384" s="2"/>
      <c r="E384" s="2"/>
      <c r="F384" s="2"/>
      <c r="G384" s="2"/>
      <c r="H384" s="3"/>
      <c r="I384" s="3"/>
      <c r="J384" s="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spans="1:40" ht="14.25" customHeight="1" x14ac:dyDescent="0.3">
      <c r="A385" s="1"/>
      <c r="B385" s="2"/>
      <c r="C385" s="2"/>
      <c r="D385" s="2"/>
      <c r="E385" s="2"/>
      <c r="F385" s="2"/>
      <c r="G385" s="2"/>
      <c r="H385" s="3"/>
      <c r="I385" s="3"/>
      <c r="J385" s="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spans="1:40" ht="14.25" customHeight="1" x14ac:dyDescent="0.3">
      <c r="A386" s="1"/>
      <c r="B386" s="2"/>
      <c r="C386" s="2"/>
      <c r="D386" s="2"/>
      <c r="E386" s="2"/>
      <c r="F386" s="2"/>
      <c r="G386" s="2"/>
      <c r="H386" s="3"/>
      <c r="I386" s="3"/>
      <c r="J386" s="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spans="1:40" ht="14.25" customHeight="1" x14ac:dyDescent="0.3">
      <c r="A387" s="1"/>
      <c r="B387" s="2"/>
      <c r="C387" s="2"/>
      <c r="D387" s="2"/>
      <c r="E387" s="2"/>
      <c r="F387" s="2"/>
      <c r="G387" s="2"/>
      <c r="H387" s="3"/>
      <c r="I387" s="3"/>
      <c r="J387" s="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spans="1:40" ht="14.25" customHeight="1" x14ac:dyDescent="0.3">
      <c r="A388" s="1"/>
      <c r="B388" s="2"/>
      <c r="C388" s="2"/>
      <c r="D388" s="2"/>
      <c r="E388" s="2"/>
      <c r="F388" s="2"/>
      <c r="G388" s="2"/>
      <c r="H388" s="3"/>
      <c r="I388" s="3"/>
      <c r="J388" s="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spans="1:40" ht="14.25" customHeight="1" x14ac:dyDescent="0.3">
      <c r="A389" s="1"/>
      <c r="B389" s="2"/>
      <c r="C389" s="2"/>
      <c r="D389" s="2"/>
      <c r="E389" s="2"/>
      <c r="F389" s="2"/>
      <c r="G389" s="2"/>
      <c r="H389" s="3"/>
      <c r="I389" s="3"/>
      <c r="J389" s="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spans="1:40" ht="14.25" customHeight="1" x14ac:dyDescent="0.3">
      <c r="A390" s="1"/>
      <c r="B390" s="2"/>
      <c r="C390" s="2"/>
      <c r="D390" s="2"/>
      <c r="E390" s="2"/>
      <c r="F390" s="2"/>
      <c r="G390" s="2"/>
      <c r="H390" s="3"/>
      <c r="I390" s="3"/>
      <c r="J390" s="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spans="1:40" ht="14.25" customHeight="1" x14ac:dyDescent="0.3">
      <c r="A391" s="1"/>
      <c r="B391" s="2"/>
      <c r="C391" s="2"/>
      <c r="D391" s="2"/>
      <c r="E391" s="2"/>
      <c r="F391" s="2"/>
      <c r="G391" s="2"/>
      <c r="H391" s="3"/>
      <c r="I391" s="3"/>
      <c r="J391" s="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spans="1:40" ht="14.25" customHeight="1" x14ac:dyDescent="0.3">
      <c r="A392" s="1"/>
      <c r="B392" s="2"/>
      <c r="C392" s="2"/>
      <c r="D392" s="2"/>
      <c r="E392" s="2"/>
      <c r="F392" s="2"/>
      <c r="G392" s="2"/>
      <c r="H392" s="3"/>
      <c r="I392" s="3"/>
      <c r="J392" s="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spans="1:40" ht="14.25" customHeight="1" x14ac:dyDescent="0.3">
      <c r="A393" s="1"/>
      <c r="B393" s="2"/>
      <c r="C393" s="2"/>
      <c r="D393" s="2"/>
      <c r="E393" s="2"/>
      <c r="F393" s="2"/>
      <c r="G393" s="2"/>
      <c r="H393" s="3"/>
      <c r="I393" s="3"/>
      <c r="J393" s="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spans="1:40" ht="14.25" customHeight="1" x14ac:dyDescent="0.3">
      <c r="A394" s="1"/>
      <c r="B394" s="2"/>
      <c r="C394" s="2"/>
      <c r="D394" s="2"/>
      <c r="E394" s="2"/>
      <c r="F394" s="2"/>
      <c r="G394" s="2"/>
      <c r="H394" s="3"/>
      <c r="I394" s="3"/>
      <c r="J394" s="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spans="1:40" ht="14.25" customHeight="1" x14ac:dyDescent="0.3">
      <c r="A395" s="1"/>
      <c r="B395" s="2"/>
      <c r="C395" s="2"/>
      <c r="D395" s="2"/>
      <c r="E395" s="2"/>
      <c r="F395" s="2"/>
      <c r="G395" s="2"/>
      <c r="H395" s="3"/>
      <c r="I395" s="3"/>
      <c r="J395" s="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spans="1:40" ht="14.25" customHeight="1" x14ac:dyDescent="0.3">
      <c r="A396" s="1"/>
      <c r="B396" s="2"/>
      <c r="C396" s="2"/>
      <c r="D396" s="2"/>
      <c r="E396" s="2"/>
      <c r="F396" s="2"/>
      <c r="G396" s="2"/>
      <c r="H396" s="3"/>
      <c r="I396" s="3"/>
      <c r="J396" s="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spans="1:40" ht="14.25" customHeight="1" x14ac:dyDescent="0.3">
      <c r="A397" s="1"/>
      <c r="B397" s="2"/>
      <c r="C397" s="2"/>
      <c r="D397" s="2"/>
      <c r="E397" s="2"/>
      <c r="F397" s="2"/>
      <c r="G397" s="2"/>
      <c r="H397" s="3"/>
      <c r="I397" s="3"/>
      <c r="J397" s="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spans="1:40" ht="14.25" customHeight="1" x14ac:dyDescent="0.3">
      <c r="A398" s="1"/>
      <c r="B398" s="2"/>
      <c r="C398" s="2"/>
      <c r="D398" s="2"/>
      <c r="E398" s="2"/>
      <c r="F398" s="2"/>
      <c r="G398" s="2"/>
      <c r="H398" s="3"/>
      <c r="I398" s="3"/>
      <c r="J398" s="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spans="1:40" ht="14.25" customHeight="1" x14ac:dyDescent="0.3">
      <c r="A399" s="1"/>
      <c r="B399" s="2"/>
      <c r="C399" s="2"/>
      <c r="D399" s="2"/>
      <c r="E399" s="2"/>
      <c r="F399" s="2"/>
      <c r="G399" s="2"/>
      <c r="H399" s="3"/>
      <c r="I399" s="3"/>
      <c r="J399" s="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spans="1:40" ht="14.25" customHeight="1" x14ac:dyDescent="0.3">
      <c r="A400" s="1"/>
      <c r="B400" s="2"/>
      <c r="C400" s="2"/>
      <c r="D400" s="2"/>
      <c r="E400" s="2"/>
      <c r="F400" s="2"/>
      <c r="G400" s="2"/>
      <c r="H400" s="3"/>
      <c r="I400" s="3"/>
      <c r="J400" s="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spans="1:40" ht="14.25" customHeight="1" x14ac:dyDescent="0.3">
      <c r="A401" s="1"/>
      <c r="B401" s="2"/>
      <c r="C401" s="2"/>
      <c r="D401" s="2"/>
      <c r="E401" s="2"/>
      <c r="F401" s="2"/>
      <c r="G401" s="2"/>
      <c r="H401" s="3"/>
      <c r="I401" s="3"/>
      <c r="J401" s="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spans="1:40" ht="14.25" customHeight="1" x14ac:dyDescent="0.3">
      <c r="A402" s="1"/>
      <c r="B402" s="2"/>
      <c r="C402" s="2"/>
      <c r="D402" s="2"/>
      <c r="E402" s="2"/>
      <c r="F402" s="2"/>
      <c r="G402" s="2"/>
      <c r="H402" s="3"/>
      <c r="I402" s="3"/>
      <c r="J402" s="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spans="1:40" ht="14.25" customHeight="1" x14ac:dyDescent="0.3">
      <c r="A403" s="1"/>
      <c r="B403" s="2"/>
      <c r="C403" s="2"/>
      <c r="D403" s="2"/>
      <c r="E403" s="2"/>
      <c r="F403" s="2"/>
      <c r="G403" s="2"/>
      <c r="H403" s="3"/>
      <c r="I403" s="3"/>
      <c r="J403" s="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spans="1:40" ht="14.25" customHeight="1" x14ac:dyDescent="0.3">
      <c r="A404" s="1"/>
      <c r="B404" s="2"/>
      <c r="C404" s="2"/>
      <c r="D404" s="2"/>
      <c r="E404" s="2"/>
      <c r="F404" s="2"/>
      <c r="G404" s="2"/>
      <c r="H404" s="3"/>
      <c r="I404" s="3"/>
      <c r="J404" s="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spans="1:40" ht="14.25" customHeight="1" x14ac:dyDescent="0.3">
      <c r="A405" s="1"/>
      <c r="B405" s="2"/>
      <c r="C405" s="2"/>
      <c r="D405" s="2"/>
      <c r="E405" s="2"/>
      <c r="F405" s="2"/>
      <c r="G405" s="2"/>
      <c r="H405" s="3"/>
      <c r="I405" s="3"/>
      <c r="J405" s="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spans="1:40" ht="14.25" customHeight="1" x14ac:dyDescent="0.3">
      <c r="A406" s="1"/>
      <c r="B406" s="2"/>
      <c r="C406" s="2"/>
      <c r="D406" s="2"/>
      <c r="E406" s="2"/>
      <c r="F406" s="2"/>
      <c r="G406" s="2"/>
      <c r="H406" s="3"/>
      <c r="I406" s="3"/>
      <c r="J406" s="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spans="1:40" ht="14.25" customHeight="1" x14ac:dyDescent="0.3">
      <c r="A407" s="1"/>
      <c r="B407" s="2"/>
      <c r="C407" s="2"/>
      <c r="D407" s="2"/>
      <c r="E407" s="2"/>
      <c r="F407" s="2"/>
      <c r="G407" s="2"/>
      <c r="H407" s="3"/>
      <c r="I407" s="3"/>
      <c r="J407" s="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spans="1:40" ht="14.25" customHeight="1" x14ac:dyDescent="0.3">
      <c r="A408" s="1"/>
      <c r="B408" s="2"/>
      <c r="C408" s="2"/>
      <c r="D408" s="2"/>
      <c r="E408" s="2"/>
      <c r="F408" s="2"/>
      <c r="G408" s="2"/>
      <c r="H408" s="3"/>
      <c r="I408" s="3"/>
      <c r="J408" s="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spans="1:40" ht="14.25" customHeight="1" x14ac:dyDescent="0.3">
      <c r="A409" s="1"/>
      <c r="B409" s="2"/>
      <c r="C409" s="2"/>
      <c r="D409" s="2"/>
      <c r="E409" s="2"/>
      <c r="F409" s="2"/>
      <c r="G409" s="2"/>
      <c r="H409" s="3"/>
      <c r="I409" s="3"/>
      <c r="J409" s="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spans="1:40" ht="14.25" customHeight="1" x14ac:dyDescent="0.3">
      <c r="A410" s="1"/>
      <c r="B410" s="2"/>
      <c r="C410" s="2"/>
      <c r="D410" s="2"/>
      <c r="E410" s="2"/>
      <c r="F410" s="2"/>
      <c r="G410" s="2"/>
      <c r="H410" s="3"/>
      <c r="I410" s="3"/>
      <c r="J410" s="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spans="1:40" ht="14.25" customHeight="1" x14ac:dyDescent="0.3">
      <c r="A411" s="1"/>
      <c r="B411" s="2"/>
      <c r="C411" s="2"/>
      <c r="D411" s="2"/>
      <c r="E411" s="2"/>
      <c r="F411" s="2"/>
      <c r="G411" s="2"/>
      <c r="H411" s="3"/>
      <c r="I411" s="3"/>
      <c r="J411" s="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spans="1:40" ht="14.25" customHeight="1" x14ac:dyDescent="0.3">
      <c r="A412" s="1"/>
      <c r="B412" s="2"/>
      <c r="C412" s="2"/>
      <c r="D412" s="2"/>
      <c r="E412" s="2"/>
      <c r="F412" s="2"/>
      <c r="G412" s="2"/>
      <c r="H412" s="3"/>
      <c r="I412" s="3"/>
      <c r="J412" s="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spans="1:40" ht="14.25" customHeight="1" x14ac:dyDescent="0.3">
      <c r="A413" s="1"/>
      <c r="B413" s="2"/>
      <c r="C413" s="2"/>
      <c r="D413" s="2"/>
      <c r="E413" s="2"/>
      <c r="F413" s="2"/>
      <c r="G413" s="2"/>
      <c r="H413" s="3"/>
      <c r="I413" s="3"/>
      <c r="J413" s="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spans="1:40" ht="14.25" customHeight="1" x14ac:dyDescent="0.3">
      <c r="A414" s="1"/>
      <c r="B414" s="2"/>
      <c r="C414" s="2"/>
      <c r="D414" s="2"/>
      <c r="E414" s="2"/>
      <c r="F414" s="2"/>
      <c r="G414" s="2"/>
      <c r="H414" s="3"/>
      <c r="I414" s="3"/>
      <c r="J414" s="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spans="1:40" ht="14.25" customHeight="1" x14ac:dyDescent="0.3">
      <c r="A415" s="1"/>
      <c r="B415" s="2"/>
      <c r="C415" s="2"/>
      <c r="D415" s="2"/>
      <c r="E415" s="2"/>
      <c r="F415" s="2"/>
      <c r="G415" s="2"/>
      <c r="H415" s="3"/>
      <c r="I415" s="3"/>
      <c r="J415" s="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spans="1:40" ht="14.25" customHeight="1" x14ac:dyDescent="0.3">
      <c r="A416" s="1"/>
      <c r="B416" s="2"/>
      <c r="C416" s="2"/>
      <c r="D416" s="2"/>
      <c r="E416" s="2"/>
      <c r="F416" s="2"/>
      <c r="G416" s="2"/>
      <c r="H416" s="3"/>
      <c r="I416" s="3"/>
      <c r="J416" s="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spans="1:40" ht="14.25" customHeight="1" x14ac:dyDescent="0.3">
      <c r="A417" s="1"/>
      <c r="B417" s="2"/>
      <c r="C417" s="2"/>
      <c r="D417" s="2"/>
      <c r="E417" s="2"/>
      <c r="F417" s="2"/>
      <c r="G417" s="2"/>
      <c r="H417" s="3"/>
      <c r="I417" s="3"/>
      <c r="J417" s="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spans="1:40" ht="14.25" customHeight="1" x14ac:dyDescent="0.3">
      <c r="A418" s="1"/>
      <c r="B418" s="2"/>
      <c r="C418" s="2"/>
      <c r="D418" s="2"/>
      <c r="E418" s="2"/>
      <c r="F418" s="2"/>
      <c r="G418" s="2"/>
      <c r="H418" s="3"/>
      <c r="I418" s="3"/>
      <c r="J418" s="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spans="1:40" ht="14.25" customHeight="1" x14ac:dyDescent="0.3">
      <c r="A419" s="1"/>
      <c r="B419" s="2"/>
      <c r="C419" s="2"/>
      <c r="D419" s="2"/>
      <c r="E419" s="2"/>
      <c r="F419" s="2"/>
      <c r="G419" s="2"/>
      <c r="H419" s="3"/>
      <c r="I419" s="3"/>
      <c r="J419" s="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spans="1:40" ht="14.25" customHeight="1" x14ac:dyDescent="0.3">
      <c r="A420" s="1"/>
      <c r="B420" s="2"/>
      <c r="C420" s="2"/>
      <c r="D420" s="2"/>
      <c r="E420" s="2"/>
      <c r="F420" s="2"/>
      <c r="G420" s="2"/>
      <c r="H420" s="3"/>
      <c r="I420" s="3"/>
      <c r="J420" s="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spans="1:40" ht="14.25" customHeight="1" x14ac:dyDescent="0.3">
      <c r="A421" s="1"/>
      <c r="B421" s="2"/>
      <c r="C421" s="2"/>
      <c r="D421" s="2"/>
      <c r="E421" s="2"/>
      <c r="F421" s="2"/>
      <c r="G421" s="2"/>
      <c r="H421" s="3"/>
      <c r="I421" s="3"/>
      <c r="J421" s="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spans="1:40" ht="14.25" customHeight="1" x14ac:dyDescent="0.3">
      <c r="A422" s="1"/>
      <c r="B422" s="2"/>
      <c r="C422" s="2"/>
      <c r="D422" s="2"/>
      <c r="E422" s="2"/>
      <c r="F422" s="2"/>
      <c r="G422" s="2"/>
      <c r="H422" s="3"/>
      <c r="I422" s="3"/>
      <c r="J422" s="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spans="1:40" ht="14.25" customHeight="1" x14ac:dyDescent="0.3">
      <c r="A423" s="1"/>
      <c r="B423" s="2"/>
      <c r="C423" s="2"/>
      <c r="D423" s="2"/>
      <c r="E423" s="2"/>
      <c r="F423" s="2"/>
      <c r="G423" s="2"/>
      <c r="H423" s="3"/>
      <c r="I423" s="3"/>
      <c r="J423" s="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spans="1:40" ht="14.25" customHeight="1" x14ac:dyDescent="0.3">
      <c r="A424" s="1"/>
      <c r="B424" s="2"/>
      <c r="C424" s="2"/>
      <c r="D424" s="2"/>
      <c r="E424" s="2"/>
      <c r="F424" s="2"/>
      <c r="G424" s="2"/>
      <c r="H424" s="3"/>
      <c r="I424" s="3"/>
      <c r="J424" s="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spans="1:40" ht="14.25" customHeight="1" x14ac:dyDescent="0.3">
      <c r="A425" s="1"/>
      <c r="B425" s="2"/>
      <c r="C425" s="2"/>
      <c r="D425" s="2"/>
      <c r="E425" s="2"/>
      <c r="F425" s="2"/>
      <c r="G425" s="2"/>
      <c r="H425" s="3"/>
      <c r="I425" s="3"/>
      <c r="J425" s="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spans="1:40" ht="14.25" customHeight="1" x14ac:dyDescent="0.3">
      <c r="A426" s="1"/>
      <c r="B426" s="2"/>
      <c r="C426" s="2"/>
      <c r="D426" s="2"/>
      <c r="E426" s="2"/>
      <c r="F426" s="2"/>
      <c r="G426" s="2"/>
      <c r="H426" s="3"/>
      <c r="I426" s="3"/>
      <c r="J426" s="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spans="1:40" ht="14.25" customHeight="1" x14ac:dyDescent="0.3">
      <c r="A427" s="1"/>
      <c r="B427" s="2"/>
      <c r="C427" s="2"/>
      <c r="D427" s="2"/>
      <c r="E427" s="2"/>
      <c r="F427" s="2"/>
      <c r="G427" s="2"/>
      <c r="H427" s="3"/>
      <c r="I427" s="3"/>
      <c r="J427" s="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spans="1:40" ht="14.25" customHeight="1" x14ac:dyDescent="0.3">
      <c r="A428" s="1"/>
      <c r="B428" s="2"/>
      <c r="C428" s="2"/>
      <c r="D428" s="2"/>
      <c r="E428" s="2"/>
      <c r="F428" s="2"/>
      <c r="G428" s="2"/>
      <c r="H428" s="3"/>
      <c r="I428" s="3"/>
      <c r="J428" s="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spans="1:40" ht="14.25" customHeight="1" x14ac:dyDescent="0.3">
      <c r="A429" s="1"/>
      <c r="B429" s="2"/>
      <c r="C429" s="2"/>
      <c r="D429" s="2"/>
      <c r="E429" s="2"/>
      <c r="F429" s="2"/>
      <c r="G429" s="2"/>
      <c r="H429" s="3"/>
      <c r="I429" s="3"/>
      <c r="J429" s="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spans="1:40" ht="14.25" customHeight="1" x14ac:dyDescent="0.3">
      <c r="A430" s="1"/>
      <c r="B430" s="2"/>
      <c r="C430" s="2"/>
      <c r="D430" s="2"/>
      <c r="E430" s="2"/>
      <c r="F430" s="2"/>
      <c r="G430" s="2"/>
      <c r="H430" s="3"/>
      <c r="I430" s="3"/>
      <c r="J430" s="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spans="1:40" ht="14.25" customHeight="1" x14ac:dyDescent="0.3">
      <c r="A431" s="1"/>
      <c r="B431" s="2"/>
      <c r="C431" s="2"/>
      <c r="D431" s="2"/>
      <c r="E431" s="2"/>
      <c r="F431" s="2"/>
      <c r="G431" s="2"/>
      <c r="H431" s="3"/>
      <c r="I431" s="3"/>
      <c r="J431" s="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spans="1:40" ht="14.25" customHeight="1" x14ac:dyDescent="0.3">
      <c r="A432" s="1"/>
      <c r="B432" s="2"/>
      <c r="C432" s="2"/>
      <c r="D432" s="2"/>
      <c r="E432" s="2"/>
      <c r="F432" s="2"/>
      <c r="G432" s="2"/>
      <c r="H432" s="3"/>
      <c r="I432" s="3"/>
      <c r="J432" s="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spans="1:40" ht="14.25" customHeight="1" x14ac:dyDescent="0.3">
      <c r="A433" s="1"/>
      <c r="B433" s="2"/>
      <c r="C433" s="2"/>
      <c r="D433" s="2"/>
      <c r="E433" s="2"/>
      <c r="F433" s="2"/>
      <c r="G433" s="2"/>
      <c r="H433" s="3"/>
      <c r="I433" s="3"/>
      <c r="J433" s="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spans="1:40" ht="14.25" customHeight="1" x14ac:dyDescent="0.3">
      <c r="A434" s="1"/>
      <c r="B434" s="2"/>
      <c r="C434" s="2"/>
      <c r="D434" s="2"/>
      <c r="E434" s="2"/>
      <c r="F434" s="2"/>
      <c r="G434" s="2"/>
      <c r="H434" s="3"/>
      <c r="I434" s="3"/>
      <c r="J434" s="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spans="1:40" ht="14.25" customHeight="1" x14ac:dyDescent="0.3">
      <c r="A435" s="1"/>
      <c r="B435" s="2"/>
      <c r="C435" s="2"/>
      <c r="D435" s="2"/>
      <c r="E435" s="2"/>
      <c r="F435" s="2"/>
      <c r="G435" s="2"/>
      <c r="H435" s="3"/>
      <c r="I435" s="3"/>
      <c r="J435" s="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spans="1:40" ht="14.25" customHeight="1" x14ac:dyDescent="0.3">
      <c r="A436" s="1"/>
      <c r="B436" s="2"/>
      <c r="C436" s="2"/>
      <c r="D436" s="2"/>
      <c r="E436" s="2"/>
      <c r="F436" s="2"/>
      <c r="G436" s="2"/>
      <c r="H436" s="3"/>
      <c r="I436" s="3"/>
      <c r="J436" s="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spans="1:40" ht="14.25" customHeight="1" x14ac:dyDescent="0.3">
      <c r="A437" s="1"/>
      <c r="B437" s="2"/>
      <c r="C437" s="2"/>
      <c r="D437" s="2"/>
      <c r="E437" s="2"/>
      <c r="F437" s="2"/>
      <c r="G437" s="2"/>
      <c r="H437" s="3"/>
      <c r="I437" s="3"/>
      <c r="J437" s="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spans="1:40" ht="14.25" customHeight="1" x14ac:dyDescent="0.3">
      <c r="A438" s="1"/>
      <c r="B438" s="2"/>
      <c r="C438" s="2"/>
      <c r="D438" s="2"/>
      <c r="E438" s="2"/>
      <c r="F438" s="2"/>
      <c r="G438" s="2"/>
      <c r="H438" s="3"/>
      <c r="I438" s="3"/>
      <c r="J438" s="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spans="1:40" ht="14.25" customHeight="1" x14ac:dyDescent="0.3">
      <c r="A439" s="1"/>
      <c r="B439" s="2"/>
      <c r="C439" s="2"/>
      <c r="D439" s="2"/>
      <c r="E439" s="2"/>
      <c r="F439" s="2"/>
      <c r="G439" s="2"/>
      <c r="H439" s="3"/>
      <c r="I439" s="3"/>
      <c r="J439" s="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spans="1:40" ht="14.25" customHeight="1" x14ac:dyDescent="0.3">
      <c r="A440" s="1"/>
      <c r="B440" s="2"/>
      <c r="C440" s="2"/>
      <c r="D440" s="2"/>
      <c r="E440" s="2"/>
      <c r="F440" s="2"/>
      <c r="G440" s="2"/>
      <c r="H440" s="3"/>
      <c r="I440" s="3"/>
      <c r="J440" s="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spans="1:40" ht="14.25" customHeight="1" x14ac:dyDescent="0.3">
      <c r="A441" s="1"/>
      <c r="B441" s="2"/>
      <c r="C441" s="2"/>
      <c r="D441" s="2"/>
      <c r="E441" s="2"/>
      <c r="F441" s="2"/>
      <c r="G441" s="2"/>
      <c r="H441" s="3"/>
      <c r="I441" s="3"/>
      <c r="J441" s="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spans="1:40" ht="14.25" customHeight="1" x14ac:dyDescent="0.3">
      <c r="A442" s="1"/>
      <c r="B442" s="2"/>
      <c r="C442" s="2"/>
      <c r="D442" s="2"/>
      <c r="E442" s="2"/>
      <c r="F442" s="2"/>
      <c r="G442" s="2"/>
      <c r="H442" s="3"/>
      <c r="I442" s="3"/>
      <c r="J442" s="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spans="1:40" ht="14.25" customHeight="1" x14ac:dyDescent="0.3">
      <c r="A443" s="1"/>
      <c r="B443" s="2"/>
      <c r="C443" s="2"/>
      <c r="D443" s="2"/>
      <c r="E443" s="2"/>
      <c r="F443" s="2"/>
      <c r="G443" s="2"/>
      <c r="H443" s="3"/>
      <c r="I443" s="3"/>
      <c r="J443" s="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spans="1:40" ht="14.25" customHeight="1" x14ac:dyDescent="0.3">
      <c r="A444" s="1"/>
      <c r="B444" s="2"/>
      <c r="C444" s="2"/>
      <c r="D444" s="2"/>
      <c r="E444" s="2"/>
      <c r="F444" s="2"/>
      <c r="G444" s="2"/>
      <c r="H444" s="3"/>
      <c r="I444" s="3"/>
      <c r="J444" s="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spans="1:40" ht="14.25" customHeight="1" x14ac:dyDescent="0.3">
      <c r="A445" s="1"/>
      <c r="B445" s="2"/>
      <c r="C445" s="2"/>
      <c r="D445" s="2"/>
      <c r="E445" s="2"/>
      <c r="F445" s="2"/>
      <c r="G445" s="2"/>
      <c r="H445" s="3"/>
      <c r="I445" s="3"/>
      <c r="J445" s="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spans="1:40" ht="14.25" customHeight="1" x14ac:dyDescent="0.3">
      <c r="A446" s="1"/>
      <c r="B446" s="2"/>
      <c r="C446" s="2"/>
      <c r="D446" s="2"/>
      <c r="E446" s="2"/>
      <c r="F446" s="2"/>
      <c r="G446" s="2"/>
      <c r="H446" s="3"/>
      <c r="I446" s="3"/>
      <c r="J446" s="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spans="1:40" ht="14.25" customHeight="1" x14ac:dyDescent="0.3">
      <c r="A447" s="1"/>
      <c r="B447" s="2"/>
      <c r="C447" s="2"/>
      <c r="D447" s="2"/>
      <c r="E447" s="2"/>
      <c r="F447" s="2"/>
      <c r="G447" s="2"/>
      <c r="H447" s="3"/>
      <c r="I447" s="3"/>
      <c r="J447" s="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spans="1:40" ht="14.25" customHeight="1" x14ac:dyDescent="0.3">
      <c r="A448" s="1"/>
      <c r="B448" s="2"/>
      <c r="C448" s="2"/>
      <c r="D448" s="2"/>
      <c r="E448" s="2"/>
      <c r="F448" s="2"/>
      <c r="G448" s="2"/>
      <c r="H448" s="3"/>
      <c r="I448" s="3"/>
      <c r="J448" s="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spans="1:40" ht="14.25" customHeight="1" x14ac:dyDescent="0.3">
      <c r="A449" s="1"/>
      <c r="B449" s="2"/>
      <c r="C449" s="2"/>
      <c r="D449" s="2"/>
      <c r="E449" s="2"/>
      <c r="F449" s="2"/>
      <c r="G449" s="2"/>
      <c r="H449" s="3"/>
      <c r="I449" s="3"/>
      <c r="J449" s="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spans="1:40" ht="14.25" customHeight="1" x14ac:dyDescent="0.3">
      <c r="A450" s="1"/>
      <c r="B450" s="2"/>
      <c r="C450" s="2"/>
      <c r="D450" s="2"/>
      <c r="E450" s="2"/>
      <c r="F450" s="2"/>
      <c r="G450" s="2"/>
      <c r="H450" s="3"/>
      <c r="I450" s="3"/>
      <c r="J450" s="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spans="1:40" ht="14.25" customHeight="1" x14ac:dyDescent="0.3">
      <c r="A451" s="1"/>
      <c r="B451" s="2"/>
      <c r="C451" s="2"/>
      <c r="D451" s="2"/>
      <c r="E451" s="2"/>
      <c r="F451" s="2"/>
      <c r="G451" s="2"/>
      <c r="H451" s="3"/>
      <c r="I451" s="3"/>
      <c r="J451" s="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spans="1:40" ht="14.25" customHeight="1" x14ac:dyDescent="0.3">
      <c r="A452" s="1"/>
      <c r="B452" s="2"/>
      <c r="C452" s="2"/>
      <c r="D452" s="2"/>
      <c r="E452" s="2"/>
      <c r="F452" s="2"/>
      <c r="G452" s="2"/>
      <c r="H452" s="3"/>
      <c r="I452" s="3"/>
      <c r="J452" s="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spans="1:40" ht="14.25" customHeight="1" x14ac:dyDescent="0.3">
      <c r="A453" s="1"/>
      <c r="B453" s="2"/>
      <c r="C453" s="2"/>
      <c r="D453" s="2"/>
      <c r="E453" s="2"/>
      <c r="F453" s="2"/>
      <c r="G453" s="2"/>
      <c r="H453" s="3"/>
      <c r="I453" s="3"/>
      <c r="J453" s="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spans="1:40" ht="14.25" customHeight="1" x14ac:dyDescent="0.3">
      <c r="A454" s="1"/>
      <c r="B454" s="2"/>
      <c r="C454" s="2"/>
      <c r="D454" s="2"/>
      <c r="E454" s="2"/>
      <c r="F454" s="2"/>
      <c r="G454" s="2"/>
      <c r="H454" s="3"/>
      <c r="I454" s="3"/>
      <c r="J454" s="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spans="1:40" ht="14.25" customHeight="1" x14ac:dyDescent="0.3">
      <c r="A455" s="1"/>
      <c r="B455" s="2"/>
      <c r="C455" s="2"/>
      <c r="D455" s="2"/>
      <c r="E455" s="2"/>
      <c r="F455" s="2"/>
      <c r="G455" s="2"/>
      <c r="H455" s="3"/>
      <c r="I455" s="3"/>
      <c r="J455" s="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spans="1:40" ht="14.25" customHeight="1" x14ac:dyDescent="0.3">
      <c r="A456" s="1"/>
      <c r="B456" s="2"/>
      <c r="C456" s="2"/>
      <c r="D456" s="2"/>
      <c r="E456" s="2"/>
      <c r="F456" s="2"/>
      <c r="G456" s="2"/>
      <c r="H456" s="3"/>
      <c r="I456" s="3"/>
      <c r="J456" s="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spans="1:40" ht="14.25" customHeight="1" x14ac:dyDescent="0.3">
      <c r="A457" s="1"/>
      <c r="B457" s="2"/>
      <c r="C457" s="2"/>
      <c r="D457" s="2"/>
      <c r="E457" s="2"/>
      <c r="F457" s="2"/>
      <c r="G457" s="2"/>
      <c r="H457" s="3"/>
      <c r="I457" s="3"/>
      <c r="J457" s="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spans="1:40" ht="14.25" customHeight="1" x14ac:dyDescent="0.3">
      <c r="A458" s="1"/>
      <c r="B458" s="2"/>
      <c r="C458" s="2"/>
      <c r="D458" s="2"/>
      <c r="E458" s="2"/>
      <c r="F458" s="2"/>
      <c r="G458" s="2"/>
      <c r="H458" s="3"/>
      <c r="I458" s="3"/>
      <c r="J458" s="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spans="1:40" ht="14.25" customHeight="1" x14ac:dyDescent="0.3">
      <c r="A459" s="1"/>
      <c r="B459" s="2"/>
      <c r="C459" s="2"/>
      <c r="D459" s="2"/>
      <c r="E459" s="2"/>
      <c r="F459" s="2"/>
      <c r="G459" s="2"/>
      <c r="H459" s="3"/>
      <c r="I459" s="3"/>
      <c r="J459" s="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spans="1:40" ht="14.25" customHeight="1" x14ac:dyDescent="0.3">
      <c r="A460" s="1"/>
      <c r="B460" s="2"/>
      <c r="C460" s="2"/>
      <c r="D460" s="2"/>
      <c r="E460" s="2"/>
      <c r="F460" s="2"/>
      <c r="G460" s="2"/>
      <c r="H460" s="3"/>
      <c r="I460" s="3"/>
      <c r="J460" s="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spans="1:40" ht="14.25" customHeight="1" x14ac:dyDescent="0.3">
      <c r="A461" s="1"/>
      <c r="B461" s="2"/>
      <c r="C461" s="2"/>
      <c r="D461" s="2"/>
      <c r="E461" s="2"/>
      <c r="F461" s="2"/>
      <c r="G461" s="2"/>
      <c r="H461" s="3"/>
      <c r="I461" s="3"/>
      <c r="J461" s="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spans="1:40" ht="14.25" customHeight="1" x14ac:dyDescent="0.3">
      <c r="A462" s="1"/>
      <c r="B462" s="2"/>
      <c r="C462" s="2"/>
      <c r="D462" s="2"/>
      <c r="E462" s="2"/>
      <c r="F462" s="2"/>
      <c r="G462" s="2"/>
      <c r="H462" s="3"/>
      <c r="I462" s="3"/>
      <c r="J462" s="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spans="1:40" ht="14.25" customHeight="1" x14ac:dyDescent="0.3">
      <c r="A463" s="1"/>
      <c r="B463" s="2"/>
      <c r="C463" s="2"/>
      <c r="D463" s="2"/>
      <c r="E463" s="2"/>
      <c r="F463" s="2"/>
      <c r="G463" s="2"/>
      <c r="H463" s="3"/>
      <c r="I463" s="3"/>
      <c r="J463" s="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spans="1:40" ht="14.25" customHeight="1" x14ac:dyDescent="0.3">
      <c r="A464" s="1"/>
      <c r="B464" s="2"/>
      <c r="C464" s="2"/>
      <c r="D464" s="2"/>
      <c r="E464" s="2"/>
      <c r="F464" s="2"/>
      <c r="G464" s="2"/>
      <c r="H464" s="3"/>
      <c r="I464" s="3"/>
      <c r="J464" s="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spans="1:40" ht="14.25" customHeight="1" x14ac:dyDescent="0.3">
      <c r="A465" s="1"/>
      <c r="B465" s="2"/>
      <c r="C465" s="2"/>
      <c r="D465" s="2"/>
      <c r="E465" s="2"/>
      <c r="F465" s="2"/>
      <c r="G465" s="2"/>
      <c r="H465" s="3"/>
      <c r="I465" s="3"/>
      <c r="J465" s="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spans="1:40" ht="14.25" customHeight="1" x14ac:dyDescent="0.3">
      <c r="A466" s="1"/>
      <c r="B466" s="2"/>
      <c r="C466" s="2"/>
      <c r="D466" s="2"/>
      <c r="E466" s="2"/>
      <c r="F466" s="2"/>
      <c r="G466" s="2"/>
      <c r="H466" s="3"/>
      <c r="I466" s="3"/>
      <c r="J466" s="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spans="1:40" ht="14.25" customHeight="1" x14ac:dyDescent="0.3">
      <c r="A467" s="1"/>
      <c r="B467" s="2"/>
      <c r="C467" s="2"/>
      <c r="D467" s="2"/>
      <c r="E467" s="2"/>
      <c r="F467" s="2"/>
      <c r="G467" s="2"/>
      <c r="H467" s="3"/>
      <c r="I467" s="3"/>
      <c r="J467" s="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spans="1:40" ht="14.25" customHeight="1" x14ac:dyDescent="0.3">
      <c r="A468" s="1"/>
      <c r="B468" s="2"/>
      <c r="C468" s="2"/>
      <c r="D468" s="2"/>
      <c r="E468" s="2"/>
      <c r="F468" s="2"/>
      <c r="G468" s="2"/>
      <c r="H468" s="3"/>
      <c r="I468" s="3"/>
      <c r="J468" s="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spans="1:40" ht="14.25" customHeight="1" x14ac:dyDescent="0.3">
      <c r="A469" s="1"/>
      <c r="B469" s="2"/>
      <c r="C469" s="2"/>
      <c r="D469" s="2"/>
      <c r="E469" s="2"/>
      <c r="F469" s="2"/>
      <c r="G469" s="2"/>
      <c r="H469" s="3"/>
      <c r="I469" s="3"/>
      <c r="J469" s="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spans="1:40" ht="14.25" customHeight="1" x14ac:dyDescent="0.3">
      <c r="A470" s="1"/>
      <c r="B470" s="2"/>
      <c r="C470" s="2"/>
      <c r="D470" s="2"/>
      <c r="E470" s="2"/>
      <c r="F470" s="2"/>
      <c r="G470" s="2"/>
      <c r="H470" s="3"/>
      <c r="I470" s="3"/>
      <c r="J470" s="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spans="1:40" ht="14.25" customHeight="1" x14ac:dyDescent="0.3">
      <c r="A471" s="1"/>
      <c r="B471" s="2"/>
      <c r="C471" s="2"/>
      <c r="D471" s="2"/>
      <c r="E471" s="2"/>
      <c r="F471" s="2"/>
      <c r="G471" s="2"/>
      <c r="H471" s="3"/>
      <c r="I471" s="3"/>
      <c r="J471" s="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spans="1:40" ht="14.25" customHeight="1" x14ac:dyDescent="0.3">
      <c r="A472" s="1"/>
      <c r="B472" s="2"/>
      <c r="C472" s="2"/>
      <c r="D472" s="2"/>
      <c r="E472" s="2"/>
      <c r="F472" s="2"/>
      <c r="G472" s="2"/>
      <c r="H472" s="3"/>
      <c r="I472" s="3"/>
      <c r="J472" s="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spans="1:40" ht="14.25" customHeight="1" x14ac:dyDescent="0.3">
      <c r="A473" s="1"/>
      <c r="B473" s="2"/>
      <c r="C473" s="2"/>
      <c r="D473" s="2"/>
      <c r="E473" s="2"/>
      <c r="F473" s="2"/>
      <c r="G473" s="2"/>
      <c r="H473" s="3"/>
      <c r="I473" s="3"/>
      <c r="J473" s="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spans="1:40" ht="14.25" customHeight="1" x14ac:dyDescent="0.3">
      <c r="A474" s="1"/>
      <c r="B474" s="2"/>
      <c r="C474" s="2"/>
      <c r="D474" s="2"/>
      <c r="E474" s="2"/>
      <c r="F474" s="2"/>
      <c r="G474" s="2"/>
      <c r="H474" s="3"/>
      <c r="I474" s="3"/>
      <c r="J474" s="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spans="1:40" ht="14.25" customHeight="1" x14ac:dyDescent="0.3">
      <c r="A475" s="1"/>
      <c r="B475" s="2"/>
      <c r="C475" s="2"/>
      <c r="D475" s="2"/>
      <c r="E475" s="2"/>
      <c r="F475" s="2"/>
      <c r="G475" s="2"/>
      <c r="H475" s="3"/>
      <c r="I475" s="3"/>
      <c r="J475" s="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spans="1:40" ht="14.25" customHeight="1" x14ac:dyDescent="0.3">
      <c r="A476" s="1"/>
      <c r="B476" s="2"/>
      <c r="C476" s="2"/>
      <c r="D476" s="2"/>
      <c r="E476" s="2"/>
      <c r="F476" s="2"/>
      <c r="G476" s="2"/>
      <c r="H476" s="3"/>
      <c r="I476" s="3"/>
      <c r="J476" s="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spans="1:40" ht="14.25" customHeight="1" x14ac:dyDescent="0.3">
      <c r="A477" s="1"/>
      <c r="B477" s="2"/>
      <c r="C477" s="2"/>
      <c r="D477" s="2"/>
      <c r="E477" s="2"/>
      <c r="F477" s="2"/>
      <c r="G477" s="2"/>
      <c r="H477" s="3"/>
      <c r="I477" s="3"/>
      <c r="J477" s="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spans="1:40" ht="14.25" customHeight="1" x14ac:dyDescent="0.3">
      <c r="A478" s="1"/>
      <c r="B478" s="2"/>
      <c r="C478" s="2"/>
      <c r="D478" s="2"/>
      <c r="E478" s="2"/>
      <c r="F478" s="2"/>
      <c r="G478" s="2"/>
      <c r="H478" s="3"/>
      <c r="I478" s="3"/>
      <c r="J478" s="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spans="1:40" ht="14.25" customHeight="1" x14ac:dyDescent="0.3">
      <c r="A479" s="1"/>
      <c r="B479" s="2"/>
      <c r="C479" s="2"/>
      <c r="D479" s="2"/>
      <c r="E479" s="2"/>
      <c r="F479" s="2"/>
      <c r="G479" s="2"/>
      <c r="H479" s="3"/>
      <c r="I479" s="3"/>
      <c r="J479" s="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spans="1:40" ht="14.25" customHeight="1" x14ac:dyDescent="0.3">
      <c r="A480" s="1"/>
      <c r="B480" s="2"/>
      <c r="C480" s="2"/>
      <c r="D480" s="2"/>
      <c r="E480" s="2"/>
      <c r="F480" s="2"/>
      <c r="G480" s="2"/>
      <c r="H480" s="3"/>
      <c r="I480" s="3"/>
      <c r="J480" s="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spans="1:40" ht="14.25" customHeight="1" x14ac:dyDescent="0.3">
      <c r="A481" s="1"/>
      <c r="B481" s="2"/>
      <c r="C481" s="2"/>
      <c r="D481" s="2"/>
      <c r="E481" s="2"/>
      <c r="F481" s="2"/>
      <c r="G481" s="2"/>
      <c r="H481" s="3"/>
      <c r="I481" s="3"/>
      <c r="J481" s="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spans="1:40" ht="14.25" customHeight="1" x14ac:dyDescent="0.3">
      <c r="A482" s="1"/>
      <c r="B482" s="2"/>
      <c r="C482" s="2"/>
      <c r="D482" s="2"/>
      <c r="E482" s="2"/>
      <c r="F482" s="2"/>
      <c r="G482" s="2"/>
      <c r="H482" s="3"/>
      <c r="I482" s="3"/>
      <c r="J482" s="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spans="1:40" ht="14.25" customHeight="1" x14ac:dyDescent="0.3">
      <c r="A483" s="1"/>
      <c r="B483" s="2"/>
      <c r="C483" s="2"/>
      <c r="D483" s="2"/>
      <c r="E483" s="2"/>
      <c r="F483" s="2"/>
      <c r="G483" s="2"/>
      <c r="H483" s="3"/>
      <c r="I483" s="3"/>
      <c r="J483" s="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spans="1:40" ht="14.25" customHeight="1" x14ac:dyDescent="0.3">
      <c r="A484" s="1"/>
      <c r="B484" s="2"/>
      <c r="C484" s="2"/>
      <c r="D484" s="2"/>
      <c r="E484" s="2"/>
      <c r="F484" s="2"/>
      <c r="G484" s="2"/>
      <c r="H484" s="3"/>
      <c r="I484" s="3"/>
      <c r="J484" s="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spans="1:40" ht="14.25" customHeight="1" x14ac:dyDescent="0.3">
      <c r="A485" s="1"/>
      <c r="B485" s="2"/>
      <c r="C485" s="2"/>
      <c r="D485" s="2"/>
      <c r="E485" s="2"/>
      <c r="F485" s="2"/>
      <c r="G485" s="2"/>
      <c r="H485" s="3"/>
      <c r="I485" s="3"/>
      <c r="J485" s="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spans="1:40" ht="14.25" customHeight="1" x14ac:dyDescent="0.3">
      <c r="A486" s="1"/>
      <c r="B486" s="2"/>
      <c r="C486" s="2"/>
      <c r="D486" s="2"/>
      <c r="E486" s="2"/>
      <c r="F486" s="2"/>
      <c r="G486" s="2"/>
      <c r="H486" s="3"/>
      <c r="I486" s="3"/>
      <c r="J486" s="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spans="1:40" ht="14.25" customHeight="1" x14ac:dyDescent="0.3">
      <c r="A487" s="1"/>
      <c r="B487" s="2"/>
      <c r="C487" s="2"/>
      <c r="D487" s="2"/>
      <c r="E487" s="2"/>
      <c r="F487" s="2"/>
      <c r="G487" s="2"/>
      <c r="H487" s="3"/>
      <c r="I487" s="3"/>
      <c r="J487" s="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spans="1:40" ht="14.25" customHeight="1" x14ac:dyDescent="0.3">
      <c r="A488" s="1"/>
      <c r="B488" s="2"/>
      <c r="C488" s="2"/>
      <c r="D488" s="2"/>
      <c r="E488" s="2"/>
      <c r="F488" s="2"/>
      <c r="G488" s="2"/>
      <c r="H488" s="3"/>
      <c r="I488" s="3"/>
      <c r="J488" s="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spans="1:40" ht="14.25" customHeight="1" x14ac:dyDescent="0.3">
      <c r="A489" s="1"/>
      <c r="B489" s="2"/>
      <c r="C489" s="2"/>
      <c r="D489" s="2"/>
      <c r="E489" s="2"/>
      <c r="F489" s="2"/>
      <c r="G489" s="2"/>
      <c r="H489" s="3"/>
      <c r="I489" s="3"/>
      <c r="J489" s="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spans="1:40" ht="14.25" customHeight="1" x14ac:dyDescent="0.3">
      <c r="A490" s="1"/>
      <c r="B490" s="2"/>
      <c r="C490" s="2"/>
      <c r="D490" s="2"/>
      <c r="E490" s="2"/>
      <c r="F490" s="2"/>
      <c r="G490" s="2"/>
      <c r="H490" s="3"/>
      <c r="I490" s="3"/>
      <c r="J490" s="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spans="1:40" ht="14.25" customHeight="1" x14ac:dyDescent="0.3">
      <c r="A491" s="1"/>
      <c r="B491" s="2"/>
      <c r="C491" s="2"/>
      <c r="D491" s="2"/>
      <c r="E491" s="2"/>
      <c r="F491" s="2"/>
      <c r="G491" s="2"/>
      <c r="H491" s="3"/>
      <c r="I491" s="3"/>
      <c r="J491" s="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spans="1:40" ht="14.25" customHeight="1" x14ac:dyDescent="0.3">
      <c r="A492" s="1"/>
      <c r="B492" s="2"/>
      <c r="C492" s="2"/>
      <c r="D492" s="2"/>
      <c r="E492" s="2"/>
      <c r="F492" s="2"/>
      <c r="G492" s="2"/>
      <c r="H492" s="3"/>
      <c r="I492" s="3"/>
      <c r="J492" s="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spans="1:40" ht="14.25" customHeight="1" x14ac:dyDescent="0.3">
      <c r="A493" s="1"/>
      <c r="B493" s="2"/>
      <c r="C493" s="2"/>
      <c r="D493" s="2"/>
      <c r="E493" s="2"/>
      <c r="F493" s="2"/>
      <c r="G493" s="2"/>
      <c r="H493" s="3"/>
      <c r="I493" s="3"/>
      <c r="J493" s="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spans="1:40" ht="14.25" customHeight="1" x14ac:dyDescent="0.3">
      <c r="A494" s="1"/>
      <c r="B494" s="2"/>
      <c r="C494" s="2"/>
      <c r="D494" s="2"/>
      <c r="E494" s="2"/>
      <c r="F494" s="2"/>
      <c r="G494" s="2"/>
      <c r="H494" s="3"/>
      <c r="I494" s="3"/>
      <c r="J494" s="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spans="1:40" ht="14.25" customHeight="1" x14ac:dyDescent="0.3">
      <c r="A495" s="1"/>
      <c r="B495" s="2"/>
      <c r="C495" s="2"/>
      <c r="D495" s="2"/>
      <c r="E495" s="2"/>
      <c r="F495" s="2"/>
      <c r="G495" s="2"/>
      <c r="H495" s="3"/>
      <c r="I495" s="3"/>
      <c r="J495" s="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spans="1:40" ht="14.25" customHeight="1" x14ac:dyDescent="0.3">
      <c r="A496" s="1"/>
      <c r="B496" s="2"/>
      <c r="C496" s="2"/>
      <c r="D496" s="2"/>
      <c r="E496" s="2"/>
      <c r="F496" s="2"/>
      <c r="G496" s="2"/>
      <c r="H496" s="3"/>
      <c r="I496" s="3"/>
      <c r="J496" s="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spans="1:40" ht="14.25" customHeight="1" x14ac:dyDescent="0.3">
      <c r="A497" s="1"/>
      <c r="B497" s="2"/>
      <c r="C497" s="2"/>
      <c r="D497" s="2"/>
      <c r="E497" s="2"/>
      <c r="F497" s="2"/>
      <c r="G497" s="2"/>
      <c r="H497" s="3"/>
      <c r="I497" s="3"/>
      <c r="J497" s="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spans="1:40" ht="14.25" customHeight="1" x14ac:dyDescent="0.3">
      <c r="A498" s="1"/>
      <c r="B498" s="2"/>
      <c r="C498" s="2"/>
      <c r="D498" s="2"/>
      <c r="E498" s="2"/>
      <c r="F498" s="2"/>
      <c r="G498" s="2"/>
      <c r="H498" s="3"/>
      <c r="I498" s="3"/>
      <c r="J498" s="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spans="1:40" ht="14.25" customHeight="1" x14ac:dyDescent="0.3">
      <c r="A499" s="1"/>
      <c r="B499" s="2"/>
      <c r="C499" s="2"/>
      <c r="D499" s="2"/>
      <c r="E499" s="2"/>
      <c r="F499" s="2"/>
      <c r="G499" s="2"/>
      <c r="H499" s="3"/>
      <c r="I499" s="3"/>
      <c r="J499" s="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spans="1:40" ht="14.25" customHeight="1" x14ac:dyDescent="0.3">
      <c r="A500" s="1"/>
      <c r="B500" s="2"/>
      <c r="C500" s="2"/>
      <c r="D500" s="2"/>
      <c r="E500" s="2"/>
      <c r="F500" s="2"/>
      <c r="G500" s="2"/>
      <c r="H500" s="3"/>
      <c r="I500" s="3"/>
      <c r="J500" s="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spans="1:40" ht="14.25" customHeight="1" x14ac:dyDescent="0.3">
      <c r="A501" s="1"/>
      <c r="B501" s="2"/>
      <c r="C501" s="2"/>
      <c r="D501" s="2"/>
      <c r="E501" s="2"/>
      <c r="F501" s="2"/>
      <c r="G501" s="2"/>
      <c r="H501" s="3"/>
      <c r="I501" s="3"/>
      <c r="J501" s="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spans="1:40" ht="14.25" customHeight="1" x14ac:dyDescent="0.3">
      <c r="A502" s="1"/>
      <c r="B502" s="2"/>
      <c r="C502" s="2"/>
      <c r="D502" s="2"/>
      <c r="E502" s="2"/>
      <c r="F502" s="2"/>
      <c r="G502" s="2"/>
      <c r="H502" s="3"/>
      <c r="I502" s="3"/>
      <c r="J502" s="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spans="1:40" ht="14.25" customHeight="1" x14ac:dyDescent="0.3">
      <c r="A503" s="1"/>
      <c r="B503" s="2"/>
      <c r="C503" s="2"/>
      <c r="D503" s="2"/>
      <c r="E503" s="2"/>
      <c r="F503" s="2"/>
      <c r="G503" s="2"/>
      <c r="H503" s="3"/>
      <c r="I503" s="3"/>
      <c r="J503" s="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spans="1:40" ht="14.25" customHeight="1" x14ac:dyDescent="0.3">
      <c r="A504" s="1"/>
      <c r="B504" s="2"/>
      <c r="C504" s="2"/>
      <c r="D504" s="2"/>
      <c r="E504" s="2"/>
      <c r="F504" s="2"/>
      <c r="G504" s="2"/>
      <c r="H504" s="3"/>
      <c r="I504" s="3"/>
      <c r="J504" s="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spans="1:40" ht="14.25" customHeight="1" x14ac:dyDescent="0.3">
      <c r="A505" s="1"/>
      <c r="B505" s="2"/>
      <c r="C505" s="2"/>
      <c r="D505" s="2"/>
      <c r="E505" s="2"/>
      <c r="F505" s="2"/>
      <c r="G505" s="2"/>
      <c r="H505" s="3"/>
      <c r="I505" s="3"/>
      <c r="J505" s="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spans="1:40" ht="14.25" customHeight="1" x14ac:dyDescent="0.3">
      <c r="A506" s="1"/>
      <c r="B506" s="2"/>
      <c r="C506" s="2"/>
      <c r="D506" s="2"/>
      <c r="E506" s="2"/>
      <c r="F506" s="2"/>
      <c r="G506" s="2"/>
      <c r="H506" s="3"/>
      <c r="I506" s="3"/>
      <c r="J506" s="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spans="1:40" ht="14.25" customHeight="1" x14ac:dyDescent="0.3">
      <c r="A507" s="1"/>
      <c r="B507" s="2"/>
      <c r="C507" s="2"/>
      <c r="D507" s="2"/>
      <c r="E507" s="2"/>
      <c r="F507" s="2"/>
      <c r="G507" s="2"/>
      <c r="H507" s="3"/>
      <c r="I507" s="3"/>
      <c r="J507" s="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spans="1:40" ht="14.25" customHeight="1" x14ac:dyDescent="0.3">
      <c r="A508" s="1"/>
      <c r="B508" s="2"/>
      <c r="C508" s="2"/>
      <c r="D508" s="2"/>
      <c r="E508" s="2"/>
      <c r="F508" s="2"/>
      <c r="G508" s="2"/>
      <c r="H508" s="3"/>
      <c r="I508" s="3"/>
      <c r="J508" s="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spans="1:40" ht="14.25" customHeight="1" x14ac:dyDescent="0.3">
      <c r="A509" s="1"/>
      <c r="B509" s="2"/>
      <c r="C509" s="2"/>
      <c r="D509" s="2"/>
      <c r="E509" s="2"/>
      <c r="F509" s="2"/>
      <c r="G509" s="2"/>
      <c r="H509" s="3"/>
      <c r="I509" s="3"/>
      <c r="J509" s="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spans="1:40" ht="14.25" customHeight="1" x14ac:dyDescent="0.3">
      <c r="A510" s="1"/>
      <c r="B510" s="2"/>
      <c r="C510" s="2"/>
      <c r="D510" s="2"/>
      <c r="E510" s="2"/>
      <c r="F510" s="2"/>
      <c r="G510" s="2"/>
      <c r="H510" s="3"/>
      <c r="I510" s="3"/>
      <c r="J510" s="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spans="1:40" ht="14.25" customHeight="1" x14ac:dyDescent="0.3">
      <c r="A511" s="1"/>
      <c r="B511" s="2"/>
      <c r="C511" s="2"/>
      <c r="D511" s="2"/>
      <c r="E511" s="2"/>
      <c r="F511" s="2"/>
      <c r="G511" s="2"/>
      <c r="H511" s="3"/>
      <c r="I511" s="3"/>
      <c r="J511" s="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spans="1:40" ht="14.25" customHeight="1" x14ac:dyDescent="0.3">
      <c r="A512" s="1"/>
      <c r="B512" s="2"/>
      <c r="C512" s="2"/>
      <c r="D512" s="2"/>
      <c r="E512" s="2"/>
      <c r="F512" s="2"/>
      <c r="G512" s="2"/>
      <c r="H512" s="3"/>
      <c r="I512" s="3"/>
      <c r="J512" s="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spans="1:40" ht="14.25" customHeight="1" x14ac:dyDescent="0.3">
      <c r="A513" s="1"/>
      <c r="B513" s="2"/>
      <c r="C513" s="2"/>
      <c r="D513" s="2"/>
      <c r="E513" s="2"/>
      <c r="F513" s="2"/>
      <c r="G513" s="2"/>
      <c r="H513" s="3"/>
      <c r="I513" s="3"/>
      <c r="J513" s="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spans="1:40" ht="14.25" customHeight="1" x14ac:dyDescent="0.3">
      <c r="A514" s="1"/>
      <c r="B514" s="2"/>
      <c r="C514" s="2"/>
      <c r="D514" s="2"/>
      <c r="E514" s="2"/>
      <c r="F514" s="2"/>
      <c r="G514" s="2"/>
      <c r="H514" s="3"/>
      <c r="I514" s="3"/>
      <c r="J514" s="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spans="1:40" ht="14.25" customHeight="1" x14ac:dyDescent="0.3">
      <c r="A515" s="1"/>
      <c r="B515" s="2"/>
      <c r="C515" s="2"/>
      <c r="D515" s="2"/>
      <c r="E515" s="2"/>
      <c r="F515" s="2"/>
      <c r="G515" s="2"/>
      <c r="H515" s="3"/>
      <c r="I515" s="3"/>
      <c r="J515" s="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spans="1:40" ht="14.25" customHeight="1" x14ac:dyDescent="0.3">
      <c r="A516" s="1"/>
      <c r="B516" s="2"/>
      <c r="C516" s="2"/>
      <c r="D516" s="2"/>
      <c r="E516" s="2"/>
      <c r="F516" s="2"/>
      <c r="G516" s="2"/>
      <c r="H516" s="3"/>
      <c r="I516" s="3"/>
      <c r="J516" s="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spans="1:40" ht="14.25" customHeight="1" x14ac:dyDescent="0.3">
      <c r="A517" s="1"/>
      <c r="B517" s="2"/>
      <c r="C517" s="2"/>
      <c r="D517" s="2"/>
      <c r="E517" s="2"/>
      <c r="F517" s="2"/>
      <c r="G517" s="2"/>
      <c r="H517" s="3"/>
      <c r="I517" s="3"/>
      <c r="J517" s="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spans="1:40" ht="14.25" customHeight="1" x14ac:dyDescent="0.3">
      <c r="A518" s="1"/>
      <c r="B518" s="2"/>
      <c r="C518" s="2"/>
      <c r="D518" s="2"/>
      <c r="E518" s="2"/>
      <c r="F518" s="2"/>
      <c r="G518" s="2"/>
      <c r="H518" s="3"/>
      <c r="I518" s="3"/>
      <c r="J518" s="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spans="1:40" ht="14.25" customHeight="1" x14ac:dyDescent="0.3">
      <c r="A519" s="1"/>
      <c r="B519" s="2"/>
      <c r="C519" s="2"/>
      <c r="D519" s="2"/>
      <c r="E519" s="2"/>
      <c r="F519" s="2"/>
      <c r="G519" s="2"/>
      <c r="H519" s="3"/>
      <c r="I519" s="3"/>
      <c r="J519" s="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spans="1:40" ht="14.25" customHeight="1" x14ac:dyDescent="0.3">
      <c r="A520" s="1"/>
      <c r="B520" s="2"/>
      <c r="C520" s="2"/>
      <c r="D520" s="2"/>
      <c r="E520" s="2"/>
      <c r="F520" s="2"/>
      <c r="G520" s="2"/>
      <c r="H520" s="3"/>
      <c r="I520" s="3"/>
      <c r="J520" s="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spans="1:40" ht="14.25" customHeight="1" x14ac:dyDescent="0.3">
      <c r="A521" s="1"/>
      <c r="B521" s="2"/>
      <c r="C521" s="2"/>
      <c r="D521" s="2"/>
      <c r="E521" s="2"/>
      <c r="F521" s="2"/>
      <c r="G521" s="2"/>
      <c r="H521" s="3"/>
      <c r="I521" s="3"/>
      <c r="J521" s="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spans="1:40" ht="14.25" customHeight="1" x14ac:dyDescent="0.3">
      <c r="A522" s="1"/>
      <c r="B522" s="2"/>
      <c r="C522" s="2"/>
      <c r="D522" s="2"/>
      <c r="E522" s="2"/>
      <c r="F522" s="2"/>
      <c r="G522" s="2"/>
      <c r="H522" s="3"/>
      <c r="I522" s="3"/>
      <c r="J522" s="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spans="1:40" ht="14.25" customHeight="1" x14ac:dyDescent="0.3">
      <c r="A523" s="1"/>
      <c r="B523" s="2"/>
      <c r="C523" s="2"/>
      <c r="D523" s="2"/>
      <c r="E523" s="2"/>
      <c r="F523" s="2"/>
      <c r="G523" s="2"/>
      <c r="H523" s="3"/>
      <c r="I523" s="3"/>
      <c r="J523" s="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spans="1:40" ht="14.25" customHeight="1" x14ac:dyDescent="0.3">
      <c r="A524" s="1"/>
      <c r="B524" s="2"/>
      <c r="C524" s="2"/>
      <c r="D524" s="2"/>
      <c r="E524" s="2"/>
      <c r="F524" s="2"/>
      <c r="G524" s="2"/>
      <c r="H524" s="3"/>
      <c r="I524" s="3"/>
      <c r="J524" s="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spans="1:40" ht="14.25" customHeight="1" x14ac:dyDescent="0.3">
      <c r="A525" s="1"/>
      <c r="B525" s="2"/>
      <c r="C525" s="2"/>
      <c r="D525" s="2"/>
      <c r="E525" s="2"/>
      <c r="F525" s="2"/>
      <c r="G525" s="2"/>
      <c r="H525" s="3"/>
      <c r="I525" s="3"/>
      <c r="J525" s="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spans="1:40" ht="14.25" customHeight="1" x14ac:dyDescent="0.3">
      <c r="A526" s="1"/>
      <c r="B526" s="2"/>
      <c r="C526" s="2"/>
      <c r="D526" s="2"/>
      <c r="E526" s="2"/>
      <c r="F526" s="2"/>
      <c r="G526" s="2"/>
      <c r="H526" s="3"/>
      <c r="I526" s="3"/>
      <c r="J526" s="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spans="1:40" ht="14.25" customHeight="1" x14ac:dyDescent="0.3">
      <c r="A527" s="1"/>
      <c r="B527" s="2"/>
      <c r="C527" s="2"/>
      <c r="D527" s="2"/>
      <c r="E527" s="2"/>
      <c r="F527" s="2"/>
      <c r="G527" s="2"/>
      <c r="H527" s="3"/>
      <c r="I527" s="3"/>
      <c r="J527" s="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spans="1:40" ht="14.25" customHeight="1" x14ac:dyDescent="0.3">
      <c r="A528" s="1"/>
      <c r="B528" s="2"/>
      <c r="C528" s="2"/>
      <c r="D528" s="2"/>
      <c r="E528" s="2"/>
      <c r="F528" s="2"/>
      <c r="G528" s="2"/>
      <c r="H528" s="3"/>
      <c r="I528" s="3"/>
      <c r="J528" s="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spans="1:40" ht="14.25" customHeight="1" x14ac:dyDescent="0.3">
      <c r="A529" s="1"/>
      <c r="B529" s="2"/>
      <c r="C529" s="2"/>
      <c r="D529" s="2"/>
      <c r="E529" s="2"/>
      <c r="F529" s="2"/>
      <c r="G529" s="2"/>
      <c r="H529" s="3"/>
      <c r="I529" s="3"/>
      <c r="J529" s="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spans="1:40" ht="14.25" customHeight="1" x14ac:dyDescent="0.3">
      <c r="A530" s="1"/>
      <c r="B530" s="2"/>
      <c r="C530" s="2"/>
      <c r="D530" s="2"/>
      <c r="E530" s="2"/>
      <c r="F530" s="2"/>
      <c r="G530" s="2"/>
      <c r="H530" s="3"/>
      <c r="I530" s="3"/>
      <c r="J530" s="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spans="1:40" ht="14.25" customHeight="1" x14ac:dyDescent="0.3">
      <c r="A531" s="1"/>
      <c r="B531" s="2"/>
      <c r="C531" s="2"/>
      <c r="D531" s="2"/>
      <c r="E531" s="2"/>
      <c r="F531" s="2"/>
      <c r="G531" s="2"/>
      <c r="H531" s="3"/>
      <c r="I531" s="3"/>
      <c r="J531" s="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spans="1:40" ht="14.25" customHeight="1" x14ac:dyDescent="0.3">
      <c r="A532" s="1"/>
      <c r="B532" s="2"/>
      <c r="C532" s="2"/>
      <c r="D532" s="2"/>
      <c r="E532" s="2"/>
      <c r="F532" s="2"/>
      <c r="G532" s="2"/>
      <c r="H532" s="3"/>
      <c r="I532" s="3"/>
      <c r="J532" s="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spans="1:40" ht="14.25" customHeight="1" x14ac:dyDescent="0.3">
      <c r="A533" s="1"/>
      <c r="B533" s="2"/>
      <c r="C533" s="2"/>
      <c r="D533" s="2"/>
      <c r="E533" s="2"/>
      <c r="F533" s="2"/>
      <c r="G533" s="2"/>
      <c r="H533" s="3"/>
      <c r="I533" s="3"/>
      <c r="J533" s="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spans="1:40" ht="14.25" customHeight="1" x14ac:dyDescent="0.3">
      <c r="A534" s="1"/>
      <c r="B534" s="2"/>
      <c r="C534" s="2"/>
      <c r="D534" s="2"/>
      <c r="E534" s="2"/>
      <c r="F534" s="2"/>
      <c r="G534" s="2"/>
      <c r="H534" s="3"/>
      <c r="I534" s="3"/>
      <c r="J534" s="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spans="1:40" ht="14.25" customHeight="1" x14ac:dyDescent="0.3">
      <c r="A535" s="1"/>
      <c r="B535" s="2"/>
      <c r="C535" s="2"/>
      <c r="D535" s="2"/>
      <c r="E535" s="2"/>
      <c r="F535" s="2"/>
      <c r="G535" s="2"/>
      <c r="H535" s="3"/>
      <c r="I535" s="3"/>
      <c r="J535" s="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spans="1:40" ht="14.25" customHeight="1" x14ac:dyDescent="0.3">
      <c r="A536" s="1"/>
      <c r="B536" s="2"/>
      <c r="C536" s="2"/>
      <c r="D536" s="2"/>
      <c r="E536" s="2"/>
      <c r="F536" s="2"/>
      <c r="G536" s="2"/>
      <c r="H536" s="3"/>
      <c r="I536" s="3"/>
      <c r="J536" s="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spans="1:40" ht="14.25" customHeight="1" x14ac:dyDescent="0.3">
      <c r="A537" s="1"/>
      <c r="B537" s="2"/>
      <c r="C537" s="2"/>
      <c r="D537" s="2"/>
      <c r="E537" s="2"/>
      <c r="F537" s="2"/>
      <c r="G537" s="2"/>
      <c r="H537" s="3"/>
      <c r="I537" s="3"/>
      <c r="J537" s="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spans="1:40" ht="14.25" customHeight="1" x14ac:dyDescent="0.3">
      <c r="A538" s="1"/>
      <c r="B538" s="2"/>
      <c r="C538" s="2"/>
      <c r="D538" s="2"/>
      <c r="E538" s="2"/>
      <c r="F538" s="2"/>
      <c r="G538" s="2"/>
      <c r="H538" s="3"/>
      <c r="I538" s="3"/>
      <c r="J538" s="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spans="1:40" ht="14.25" customHeight="1" x14ac:dyDescent="0.3">
      <c r="A539" s="1"/>
      <c r="B539" s="2"/>
      <c r="C539" s="2"/>
      <c r="D539" s="2"/>
      <c r="E539" s="2"/>
      <c r="F539" s="2"/>
      <c r="G539" s="2"/>
      <c r="H539" s="3"/>
      <c r="I539" s="3"/>
      <c r="J539" s="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spans="1:40" ht="14.25" customHeight="1" x14ac:dyDescent="0.3">
      <c r="A540" s="1"/>
      <c r="B540" s="2"/>
      <c r="C540" s="2"/>
      <c r="D540" s="2"/>
      <c r="E540" s="2"/>
      <c r="F540" s="2"/>
      <c r="G540" s="2"/>
      <c r="H540" s="3"/>
      <c r="I540" s="3"/>
      <c r="J540" s="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spans="1:40" ht="14.25" customHeight="1" x14ac:dyDescent="0.3">
      <c r="A541" s="1"/>
      <c r="B541" s="2"/>
      <c r="C541" s="2"/>
      <c r="D541" s="2"/>
      <c r="E541" s="2"/>
      <c r="F541" s="2"/>
      <c r="G541" s="2"/>
      <c r="H541" s="3"/>
      <c r="I541" s="3"/>
      <c r="J541" s="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spans="1:40" ht="14.25" customHeight="1" x14ac:dyDescent="0.3">
      <c r="A542" s="1"/>
      <c r="B542" s="2"/>
      <c r="C542" s="2"/>
      <c r="D542" s="2"/>
      <c r="E542" s="2"/>
      <c r="F542" s="2"/>
      <c r="G542" s="2"/>
      <c r="H542" s="3"/>
      <c r="I542" s="3"/>
      <c r="J542" s="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spans="1:40" ht="14.25" customHeight="1" x14ac:dyDescent="0.3">
      <c r="A543" s="1"/>
      <c r="B543" s="2"/>
      <c r="C543" s="2"/>
      <c r="D543" s="2"/>
      <c r="E543" s="2"/>
      <c r="F543" s="2"/>
      <c r="G543" s="2"/>
      <c r="H543" s="3"/>
      <c r="I543" s="3"/>
      <c r="J543" s="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spans="1:40" ht="14.25" customHeight="1" x14ac:dyDescent="0.3">
      <c r="A544" s="1"/>
      <c r="B544" s="2"/>
      <c r="C544" s="2"/>
      <c r="D544" s="2"/>
      <c r="E544" s="2"/>
      <c r="F544" s="2"/>
      <c r="G544" s="2"/>
      <c r="H544" s="3"/>
      <c r="I544" s="3"/>
      <c r="J544" s="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spans="1:40" ht="14.25" customHeight="1" x14ac:dyDescent="0.3">
      <c r="A545" s="1"/>
      <c r="B545" s="2"/>
      <c r="C545" s="2"/>
      <c r="D545" s="2"/>
      <c r="E545" s="2"/>
      <c r="F545" s="2"/>
      <c r="G545" s="2"/>
      <c r="H545" s="3"/>
      <c r="I545" s="3"/>
      <c r="J545" s="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spans="1:40" ht="14.25" customHeight="1" x14ac:dyDescent="0.3">
      <c r="A546" s="1"/>
      <c r="B546" s="2"/>
      <c r="C546" s="2"/>
      <c r="D546" s="2"/>
      <c r="E546" s="2"/>
      <c r="F546" s="2"/>
      <c r="G546" s="2"/>
      <c r="H546" s="3"/>
      <c r="I546" s="3"/>
      <c r="J546" s="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spans="1:40" ht="14.25" customHeight="1" x14ac:dyDescent="0.3">
      <c r="A547" s="1"/>
      <c r="B547" s="2"/>
      <c r="C547" s="2"/>
      <c r="D547" s="2"/>
      <c r="E547" s="2"/>
      <c r="F547" s="2"/>
      <c r="G547" s="2"/>
      <c r="H547" s="3"/>
      <c r="I547" s="3"/>
      <c r="J547" s="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spans="1:40" ht="14.25" customHeight="1" x14ac:dyDescent="0.3">
      <c r="A548" s="1"/>
      <c r="B548" s="2"/>
      <c r="C548" s="2"/>
      <c r="D548" s="2"/>
      <c r="E548" s="2"/>
      <c r="F548" s="2"/>
      <c r="G548" s="2"/>
      <c r="H548" s="3"/>
      <c r="I548" s="3"/>
      <c r="J548" s="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spans="1:40" ht="14.25" customHeight="1" x14ac:dyDescent="0.3">
      <c r="A549" s="1"/>
      <c r="B549" s="2"/>
      <c r="C549" s="2"/>
      <c r="D549" s="2"/>
      <c r="E549" s="2"/>
      <c r="F549" s="2"/>
      <c r="G549" s="2"/>
      <c r="H549" s="3"/>
      <c r="I549" s="3"/>
      <c r="J549" s="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spans="1:40" ht="14.25" customHeight="1" x14ac:dyDescent="0.3">
      <c r="A550" s="1"/>
      <c r="B550" s="2"/>
      <c r="C550" s="2"/>
      <c r="D550" s="2"/>
      <c r="E550" s="2"/>
      <c r="F550" s="2"/>
      <c r="G550" s="2"/>
      <c r="H550" s="3"/>
      <c r="I550" s="3"/>
      <c r="J550" s="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spans="1:40" ht="14.25" customHeight="1" x14ac:dyDescent="0.3">
      <c r="A551" s="1"/>
      <c r="B551" s="2"/>
      <c r="C551" s="2"/>
      <c r="D551" s="2"/>
      <c r="E551" s="2"/>
      <c r="F551" s="2"/>
      <c r="G551" s="2"/>
      <c r="H551" s="3"/>
      <c r="I551" s="3"/>
      <c r="J551" s="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spans="1:40" ht="14.25" customHeight="1" x14ac:dyDescent="0.3">
      <c r="A552" s="1"/>
      <c r="B552" s="2"/>
      <c r="C552" s="2"/>
      <c r="D552" s="2"/>
      <c r="E552" s="2"/>
      <c r="F552" s="2"/>
      <c r="G552" s="2"/>
      <c r="H552" s="3"/>
      <c r="I552" s="3"/>
      <c r="J552" s="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spans="1:40" ht="14.25" customHeight="1" x14ac:dyDescent="0.3">
      <c r="A553" s="1"/>
      <c r="B553" s="2"/>
      <c r="C553" s="2"/>
      <c r="D553" s="2"/>
      <c r="E553" s="2"/>
      <c r="F553" s="2"/>
      <c r="G553" s="2"/>
      <c r="H553" s="3"/>
      <c r="I553" s="3"/>
      <c r="J553" s="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spans="1:40" ht="14.25" customHeight="1" x14ac:dyDescent="0.3">
      <c r="A554" s="1"/>
      <c r="B554" s="2"/>
      <c r="C554" s="2"/>
      <c r="D554" s="2"/>
      <c r="E554" s="2"/>
      <c r="F554" s="2"/>
      <c r="G554" s="2"/>
      <c r="H554" s="3"/>
      <c r="I554" s="3"/>
      <c r="J554" s="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spans="1:40" ht="14.25" customHeight="1" x14ac:dyDescent="0.3">
      <c r="A555" s="1"/>
      <c r="B555" s="2"/>
      <c r="C555" s="2"/>
      <c r="D555" s="2"/>
      <c r="E555" s="2"/>
      <c r="F555" s="2"/>
      <c r="G555" s="2"/>
      <c r="H555" s="3"/>
      <c r="I555" s="3"/>
      <c r="J555" s="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spans="1:40" ht="14.25" customHeight="1" x14ac:dyDescent="0.3">
      <c r="A556" s="1"/>
      <c r="B556" s="2"/>
      <c r="C556" s="2"/>
      <c r="D556" s="2"/>
      <c r="E556" s="2"/>
      <c r="F556" s="2"/>
      <c r="G556" s="2"/>
      <c r="H556" s="3"/>
      <c r="I556" s="3"/>
      <c r="J556" s="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spans="1:40" ht="14.25" customHeight="1" x14ac:dyDescent="0.3">
      <c r="A557" s="1"/>
      <c r="B557" s="2"/>
      <c r="C557" s="2"/>
      <c r="D557" s="2"/>
      <c r="E557" s="2"/>
      <c r="F557" s="2"/>
      <c r="G557" s="2"/>
      <c r="H557" s="3"/>
      <c r="I557" s="3"/>
      <c r="J557" s="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spans="1:40" ht="14.25" customHeight="1" x14ac:dyDescent="0.3">
      <c r="A558" s="1"/>
      <c r="B558" s="2"/>
      <c r="C558" s="2"/>
      <c r="D558" s="2"/>
      <c r="E558" s="2"/>
      <c r="F558" s="2"/>
      <c r="G558" s="2"/>
      <c r="H558" s="3"/>
      <c r="I558" s="3"/>
      <c r="J558" s="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spans="1:40" ht="14.25" customHeight="1" x14ac:dyDescent="0.3">
      <c r="A559" s="1"/>
      <c r="B559" s="2"/>
      <c r="C559" s="2"/>
      <c r="D559" s="2"/>
      <c r="E559" s="2"/>
      <c r="F559" s="2"/>
      <c r="G559" s="2"/>
      <c r="H559" s="3"/>
      <c r="I559" s="3"/>
      <c r="J559" s="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spans="1:40" ht="14.25" customHeight="1" x14ac:dyDescent="0.3">
      <c r="A560" s="1"/>
      <c r="B560" s="2"/>
      <c r="C560" s="2"/>
      <c r="D560" s="2"/>
      <c r="E560" s="2"/>
      <c r="F560" s="2"/>
      <c r="G560" s="2"/>
      <c r="H560" s="3"/>
      <c r="I560" s="3"/>
      <c r="J560" s="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spans="1:40" ht="14.25" customHeight="1" x14ac:dyDescent="0.3">
      <c r="A561" s="1"/>
      <c r="B561" s="2"/>
      <c r="C561" s="2"/>
      <c r="D561" s="2"/>
      <c r="E561" s="2"/>
      <c r="F561" s="2"/>
      <c r="G561" s="2"/>
      <c r="H561" s="3"/>
      <c r="I561" s="3"/>
      <c r="J561" s="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spans="1:40" ht="14.25" customHeight="1" x14ac:dyDescent="0.3">
      <c r="A562" s="1"/>
      <c r="B562" s="2"/>
      <c r="C562" s="2"/>
      <c r="D562" s="2"/>
      <c r="E562" s="2"/>
      <c r="F562" s="2"/>
      <c r="G562" s="2"/>
      <c r="H562" s="3"/>
      <c r="I562" s="3"/>
      <c r="J562" s="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spans="1:40" ht="14.25" customHeight="1" x14ac:dyDescent="0.3">
      <c r="A563" s="1"/>
      <c r="B563" s="2"/>
      <c r="C563" s="2"/>
      <c r="D563" s="2"/>
      <c r="E563" s="2"/>
      <c r="F563" s="2"/>
      <c r="G563" s="2"/>
      <c r="H563" s="3"/>
      <c r="I563" s="3"/>
      <c r="J563" s="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spans="1:40" ht="14.25" customHeight="1" x14ac:dyDescent="0.3">
      <c r="A564" s="1"/>
      <c r="B564" s="2"/>
      <c r="C564" s="2"/>
      <c r="D564" s="2"/>
      <c r="E564" s="2"/>
      <c r="F564" s="2"/>
      <c r="G564" s="2"/>
      <c r="H564" s="3"/>
      <c r="I564" s="3"/>
      <c r="J564" s="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spans="1:40" ht="14.25" customHeight="1" x14ac:dyDescent="0.3">
      <c r="A565" s="1"/>
      <c r="B565" s="2"/>
      <c r="C565" s="2"/>
      <c r="D565" s="2"/>
      <c r="E565" s="2"/>
      <c r="F565" s="2"/>
      <c r="G565" s="2"/>
      <c r="H565" s="3"/>
      <c r="I565" s="3"/>
      <c r="J565" s="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spans="1:40" ht="14.25" customHeight="1" x14ac:dyDescent="0.3">
      <c r="A566" s="1"/>
      <c r="B566" s="2"/>
      <c r="C566" s="2"/>
      <c r="D566" s="2"/>
      <c r="E566" s="2"/>
      <c r="F566" s="2"/>
      <c r="G566" s="2"/>
      <c r="H566" s="3"/>
      <c r="I566" s="3"/>
      <c r="J566" s="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spans="1:40" ht="14.25" customHeight="1" x14ac:dyDescent="0.3">
      <c r="A567" s="1"/>
      <c r="B567" s="2"/>
      <c r="C567" s="2"/>
      <c r="D567" s="2"/>
      <c r="E567" s="2"/>
      <c r="F567" s="2"/>
      <c r="G567" s="2"/>
      <c r="H567" s="3"/>
      <c r="I567" s="3"/>
      <c r="J567" s="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spans="1:40" ht="14.25" customHeight="1" x14ac:dyDescent="0.3">
      <c r="A568" s="1"/>
      <c r="B568" s="2"/>
      <c r="C568" s="2"/>
      <c r="D568" s="2"/>
      <c r="E568" s="2"/>
      <c r="F568" s="2"/>
      <c r="G568" s="2"/>
      <c r="H568" s="3"/>
      <c r="I568" s="3"/>
      <c r="J568" s="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spans="1:40" ht="14.25" customHeight="1" x14ac:dyDescent="0.3">
      <c r="A569" s="1"/>
      <c r="B569" s="2"/>
      <c r="C569" s="2"/>
      <c r="D569" s="2"/>
      <c r="E569" s="2"/>
      <c r="F569" s="2"/>
      <c r="G569" s="2"/>
      <c r="H569" s="3"/>
      <c r="I569" s="3"/>
      <c r="J569" s="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spans="1:40" ht="14.25" customHeight="1" x14ac:dyDescent="0.3">
      <c r="A570" s="1"/>
      <c r="B570" s="2"/>
      <c r="C570" s="2"/>
      <c r="D570" s="2"/>
      <c r="E570" s="2"/>
      <c r="F570" s="2"/>
      <c r="G570" s="2"/>
      <c r="H570" s="3"/>
      <c r="I570" s="3"/>
      <c r="J570" s="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spans="1:40" ht="14.25" customHeight="1" x14ac:dyDescent="0.3">
      <c r="A571" s="1"/>
      <c r="B571" s="2"/>
      <c r="C571" s="2"/>
      <c r="D571" s="2"/>
      <c r="E571" s="2"/>
      <c r="F571" s="2"/>
      <c r="G571" s="2"/>
      <c r="H571" s="3"/>
      <c r="I571" s="3"/>
      <c r="J571" s="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spans="1:40" ht="14.25" customHeight="1" x14ac:dyDescent="0.3">
      <c r="A572" s="1"/>
      <c r="B572" s="2"/>
      <c r="C572" s="2"/>
      <c r="D572" s="2"/>
      <c r="E572" s="2"/>
      <c r="F572" s="2"/>
      <c r="G572" s="2"/>
      <c r="H572" s="3"/>
      <c r="I572" s="3"/>
      <c r="J572" s="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spans="1:40" ht="14.25" customHeight="1" x14ac:dyDescent="0.3">
      <c r="A573" s="1"/>
      <c r="B573" s="2"/>
      <c r="C573" s="2"/>
      <c r="D573" s="2"/>
      <c r="E573" s="2"/>
      <c r="F573" s="2"/>
      <c r="G573" s="2"/>
      <c r="H573" s="3"/>
      <c r="I573" s="3"/>
      <c r="J573" s="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spans="1:40" ht="14.25" customHeight="1" x14ac:dyDescent="0.3">
      <c r="A574" s="1"/>
      <c r="B574" s="2"/>
      <c r="C574" s="2"/>
      <c r="D574" s="2"/>
      <c r="E574" s="2"/>
      <c r="F574" s="2"/>
      <c r="G574" s="2"/>
      <c r="H574" s="3"/>
      <c r="I574" s="3"/>
      <c r="J574" s="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spans="1:40" ht="14.25" customHeight="1" x14ac:dyDescent="0.3">
      <c r="A575" s="1"/>
      <c r="B575" s="2"/>
      <c r="C575" s="2"/>
      <c r="D575" s="2"/>
      <c r="E575" s="2"/>
      <c r="F575" s="2"/>
      <c r="G575" s="2"/>
      <c r="H575" s="3"/>
      <c r="I575" s="3"/>
      <c r="J575" s="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spans="1:40" ht="14.25" customHeight="1" x14ac:dyDescent="0.3">
      <c r="A576" s="1"/>
      <c r="B576" s="2"/>
      <c r="C576" s="2"/>
      <c r="D576" s="2"/>
      <c r="E576" s="2"/>
      <c r="F576" s="2"/>
      <c r="G576" s="2"/>
      <c r="H576" s="3"/>
      <c r="I576" s="3"/>
      <c r="J576" s="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spans="1:40" ht="14.25" customHeight="1" x14ac:dyDescent="0.3">
      <c r="A577" s="1"/>
      <c r="B577" s="2"/>
      <c r="C577" s="2"/>
      <c r="D577" s="2"/>
      <c r="E577" s="2"/>
      <c r="F577" s="2"/>
      <c r="G577" s="2"/>
      <c r="H577" s="3"/>
      <c r="I577" s="3"/>
      <c r="J577" s="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spans="1:40" ht="14.25" customHeight="1" x14ac:dyDescent="0.3">
      <c r="A578" s="1"/>
      <c r="B578" s="2"/>
      <c r="C578" s="2"/>
      <c r="D578" s="2"/>
      <c r="E578" s="2"/>
      <c r="F578" s="2"/>
      <c r="G578" s="2"/>
      <c r="H578" s="3"/>
      <c r="I578" s="3"/>
      <c r="J578" s="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spans="1:40" ht="14.25" customHeight="1" x14ac:dyDescent="0.3">
      <c r="A579" s="1"/>
      <c r="B579" s="2"/>
      <c r="C579" s="2"/>
      <c r="D579" s="2"/>
      <c r="E579" s="2"/>
      <c r="F579" s="2"/>
      <c r="G579" s="2"/>
      <c r="H579" s="3"/>
      <c r="I579" s="3"/>
      <c r="J579" s="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spans="1:40" ht="14.25" customHeight="1" x14ac:dyDescent="0.3">
      <c r="A580" s="1"/>
      <c r="B580" s="2"/>
      <c r="C580" s="2"/>
      <c r="D580" s="2"/>
      <c r="E580" s="2"/>
      <c r="F580" s="2"/>
      <c r="G580" s="2"/>
      <c r="H580" s="3"/>
      <c r="I580" s="3"/>
      <c r="J580" s="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spans="1:40" ht="14.25" customHeight="1" x14ac:dyDescent="0.3">
      <c r="A581" s="1"/>
      <c r="B581" s="2"/>
      <c r="C581" s="2"/>
      <c r="D581" s="2"/>
      <c r="E581" s="2"/>
      <c r="F581" s="2"/>
      <c r="G581" s="2"/>
      <c r="H581" s="3"/>
      <c r="I581" s="3"/>
      <c r="J581" s="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spans="1:40" ht="14.25" customHeight="1" x14ac:dyDescent="0.3">
      <c r="A582" s="1"/>
      <c r="B582" s="2"/>
      <c r="C582" s="2"/>
      <c r="D582" s="2"/>
      <c r="E582" s="2"/>
      <c r="F582" s="2"/>
      <c r="G582" s="2"/>
      <c r="H582" s="3"/>
      <c r="I582" s="3"/>
      <c r="J582" s="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spans="1:40" ht="14.25" customHeight="1" x14ac:dyDescent="0.3">
      <c r="A583" s="1"/>
      <c r="B583" s="2"/>
      <c r="C583" s="2"/>
      <c r="D583" s="2"/>
      <c r="E583" s="2"/>
      <c r="F583" s="2"/>
      <c r="G583" s="2"/>
      <c r="H583" s="3"/>
      <c r="I583" s="3"/>
      <c r="J583" s="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spans="1:40" ht="14.25" customHeight="1" x14ac:dyDescent="0.3">
      <c r="A584" s="1"/>
      <c r="B584" s="2"/>
      <c r="C584" s="2"/>
      <c r="D584" s="2"/>
      <c r="E584" s="2"/>
      <c r="F584" s="2"/>
      <c r="G584" s="2"/>
      <c r="H584" s="3"/>
      <c r="I584" s="3"/>
      <c r="J584" s="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spans="1:40" ht="14.25" customHeight="1" x14ac:dyDescent="0.3">
      <c r="A585" s="1"/>
      <c r="B585" s="2"/>
      <c r="C585" s="2"/>
      <c r="D585" s="2"/>
      <c r="E585" s="2"/>
      <c r="F585" s="2"/>
      <c r="G585" s="2"/>
      <c r="H585" s="3"/>
      <c r="I585" s="3"/>
      <c r="J585" s="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spans="1:40" ht="14.25" customHeight="1" x14ac:dyDescent="0.3">
      <c r="A586" s="1"/>
      <c r="B586" s="2"/>
      <c r="C586" s="2"/>
      <c r="D586" s="2"/>
      <c r="E586" s="2"/>
      <c r="F586" s="2"/>
      <c r="G586" s="2"/>
      <c r="H586" s="3"/>
      <c r="I586" s="3"/>
      <c r="J586" s="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spans="1:40" ht="14.25" customHeight="1" x14ac:dyDescent="0.3">
      <c r="A587" s="1"/>
      <c r="B587" s="2"/>
      <c r="C587" s="2"/>
      <c r="D587" s="2"/>
      <c r="E587" s="2"/>
      <c r="F587" s="2"/>
      <c r="G587" s="2"/>
      <c r="H587" s="3"/>
      <c r="I587" s="3"/>
      <c r="J587" s="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spans="1:40" ht="14.25" customHeight="1" x14ac:dyDescent="0.3">
      <c r="A588" s="1"/>
      <c r="B588" s="2"/>
      <c r="C588" s="2"/>
      <c r="D588" s="2"/>
      <c r="E588" s="2"/>
      <c r="F588" s="2"/>
      <c r="G588" s="2"/>
      <c r="H588" s="3"/>
      <c r="I588" s="3"/>
      <c r="J588" s="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spans="1:40" ht="14.25" customHeight="1" x14ac:dyDescent="0.3">
      <c r="A589" s="1"/>
      <c r="B589" s="2"/>
      <c r="C589" s="2"/>
      <c r="D589" s="2"/>
      <c r="E589" s="2"/>
      <c r="F589" s="2"/>
      <c r="G589" s="2"/>
      <c r="H589" s="3"/>
      <c r="I589" s="3"/>
      <c r="J589" s="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spans="1:40" ht="14.25" customHeight="1" x14ac:dyDescent="0.3">
      <c r="A590" s="1"/>
      <c r="B590" s="2"/>
      <c r="C590" s="2"/>
      <c r="D590" s="2"/>
      <c r="E590" s="2"/>
      <c r="F590" s="2"/>
      <c r="G590" s="2"/>
      <c r="H590" s="3"/>
      <c r="I590" s="3"/>
      <c r="J590" s="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spans="1:40" ht="14.25" customHeight="1" x14ac:dyDescent="0.3">
      <c r="A591" s="1"/>
      <c r="B591" s="2"/>
      <c r="C591" s="2"/>
      <c r="D591" s="2"/>
      <c r="E591" s="2"/>
      <c r="F591" s="2"/>
      <c r="G591" s="2"/>
      <c r="H591" s="3"/>
      <c r="I591" s="3"/>
      <c r="J591" s="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spans="1:40" ht="14.25" customHeight="1" x14ac:dyDescent="0.3">
      <c r="A592" s="1"/>
      <c r="B592" s="2"/>
      <c r="C592" s="2"/>
      <c r="D592" s="2"/>
      <c r="E592" s="2"/>
      <c r="F592" s="2"/>
      <c r="G592" s="2"/>
      <c r="H592" s="3"/>
      <c r="I592" s="3"/>
      <c r="J592" s="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spans="1:40" ht="14.25" customHeight="1" x14ac:dyDescent="0.3">
      <c r="A593" s="1"/>
      <c r="B593" s="2"/>
      <c r="C593" s="2"/>
      <c r="D593" s="2"/>
      <c r="E593" s="2"/>
      <c r="F593" s="2"/>
      <c r="G593" s="2"/>
      <c r="H593" s="3"/>
      <c r="I593" s="3"/>
      <c r="J593" s="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spans="1:40" ht="14.25" customHeight="1" x14ac:dyDescent="0.3">
      <c r="A594" s="1"/>
      <c r="B594" s="2"/>
      <c r="C594" s="2"/>
      <c r="D594" s="2"/>
      <c r="E594" s="2"/>
      <c r="F594" s="2"/>
      <c r="G594" s="2"/>
      <c r="H594" s="3"/>
      <c r="I594" s="3"/>
      <c r="J594" s="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spans="1:40" ht="14.25" customHeight="1" x14ac:dyDescent="0.3">
      <c r="A595" s="1"/>
      <c r="B595" s="2"/>
      <c r="C595" s="2"/>
      <c r="D595" s="2"/>
      <c r="E595" s="2"/>
      <c r="F595" s="2"/>
      <c r="G595" s="2"/>
      <c r="H595" s="3"/>
      <c r="I595" s="3"/>
      <c r="J595" s="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spans="1:40" ht="14.25" customHeight="1" x14ac:dyDescent="0.3">
      <c r="A596" s="1"/>
      <c r="B596" s="2"/>
      <c r="C596" s="2"/>
      <c r="D596" s="2"/>
      <c r="E596" s="2"/>
      <c r="F596" s="2"/>
      <c r="G596" s="2"/>
      <c r="H596" s="3"/>
      <c r="I596" s="3"/>
      <c r="J596" s="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spans="1:40" ht="14.25" customHeight="1" x14ac:dyDescent="0.3">
      <c r="A597" s="1"/>
      <c r="B597" s="2"/>
      <c r="C597" s="2"/>
      <c r="D597" s="2"/>
      <c r="E597" s="2"/>
      <c r="F597" s="2"/>
      <c r="G597" s="2"/>
      <c r="H597" s="3"/>
      <c r="I597" s="3"/>
      <c r="J597" s="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spans="1:40" ht="14.25" customHeight="1" x14ac:dyDescent="0.3">
      <c r="A598" s="1"/>
      <c r="B598" s="2"/>
      <c r="C598" s="2"/>
      <c r="D598" s="2"/>
      <c r="E598" s="2"/>
      <c r="F598" s="2"/>
      <c r="G598" s="2"/>
      <c r="H598" s="3"/>
      <c r="I598" s="3"/>
      <c r="J598" s="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spans="1:40" ht="14.25" customHeight="1" x14ac:dyDescent="0.3">
      <c r="A599" s="1"/>
      <c r="B599" s="2"/>
      <c r="C599" s="2"/>
      <c r="D599" s="2"/>
      <c r="E599" s="2"/>
      <c r="F599" s="2"/>
      <c r="G599" s="2"/>
      <c r="H599" s="3"/>
      <c r="I599" s="3"/>
      <c r="J599" s="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spans="1:40" ht="14.25" customHeight="1" x14ac:dyDescent="0.3">
      <c r="A600" s="1"/>
      <c r="B600" s="2"/>
      <c r="C600" s="2"/>
      <c r="D600" s="2"/>
      <c r="E600" s="2"/>
      <c r="F600" s="2"/>
      <c r="G600" s="2"/>
      <c r="H600" s="3"/>
      <c r="I600" s="3"/>
      <c r="J600" s="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spans="1:40" ht="14.25" customHeight="1" x14ac:dyDescent="0.3">
      <c r="A601" s="1"/>
      <c r="B601" s="2"/>
      <c r="C601" s="2"/>
      <c r="D601" s="2"/>
      <c r="E601" s="2"/>
      <c r="F601" s="2"/>
      <c r="G601" s="2"/>
      <c r="H601" s="3"/>
      <c r="I601" s="3"/>
      <c r="J601" s="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spans="1:40" ht="14.25" customHeight="1" x14ac:dyDescent="0.3">
      <c r="A602" s="1"/>
      <c r="B602" s="2"/>
      <c r="C602" s="2"/>
      <c r="D602" s="2"/>
      <c r="E602" s="2"/>
      <c r="F602" s="2"/>
      <c r="G602" s="2"/>
      <c r="H602" s="3"/>
      <c r="I602" s="3"/>
      <c r="J602" s="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spans="1:40" ht="14.25" customHeight="1" x14ac:dyDescent="0.3">
      <c r="A603" s="1"/>
      <c r="B603" s="2"/>
      <c r="C603" s="2"/>
      <c r="D603" s="2"/>
      <c r="E603" s="2"/>
      <c r="F603" s="2"/>
      <c r="G603" s="2"/>
      <c r="H603" s="3"/>
      <c r="I603" s="3"/>
      <c r="J603" s="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spans="1:40" ht="14.25" customHeight="1" x14ac:dyDescent="0.3">
      <c r="A604" s="1"/>
      <c r="B604" s="2"/>
      <c r="C604" s="2"/>
      <c r="D604" s="2"/>
      <c r="E604" s="2"/>
      <c r="F604" s="2"/>
      <c r="G604" s="2"/>
      <c r="H604" s="3"/>
      <c r="I604" s="3"/>
      <c r="J604" s="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spans="1:40" ht="14.25" customHeight="1" x14ac:dyDescent="0.3">
      <c r="A605" s="1"/>
      <c r="B605" s="2"/>
      <c r="C605" s="2"/>
      <c r="D605" s="2"/>
      <c r="E605" s="2"/>
      <c r="F605" s="2"/>
      <c r="G605" s="2"/>
      <c r="H605" s="3"/>
      <c r="I605" s="3"/>
      <c r="J605" s="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spans="1:40" ht="14.25" customHeight="1" x14ac:dyDescent="0.3">
      <c r="A606" s="1"/>
      <c r="B606" s="2"/>
      <c r="C606" s="2"/>
      <c r="D606" s="2"/>
      <c r="E606" s="2"/>
      <c r="F606" s="2"/>
      <c r="G606" s="2"/>
      <c r="H606" s="3"/>
      <c r="I606" s="3"/>
      <c r="J606" s="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spans="1:40" ht="14.25" customHeight="1" x14ac:dyDescent="0.3">
      <c r="A607" s="1"/>
      <c r="B607" s="2"/>
      <c r="C607" s="2"/>
      <c r="D607" s="2"/>
      <c r="E607" s="2"/>
      <c r="F607" s="2"/>
      <c r="G607" s="2"/>
      <c r="H607" s="3"/>
      <c r="I607" s="3"/>
      <c r="J607" s="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spans="1:40" ht="14.25" customHeight="1" x14ac:dyDescent="0.3">
      <c r="A608" s="1"/>
      <c r="B608" s="2"/>
      <c r="C608" s="2"/>
      <c r="D608" s="2"/>
      <c r="E608" s="2"/>
      <c r="F608" s="2"/>
      <c r="G608" s="2"/>
      <c r="H608" s="3"/>
      <c r="I608" s="3"/>
      <c r="J608" s="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spans="1:40" ht="14.25" customHeight="1" x14ac:dyDescent="0.3">
      <c r="A609" s="1"/>
      <c r="B609" s="2"/>
      <c r="C609" s="2"/>
      <c r="D609" s="2"/>
      <c r="E609" s="2"/>
      <c r="F609" s="2"/>
      <c r="G609" s="2"/>
      <c r="H609" s="3"/>
      <c r="I609" s="3"/>
      <c r="J609" s="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spans="1:40" ht="14.25" customHeight="1" x14ac:dyDescent="0.3">
      <c r="A610" s="1"/>
      <c r="B610" s="2"/>
      <c r="C610" s="2"/>
      <c r="D610" s="2"/>
      <c r="E610" s="2"/>
      <c r="F610" s="2"/>
      <c r="G610" s="2"/>
      <c r="H610" s="3"/>
      <c r="I610" s="3"/>
      <c r="J610" s="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spans="1:40" ht="14.25" customHeight="1" x14ac:dyDescent="0.3">
      <c r="A611" s="1"/>
      <c r="B611" s="2"/>
      <c r="C611" s="2"/>
      <c r="D611" s="2"/>
      <c r="E611" s="2"/>
      <c r="F611" s="2"/>
      <c r="G611" s="2"/>
      <c r="H611" s="3"/>
      <c r="I611" s="3"/>
      <c r="J611" s="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spans="1:40" ht="14.25" customHeight="1" x14ac:dyDescent="0.3">
      <c r="A612" s="1"/>
      <c r="B612" s="2"/>
      <c r="C612" s="2"/>
      <c r="D612" s="2"/>
      <c r="E612" s="2"/>
      <c r="F612" s="2"/>
      <c r="G612" s="2"/>
      <c r="H612" s="3"/>
      <c r="I612" s="3"/>
      <c r="J612" s="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spans="1:40" ht="14.25" customHeight="1" x14ac:dyDescent="0.3">
      <c r="A613" s="1"/>
      <c r="B613" s="2"/>
      <c r="C613" s="2"/>
      <c r="D613" s="2"/>
      <c r="E613" s="2"/>
      <c r="F613" s="2"/>
      <c r="G613" s="2"/>
      <c r="H613" s="3"/>
      <c r="I613" s="3"/>
      <c r="J613" s="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spans="1:40" ht="14.25" customHeight="1" x14ac:dyDescent="0.3">
      <c r="A614" s="1"/>
      <c r="B614" s="2"/>
      <c r="C614" s="2"/>
      <c r="D614" s="2"/>
      <c r="E614" s="2"/>
      <c r="F614" s="2"/>
      <c r="G614" s="2"/>
      <c r="H614" s="3"/>
      <c r="I614" s="3"/>
      <c r="J614" s="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spans="1:40" ht="14.25" customHeight="1" x14ac:dyDescent="0.3">
      <c r="A615" s="1"/>
      <c r="B615" s="2"/>
      <c r="C615" s="2"/>
      <c r="D615" s="2"/>
      <c r="E615" s="2"/>
      <c r="F615" s="2"/>
      <c r="G615" s="2"/>
      <c r="H615" s="3"/>
      <c r="I615" s="3"/>
      <c r="J615" s="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spans="1:40" ht="14.25" customHeight="1" x14ac:dyDescent="0.3">
      <c r="A616" s="1"/>
      <c r="B616" s="2"/>
      <c r="C616" s="2"/>
      <c r="D616" s="2"/>
      <c r="E616" s="2"/>
      <c r="F616" s="2"/>
      <c r="G616" s="2"/>
      <c r="H616" s="3"/>
      <c r="I616" s="3"/>
      <c r="J616" s="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spans="1:40" ht="14.25" customHeight="1" x14ac:dyDescent="0.3">
      <c r="A617" s="1"/>
      <c r="B617" s="2"/>
      <c r="C617" s="2"/>
      <c r="D617" s="2"/>
      <c r="E617" s="2"/>
      <c r="F617" s="2"/>
      <c r="G617" s="2"/>
      <c r="H617" s="3"/>
      <c r="I617" s="3"/>
      <c r="J617" s="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spans="1:40" ht="14.25" customHeight="1" x14ac:dyDescent="0.3">
      <c r="A618" s="1"/>
      <c r="B618" s="2"/>
      <c r="C618" s="2"/>
      <c r="D618" s="2"/>
      <c r="E618" s="2"/>
      <c r="F618" s="2"/>
      <c r="G618" s="2"/>
      <c r="H618" s="3"/>
      <c r="I618" s="3"/>
      <c r="J618" s="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spans="1:40" ht="14.25" customHeight="1" x14ac:dyDescent="0.3">
      <c r="A619" s="1"/>
      <c r="B619" s="2"/>
      <c r="C619" s="2"/>
      <c r="D619" s="2"/>
      <c r="E619" s="2"/>
      <c r="F619" s="2"/>
      <c r="G619" s="2"/>
      <c r="H619" s="3"/>
      <c r="I619" s="3"/>
      <c r="J619" s="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spans="1:40" ht="14.25" customHeight="1" x14ac:dyDescent="0.3">
      <c r="A620" s="1"/>
      <c r="B620" s="2"/>
      <c r="C620" s="2"/>
      <c r="D620" s="2"/>
      <c r="E620" s="2"/>
      <c r="F620" s="2"/>
      <c r="G620" s="2"/>
      <c r="H620" s="3"/>
      <c r="I620" s="3"/>
      <c r="J620" s="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spans="1:40" ht="14.25" customHeight="1" x14ac:dyDescent="0.3">
      <c r="A621" s="1"/>
      <c r="B621" s="2"/>
      <c r="C621" s="2"/>
      <c r="D621" s="2"/>
      <c r="E621" s="2"/>
      <c r="F621" s="2"/>
      <c r="G621" s="2"/>
      <c r="H621" s="3"/>
      <c r="I621" s="3"/>
      <c r="J621" s="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spans="1:40" ht="14.25" customHeight="1" x14ac:dyDescent="0.3">
      <c r="A622" s="1"/>
      <c r="B622" s="2"/>
      <c r="C622" s="2"/>
      <c r="D622" s="2"/>
      <c r="E622" s="2"/>
      <c r="F622" s="2"/>
      <c r="G622" s="2"/>
      <c r="H622" s="3"/>
      <c r="I622" s="3"/>
      <c r="J622" s="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spans="1:40" ht="14.25" customHeight="1" x14ac:dyDescent="0.3">
      <c r="A623" s="1"/>
      <c r="B623" s="2"/>
      <c r="C623" s="2"/>
      <c r="D623" s="2"/>
      <c r="E623" s="2"/>
      <c r="F623" s="2"/>
      <c r="G623" s="2"/>
      <c r="H623" s="3"/>
      <c r="I623" s="3"/>
      <c r="J623" s="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spans="1:40" ht="14.25" customHeight="1" x14ac:dyDescent="0.3">
      <c r="A624" s="1"/>
      <c r="B624" s="2"/>
      <c r="C624" s="2"/>
      <c r="D624" s="2"/>
      <c r="E624" s="2"/>
      <c r="F624" s="2"/>
      <c r="G624" s="2"/>
      <c r="H624" s="3"/>
      <c r="I624" s="3"/>
      <c r="J624" s="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spans="1:40" ht="14.25" customHeight="1" x14ac:dyDescent="0.3">
      <c r="A625" s="1"/>
      <c r="B625" s="2"/>
      <c r="C625" s="2"/>
      <c r="D625" s="2"/>
      <c r="E625" s="2"/>
      <c r="F625" s="2"/>
      <c r="G625" s="2"/>
      <c r="H625" s="3"/>
      <c r="I625" s="3"/>
      <c r="J625" s="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spans="1:40" ht="14.25" customHeight="1" x14ac:dyDescent="0.3">
      <c r="A626" s="1"/>
      <c r="B626" s="2"/>
      <c r="C626" s="2"/>
      <c r="D626" s="2"/>
      <c r="E626" s="2"/>
      <c r="F626" s="2"/>
      <c r="G626" s="2"/>
      <c r="H626" s="3"/>
      <c r="I626" s="3"/>
      <c r="J626" s="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spans="1:40" ht="14.25" customHeight="1" x14ac:dyDescent="0.3">
      <c r="A627" s="1"/>
      <c r="B627" s="2"/>
      <c r="C627" s="2"/>
      <c r="D627" s="2"/>
      <c r="E627" s="2"/>
      <c r="F627" s="2"/>
      <c r="G627" s="2"/>
      <c r="H627" s="3"/>
      <c r="I627" s="3"/>
      <c r="J627" s="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spans="1:40" ht="14.25" customHeight="1" x14ac:dyDescent="0.3">
      <c r="A628" s="1"/>
      <c r="B628" s="2"/>
      <c r="C628" s="2"/>
      <c r="D628" s="2"/>
      <c r="E628" s="2"/>
      <c r="F628" s="2"/>
      <c r="G628" s="2"/>
      <c r="H628" s="3"/>
      <c r="I628" s="3"/>
      <c r="J628" s="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spans="1:40" ht="14.25" customHeight="1" x14ac:dyDescent="0.3">
      <c r="A629" s="1"/>
      <c r="B629" s="2"/>
      <c r="C629" s="2"/>
      <c r="D629" s="2"/>
      <c r="E629" s="2"/>
      <c r="F629" s="2"/>
      <c r="G629" s="2"/>
      <c r="H629" s="3"/>
      <c r="I629" s="3"/>
      <c r="J629" s="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spans="1:40" ht="14.25" customHeight="1" x14ac:dyDescent="0.3">
      <c r="A630" s="1"/>
      <c r="B630" s="2"/>
      <c r="C630" s="2"/>
      <c r="D630" s="2"/>
      <c r="E630" s="2"/>
      <c r="F630" s="2"/>
      <c r="G630" s="2"/>
      <c r="H630" s="3"/>
      <c r="I630" s="3"/>
      <c r="J630" s="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spans="1:40" ht="14.25" customHeight="1" x14ac:dyDescent="0.3">
      <c r="A631" s="1"/>
      <c r="B631" s="2"/>
      <c r="C631" s="2"/>
      <c r="D631" s="2"/>
      <c r="E631" s="2"/>
      <c r="F631" s="2"/>
      <c r="G631" s="2"/>
      <c r="H631" s="3"/>
      <c r="I631" s="3"/>
      <c r="J631" s="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spans="1:40" ht="14.25" customHeight="1" x14ac:dyDescent="0.3">
      <c r="A632" s="1"/>
      <c r="B632" s="2"/>
      <c r="C632" s="2"/>
      <c r="D632" s="2"/>
      <c r="E632" s="2"/>
      <c r="F632" s="2"/>
      <c r="G632" s="2"/>
      <c r="H632" s="3"/>
      <c r="I632" s="3"/>
      <c r="J632" s="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spans="1:40" ht="14.25" customHeight="1" x14ac:dyDescent="0.3">
      <c r="A633" s="1"/>
      <c r="B633" s="2"/>
      <c r="C633" s="2"/>
      <c r="D633" s="2"/>
      <c r="E633" s="2"/>
      <c r="F633" s="2"/>
      <c r="G633" s="2"/>
      <c r="H633" s="3"/>
      <c r="I633" s="3"/>
      <c r="J633" s="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spans="1:40" ht="14.25" customHeight="1" x14ac:dyDescent="0.3">
      <c r="A634" s="1"/>
      <c r="B634" s="2"/>
      <c r="C634" s="2"/>
      <c r="D634" s="2"/>
      <c r="E634" s="2"/>
      <c r="F634" s="2"/>
      <c r="G634" s="2"/>
      <c r="H634" s="3"/>
      <c r="I634" s="3"/>
      <c r="J634" s="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spans="1:40" ht="14.25" customHeight="1" x14ac:dyDescent="0.3">
      <c r="A635" s="1"/>
      <c r="B635" s="2"/>
      <c r="C635" s="2"/>
      <c r="D635" s="2"/>
      <c r="E635" s="2"/>
      <c r="F635" s="2"/>
      <c r="G635" s="2"/>
      <c r="H635" s="3"/>
      <c r="I635" s="3"/>
      <c r="J635" s="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spans="1:40" ht="14.25" customHeight="1" x14ac:dyDescent="0.3">
      <c r="A636" s="1"/>
      <c r="B636" s="2"/>
      <c r="C636" s="2"/>
      <c r="D636" s="2"/>
      <c r="E636" s="2"/>
      <c r="F636" s="2"/>
      <c r="G636" s="2"/>
      <c r="H636" s="3"/>
      <c r="I636" s="3"/>
      <c r="J636" s="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spans="1:40" ht="14.25" customHeight="1" x14ac:dyDescent="0.3">
      <c r="A637" s="1"/>
      <c r="B637" s="2"/>
      <c r="C637" s="2"/>
      <c r="D637" s="2"/>
      <c r="E637" s="2"/>
      <c r="F637" s="2"/>
      <c r="G637" s="2"/>
      <c r="H637" s="3"/>
      <c r="I637" s="3"/>
      <c r="J637" s="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spans="1:40" ht="14.25" customHeight="1" x14ac:dyDescent="0.3">
      <c r="A638" s="1"/>
      <c r="B638" s="2"/>
      <c r="C638" s="2"/>
      <c r="D638" s="2"/>
      <c r="E638" s="2"/>
      <c r="F638" s="2"/>
      <c r="G638" s="2"/>
      <c r="H638" s="3"/>
      <c r="I638" s="3"/>
      <c r="J638" s="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spans="1:40" ht="14.25" customHeight="1" x14ac:dyDescent="0.3">
      <c r="A639" s="1"/>
      <c r="B639" s="2"/>
      <c r="C639" s="2"/>
      <c r="D639" s="2"/>
      <c r="E639" s="2"/>
      <c r="F639" s="2"/>
      <c r="G639" s="2"/>
      <c r="H639" s="3"/>
      <c r="I639" s="3"/>
      <c r="J639" s="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spans="1:40" ht="14.25" customHeight="1" x14ac:dyDescent="0.3">
      <c r="A640" s="1"/>
      <c r="B640" s="2"/>
      <c r="C640" s="2"/>
      <c r="D640" s="2"/>
      <c r="E640" s="2"/>
      <c r="F640" s="2"/>
      <c r="G640" s="2"/>
      <c r="H640" s="3"/>
      <c r="I640" s="3"/>
      <c r="J640" s="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spans="1:40" ht="14.25" customHeight="1" x14ac:dyDescent="0.3">
      <c r="A641" s="1"/>
      <c r="B641" s="2"/>
      <c r="C641" s="2"/>
      <c r="D641" s="2"/>
      <c r="E641" s="2"/>
      <c r="F641" s="2"/>
      <c r="G641" s="2"/>
      <c r="H641" s="3"/>
      <c r="I641" s="3"/>
      <c r="J641" s="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spans="1:40" ht="14.25" customHeight="1" x14ac:dyDescent="0.3">
      <c r="A642" s="1"/>
      <c r="B642" s="2"/>
      <c r="C642" s="2"/>
      <c r="D642" s="2"/>
      <c r="E642" s="2"/>
      <c r="F642" s="2"/>
      <c r="G642" s="2"/>
      <c r="H642" s="3"/>
      <c r="I642" s="3"/>
      <c r="J642" s="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spans="1:40" ht="14.25" customHeight="1" x14ac:dyDescent="0.3">
      <c r="A643" s="1"/>
      <c r="B643" s="2"/>
      <c r="C643" s="2"/>
      <c r="D643" s="2"/>
      <c r="E643" s="2"/>
      <c r="F643" s="2"/>
      <c r="G643" s="2"/>
      <c r="H643" s="3"/>
      <c r="I643" s="3"/>
      <c r="J643" s="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spans="1:40" ht="14.25" customHeight="1" x14ac:dyDescent="0.3">
      <c r="A644" s="1"/>
      <c r="B644" s="2"/>
      <c r="C644" s="2"/>
      <c r="D644" s="2"/>
      <c r="E644" s="2"/>
      <c r="F644" s="2"/>
      <c r="G644" s="2"/>
      <c r="H644" s="3"/>
      <c r="I644" s="3"/>
      <c r="J644" s="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spans="1:40" ht="14.25" customHeight="1" x14ac:dyDescent="0.3">
      <c r="A645" s="1"/>
      <c r="B645" s="2"/>
      <c r="C645" s="2"/>
      <c r="D645" s="2"/>
      <c r="E645" s="2"/>
      <c r="F645" s="2"/>
      <c r="G645" s="2"/>
      <c r="H645" s="3"/>
      <c r="I645" s="3"/>
      <c r="J645" s="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spans="1:40" ht="14.25" customHeight="1" x14ac:dyDescent="0.3">
      <c r="A646" s="1"/>
      <c r="B646" s="2"/>
      <c r="C646" s="2"/>
      <c r="D646" s="2"/>
      <c r="E646" s="2"/>
      <c r="F646" s="2"/>
      <c r="G646" s="2"/>
      <c r="H646" s="3"/>
      <c r="I646" s="3"/>
      <c r="J646" s="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spans="1:40" ht="14.25" customHeight="1" x14ac:dyDescent="0.3">
      <c r="A647" s="1"/>
      <c r="B647" s="2"/>
      <c r="C647" s="2"/>
      <c r="D647" s="2"/>
      <c r="E647" s="2"/>
      <c r="F647" s="2"/>
      <c r="G647" s="2"/>
      <c r="H647" s="3"/>
      <c r="I647" s="3"/>
      <c r="J647" s="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spans="1:40" ht="14.25" customHeight="1" x14ac:dyDescent="0.3">
      <c r="A648" s="1"/>
      <c r="B648" s="2"/>
      <c r="C648" s="2"/>
      <c r="D648" s="2"/>
      <c r="E648" s="2"/>
      <c r="F648" s="2"/>
      <c r="G648" s="2"/>
      <c r="H648" s="3"/>
      <c r="I648" s="3"/>
      <c r="J648" s="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spans="1:40" ht="14.25" customHeight="1" x14ac:dyDescent="0.3">
      <c r="A649" s="1"/>
      <c r="B649" s="2"/>
      <c r="C649" s="2"/>
      <c r="D649" s="2"/>
      <c r="E649" s="2"/>
      <c r="F649" s="2"/>
      <c r="G649" s="2"/>
      <c r="H649" s="3"/>
      <c r="I649" s="3"/>
      <c r="J649" s="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spans="1:40" ht="14.25" customHeight="1" x14ac:dyDescent="0.3">
      <c r="A650" s="1"/>
      <c r="B650" s="2"/>
      <c r="C650" s="2"/>
      <c r="D650" s="2"/>
      <c r="E650" s="2"/>
      <c r="F650" s="2"/>
      <c r="G650" s="2"/>
      <c r="H650" s="3"/>
      <c r="I650" s="3"/>
      <c r="J650" s="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spans="1:40" ht="14.25" customHeight="1" x14ac:dyDescent="0.3">
      <c r="A651" s="1"/>
      <c r="B651" s="2"/>
      <c r="C651" s="2"/>
      <c r="D651" s="2"/>
      <c r="E651" s="2"/>
      <c r="F651" s="2"/>
      <c r="G651" s="2"/>
      <c r="H651" s="3"/>
      <c r="I651" s="3"/>
      <c r="J651" s="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spans="1:40" ht="14.25" customHeight="1" x14ac:dyDescent="0.3">
      <c r="A652" s="1"/>
      <c r="B652" s="2"/>
      <c r="C652" s="2"/>
      <c r="D652" s="2"/>
      <c r="E652" s="2"/>
      <c r="F652" s="2"/>
      <c r="G652" s="2"/>
      <c r="H652" s="3"/>
      <c r="I652" s="3"/>
      <c r="J652" s="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spans="1:40" ht="14.25" customHeight="1" x14ac:dyDescent="0.3">
      <c r="A653" s="1"/>
      <c r="B653" s="2"/>
      <c r="C653" s="2"/>
      <c r="D653" s="2"/>
      <c r="E653" s="2"/>
      <c r="F653" s="2"/>
      <c r="G653" s="2"/>
      <c r="H653" s="3"/>
      <c r="I653" s="3"/>
      <c r="J653" s="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spans="1:40" ht="14.25" customHeight="1" x14ac:dyDescent="0.3">
      <c r="A654" s="1"/>
      <c r="B654" s="2"/>
      <c r="C654" s="2"/>
      <c r="D654" s="2"/>
      <c r="E654" s="2"/>
      <c r="F654" s="2"/>
      <c r="G654" s="2"/>
      <c r="H654" s="3"/>
      <c r="I654" s="3"/>
      <c r="J654" s="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spans="1:40" ht="14.25" customHeight="1" x14ac:dyDescent="0.3">
      <c r="A655" s="1"/>
      <c r="B655" s="2"/>
      <c r="C655" s="2"/>
      <c r="D655" s="2"/>
      <c r="E655" s="2"/>
      <c r="F655" s="2"/>
      <c r="G655" s="2"/>
      <c r="H655" s="3"/>
      <c r="I655" s="3"/>
      <c r="J655" s="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spans="1:40" ht="14.25" customHeight="1" x14ac:dyDescent="0.3">
      <c r="A656" s="1"/>
      <c r="B656" s="2"/>
      <c r="C656" s="2"/>
      <c r="D656" s="2"/>
      <c r="E656" s="2"/>
      <c r="F656" s="2"/>
      <c r="G656" s="2"/>
      <c r="H656" s="3"/>
      <c r="I656" s="3"/>
      <c r="J656" s="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spans="1:40" ht="14.25" customHeight="1" x14ac:dyDescent="0.3">
      <c r="A657" s="1"/>
      <c r="B657" s="2"/>
      <c r="C657" s="2"/>
      <c r="D657" s="2"/>
      <c r="E657" s="2"/>
      <c r="F657" s="2"/>
      <c r="G657" s="2"/>
      <c r="H657" s="3"/>
      <c r="I657" s="3"/>
      <c r="J657" s="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spans="1:40" ht="14.25" customHeight="1" x14ac:dyDescent="0.3">
      <c r="A658" s="1"/>
      <c r="B658" s="2"/>
      <c r="C658" s="2"/>
      <c r="D658" s="2"/>
      <c r="E658" s="2"/>
      <c r="F658" s="2"/>
      <c r="G658" s="2"/>
      <c r="H658" s="3"/>
      <c r="I658" s="3"/>
      <c r="J658" s="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spans="1:40" ht="14.25" customHeight="1" x14ac:dyDescent="0.3">
      <c r="A659" s="1"/>
      <c r="B659" s="2"/>
      <c r="C659" s="2"/>
      <c r="D659" s="2"/>
      <c r="E659" s="2"/>
      <c r="F659" s="2"/>
      <c r="G659" s="2"/>
      <c r="H659" s="3"/>
      <c r="I659" s="3"/>
      <c r="J659" s="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spans="1:40" ht="14.25" customHeight="1" x14ac:dyDescent="0.3">
      <c r="A660" s="1"/>
      <c r="B660" s="2"/>
      <c r="C660" s="2"/>
      <c r="D660" s="2"/>
      <c r="E660" s="2"/>
      <c r="F660" s="2"/>
      <c r="G660" s="2"/>
      <c r="H660" s="3"/>
      <c r="I660" s="3"/>
      <c r="J660" s="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spans="1:40" ht="14.25" customHeight="1" x14ac:dyDescent="0.3">
      <c r="A661" s="1"/>
      <c r="B661" s="2"/>
      <c r="C661" s="2"/>
      <c r="D661" s="2"/>
      <c r="E661" s="2"/>
      <c r="F661" s="2"/>
      <c r="G661" s="2"/>
      <c r="H661" s="3"/>
      <c r="I661" s="3"/>
      <c r="J661" s="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spans="1:40" ht="14.25" customHeight="1" x14ac:dyDescent="0.3">
      <c r="A662" s="1"/>
      <c r="B662" s="2"/>
      <c r="C662" s="2"/>
      <c r="D662" s="2"/>
      <c r="E662" s="2"/>
      <c r="F662" s="2"/>
      <c r="G662" s="2"/>
      <c r="H662" s="3"/>
      <c r="I662" s="3"/>
      <c r="J662" s="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spans="1:40" ht="14.25" customHeight="1" x14ac:dyDescent="0.3">
      <c r="A663" s="1"/>
      <c r="B663" s="2"/>
      <c r="C663" s="2"/>
      <c r="D663" s="2"/>
      <c r="E663" s="2"/>
      <c r="F663" s="2"/>
      <c r="G663" s="2"/>
      <c r="H663" s="3"/>
      <c r="I663" s="3"/>
      <c r="J663" s="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spans="1:40" ht="14.25" customHeight="1" x14ac:dyDescent="0.3">
      <c r="A664" s="1"/>
      <c r="B664" s="2"/>
      <c r="C664" s="2"/>
      <c r="D664" s="2"/>
      <c r="E664" s="2"/>
      <c r="F664" s="2"/>
      <c r="G664" s="2"/>
      <c r="H664" s="3"/>
      <c r="I664" s="3"/>
      <c r="J664" s="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spans="1:40" ht="14.25" customHeight="1" x14ac:dyDescent="0.3">
      <c r="A665" s="1"/>
      <c r="B665" s="2"/>
      <c r="C665" s="2"/>
      <c r="D665" s="2"/>
      <c r="E665" s="2"/>
      <c r="F665" s="2"/>
      <c r="G665" s="2"/>
      <c r="H665" s="3"/>
      <c r="I665" s="3"/>
      <c r="J665" s="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spans="1:40" ht="14.25" customHeight="1" x14ac:dyDescent="0.3">
      <c r="A666" s="1"/>
      <c r="B666" s="2"/>
      <c r="C666" s="2"/>
      <c r="D666" s="2"/>
      <c r="E666" s="2"/>
      <c r="F666" s="2"/>
      <c r="G666" s="2"/>
      <c r="H666" s="3"/>
      <c r="I666" s="3"/>
      <c r="J666" s="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spans="1:40" ht="14.25" customHeight="1" x14ac:dyDescent="0.3">
      <c r="A667" s="1"/>
      <c r="B667" s="2"/>
      <c r="C667" s="2"/>
      <c r="D667" s="2"/>
      <c r="E667" s="2"/>
      <c r="F667" s="2"/>
      <c r="G667" s="2"/>
      <c r="H667" s="3"/>
      <c r="I667" s="3"/>
      <c r="J667" s="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spans="1:40" ht="14.25" customHeight="1" x14ac:dyDescent="0.3">
      <c r="A668" s="1"/>
      <c r="B668" s="2"/>
      <c r="C668" s="2"/>
      <c r="D668" s="2"/>
      <c r="E668" s="2"/>
      <c r="F668" s="2"/>
      <c r="G668" s="2"/>
      <c r="H668" s="3"/>
      <c r="I668" s="3"/>
      <c r="J668" s="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spans="1:40" ht="14.25" customHeight="1" x14ac:dyDescent="0.3">
      <c r="A669" s="1"/>
      <c r="B669" s="2"/>
      <c r="C669" s="2"/>
      <c r="D669" s="2"/>
      <c r="E669" s="2"/>
      <c r="F669" s="2"/>
      <c r="G669" s="2"/>
      <c r="H669" s="3"/>
      <c r="I669" s="3"/>
      <c r="J669" s="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spans="1:40" ht="14.25" customHeight="1" x14ac:dyDescent="0.3">
      <c r="A670" s="1"/>
      <c r="B670" s="2"/>
      <c r="C670" s="2"/>
      <c r="D670" s="2"/>
      <c r="E670" s="2"/>
      <c r="F670" s="2"/>
      <c r="G670" s="2"/>
      <c r="H670" s="3"/>
      <c r="I670" s="3"/>
      <c r="J670" s="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spans="1:40" ht="14.25" customHeight="1" x14ac:dyDescent="0.3">
      <c r="A671" s="1"/>
      <c r="B671" s="2"/>
      <c r="C671" s="2"/>
      <c r="D671" s="2"/>
      <c r="E671" s="2"/>
      <c r="F671" s="2"/>
      <c r="G671" s="2"/>
      <c r="H671" s="3"/>
      <c r="I671" s="3"/>
      <c r="J671" s="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spans="1:40" ht="14.25" customHeight="1" x14ac:dyDescent="0.3">
      <c r="A672" s="1"/>
      <c r="B672" s="2"/>
      <c r="C672" s="2"/>
      <c r="D672" s="2"/>
      <c r="E672" s="2"/>
      <c r="F672" s="2"/>
      <c r="G672" s="2"/>
      <c r="H672" s="3"/>
      <c r="I672" s="3"/>
      <c r="J672" s="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spans="1:40" ht="14.25" customHeight="1" x14ac:dyDescent="0.3">
      <c r="A673" s="1"/>
      <c r="B673" s="2"/>
      <c r="C673" s="2"/>
      <c r="D673" s="2"/>
      <c r="E673" s="2"/>
      <c r="F673" s="2"/>
      <c r="G673" s="2"/>
      <c r="H673" s="3"/>
      <c r="I673" s="3"/>
      <c r="J673" s="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spans="1:40" ht="14.25" customHeight="1" x14ac:dyDescent="0.3">
      <c r="A674" s="1"/>
      <c r="B674" s="2"/>
      <c r="C674" s="2"/>
      <c r="D674" s="2"/>
      <c r="E674" s="2"/>
      <c r="F674" s="2"/>
      <c r="G674" s="2"/>
      <c r="H674" s="3"/>
      <c r="I674" s="3"/>
      <c r="J674" s="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spans="1:40" ht="14.25" customHeight="1" x14ac:dyDescent="0.3">
      <c r="A675" s="1"/>
      <c r="B675" s="2"/>
      <c r="C675" s="2"/>
      <c r="D675" s="2"/>
      <c r="E675" s="2"/>
      <c r="F675" s="2"/>
      <c r="G675" s="2"/>
      <c r="H675" s="3"/>
      <c r="I675" s="3"/>
      <c r="J675" s="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spans="1:40" ht="14.25" customHeight="1" x14ac:dyDescent="0.3">
      <c r="A676" s="1"/>
      <c r="B676" s="2"/>
      <c r="C676" s="2"/>
      <c r="D676" s="2"/>
      <c r="E676" s="2"/>
      <c r="F676" s="2"/>
      <c r="G676" s="2"/>
      <c r="H676" s="3"/>
      <c r="I676" s="3"/>
      <c r="J676" s="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spans="1:40" ht="14.25" customHeight="1" x14ac:dyDescent="0.3">
      <c r="A677" s="1"/>
      <c r="B677" s="2"/>
      <c r="C677" s="2"/>
      <c r="D677" s="2"/>
      <c r="E677" s="2"/>
      <c r="F677" s="2"/>
      <c r="G677" s="2"/>
      <c r="H677" s="3"/>
      <c r="I677" s="3"/>
      <c r="J677" s="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spans="1:40" ht="14.25" customHeight="1" x14ac:dyDescent="0.3">
      <c r="A678" s="1"/>
      <c r="B678" s="2"/>
      <c r="C678" s="2"/>
      <c r="D678" s="2"/>
      <c r="E678" s="2"/>
      <c r="F678" s="2"/>
      <c r="G678" s="2"/>
      <c r="H678" s="3"/>
      <c r="I678" s="3"/>
      <c r="J678" s="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spans="1:40" ht="14.25" customHeight="1" x14ac:dyDescent="0.3">
      <c r="A679" s="1"/>
      <c r="B679" s="2"/>
      <c r="C679" s="2"/>
      <c r="D679" s="2"/>
      <c r="E679" s="2"/>
      <c r="F679" s="2"/>
      <c r="G679" s="2"/>
      <c r="H679" s="3"/>
      <c r="I679" s="3"/>
      <c r="J679" s="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spans="1:40" ht="14.25" customHeight="1" x14ac:dyDescent="0.3">
      <c r="A680" s="1"/>
      <c r="B680" s="2"/>
      <c r="C680" s="2"/>
      <c r="D680" s="2"/>
      <c r="E680" s="2"/>
      <c r="F680" s="2"/>
      <c r="G680" s="2"/>
      <c r="H680" s="3"/>
      <c r="I680" s="3"/>
      <c r="J680" s="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spans="1:40" ht="14.25" customHeight="1" x14ac:dyDescent="0.3">
      <c r="A681" s="1"/>
      <c r="B681" s="2"/>
      <c r="C681" s="2"/>
      <c r="D681" s="2"/>
      <c r="E681" s="2"/>
      <c r="F681" s="2"/>
      <c r="G681" s="2"/>
      <c r="H681" s="3"/>
      <c r="I681" s="3"/>
      <c r="J681" s="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spans="1:40" ht="14.25" customHeight="1" x14ac:dyDescent="0.3">
      <c r="A682" s="1"/>
      <c r="B682" s="2"/>
      <c r="C682" s="2"/>
      <c r="D682" s="2"/>
      <c r="E682" s="2"/>
      <c r="F682" s="2"/>
      <c r="G682" s="2"/>
      <c r="H682" s="3"/>
      <c r="I682" s="3"/>
      <c r="J682" s="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spans="1:40" ht="14.25" customHeight="1" x14ac:dyDescent="0.3">
      <c r="A683" s="1"/>
      <c r="B683" s="2"/>
      <c r="C683" s="2"/>
      <c r="D683" s="2"/>
      <c r="E683" s="2"/>
      <c r="F683" s="2"/>
      <c r="G683" s="2"/>
      <c r="H683" s="3"/>
      <c r="I683" s="3"/>
      <c r="J683" s="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spans="1:40" ht="14.25" customHeight="1" x14ac:dyDescent="0.3">
      <c r="A684" s="1"/>
      <c r="B684" s="2"/>
      <c r="C684" s="2"/>
      <c r="D684" s="2"/>
      <c r="E684" s="2"/>
      <c r="F684" s="2"/>
      <c r="G684" s="2"/>
      <c r="H684" s="3"/>
      <c r="I684" s="3"/>
      <c r="J684" s="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spans="1:40" ht="14.25" customHeight="1" x14ac:dyDescent="0.3">
      <c r="A685" s="1"/>
      <c r="B685" s="2"/>
      <c r="C685" s="2"/>
      <c r="D685" s="2"/>
      <c r="E685" s="2"/>
      <c r="F685" s="2"/>
      <c r="G685" s="2"/>
      <c r="H685" s="3"/>
      <c r="I685" s="3"/>
      <c r="J685" s="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spans="1:40" ht="14.25" customHeight="1" x14ac:dyDescent="0.3">
      <c r="A686" s="1"/>
      <c r="B686" s="2"/>
      <c r="C686" s="2"/>
      <c r="D686" s="2"/>
      <c r="E686" s="2"/>
      <c r="F686" s="2"/>
      <c r="G686" s="2"/>
      <c r="H686" s="3"/>
      <c r="I686" s="3"/>
      <c r="J686" s="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spans="1:40" ht="14.25" customHeight="1" x14ac:dyDescent="0.3">
      <c r="A687" s="1"/>
      <c r="B687" s="2"/>
      <c r="C687" s="2"/>
      <c r="D687" s="2"/>
      <c r="E687" s="2"/>
      <c r="F687" s="2"/>
      <c r="G687" s="2"/>
      <c r="H687" s="3"/>
      <c r="I687" s="3"/>
      <c r="J687" s="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spans="1:40" ht="14.25" customHeight="1" x14ac:dyDescent="0.3">
      <c r="A688" s="1"/>
      <c r="B688" s="2"/>
      <c r="C688" s="2"/>
      <c r="D688" s="2"/>
      <c r="E688" s="2"/>
      <c r="F688" s="2"/>
      <c r="G688" s="2"/>
      <c r="H688" s="3"/>
      <c r="I688" s="3"/>
      <c r="J688" s="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spans="1:40" ht="14.25" customHeight="1" x14ac:dyDescent="0.3">
      <c r="A689" s="1"/>
      <c r="B689" s="2"/>
      <c r="C689" s="2"/>
      <c r="D689" s="2"/>
      <c r="E689" s="2"/>
      <c r="F689" s="2"/>
      <c r="G689" s="2"/>
      <c r="H689" s="3"/>
      <c r="I689" s="3"/>
      <c r="J689" s="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spans="1:40" ht="14.25" customHeight="1" x14ac:dyDescent="0.3">
      <c r="A690" s="1"/>
      <c r="B690" s="2"/>
      <c r="C690" s="2"/>
      <c r="D690" s="2"/>
      <c r="E690" s="2"/>
      <c r="F690" s="2"/>
      <c r="G690" s="2"/>
      <c r="H690" s="3"/>
      <c r="I690" s="3"/>
      <c r="J690" s="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spans="1:40" ht="14.25" customHeight="1" x14ac:dyDescent="0.3">
      <c r="A691" s="1"/>
      <c r="B691" s="2"/>
      <c r="C691" s="2"/>
      <c r="D691" s="2"/>
      <c r="E691" s="2"/>
      <c r="F691" s="2"/>
      <c r="G691" s="2"/>
      <c r="H691" s="3"/>
      <c r="I691" s="3"/>
      <c r="J691" s="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spans="1:40" ht="14.25" customHeight="1" x14ac:dyDescent="0.3">
      <c r="A692" s="1"/>
      <c r="B692" s="2"/>
      <c r="C692" s="2"/>
      <c r="D692" s="2"/>
      <c r="E692" s="2"/>
      <c r="F692" s="2"/>
      <c r="G692" s="2"/>
      <c r="H692" s="3"/>
      <c r="I692" s="3"/>
      <c r="J692" s="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spans="1:40" ht="14.25" customHeight="1" x14ac:dyDescent="0.3">
      <c r="A693" s="1"/>
      <c r="B693" s="2"/>
      <c r="C693" s="2"/>
      <c r="D693" s="2"/>
      <c r="E693" s="2"/>
      <c r="F693" s="2"/>
      <c r="G693" s="2"/>
      <c r="H693" s="3"/>
      <c r="I693" s="3"/>
      <c r="J693" s="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spans="1:40" ht="14.25" customHeight="1" x14ac:dyDescent="0.3">
      <c r="A694" s="1"/>
      <c r="B694" s="2"/>
      <c r="C694" s="2"/>
      <c r="D694" s="2"/>
      <c r="E694" s="2"/>
      <c r="F694" s="2"/>
      <c r="G694" s="2"/>
      <c r="H694" s="3"/>
      <c r="I694" s="3"/>
      <c r="J694" s="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spans="1:40" ht="14.25" customHeight="1" x14ac:dyDescent="0.3">
      <c r="A695" s="1"/>
      <c r="B695" s="2"/>
      <c r="C695" s="2"/>
      <c r="D695" s="2"/>
      <c r="E695" s="2"/>
      <c r="F695" s="2"/>
      <c r="G695" s="2"/>
      <c r="H695" s="3"/>
      <c r="I695" s="3"/>
      <c r="J695" s="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spans="1:40" ht="14.25" customHeight="1" x14ac:dyDescent="0.3">
      <c r="A696" s="1"/>
      <c r="B696" s="2"/>
      <c r="C696" s="2"/>
      <c r="D696" s="2"/>
      <c r="E696" s="2"/>
      <c r="F696" s="2"/>
      <c r="G696" s="2"/>
      <c r="H696" s="3"/>
      <c r="I696" s="3"/>
      <c r="J696" s="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spans="1:40" ht="14.25" customHeight="1" x14ac:dyDescent="0.3">
      <c r="A697" s="1"/>
      <c r="B697" s="2"/>
      <c r="C697" s="2"/>
      <c r="D697" s="2"/>
      <c r="E697" s="2"/>
      <c r="F697" s="2"/>
      <c r="G697" s="2"/>
      <c r="H697" s="3"/>
      <c r="I697" s="3"/>
      <c r="J697" s="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spans="1:40" ht="14.25" customHeight="1" x14ac:dyDescent="0.3">
      <c r="A698" s="1"/>
      <c r="B698" s="2"/>
      <c r="C698" s="2"/>
      <c r="D698" s="2"/>
      <c r="E698" s="2"/>
      <c r="F698" s="2"/>
      <c r="G698" s="2"/>
      <c r="H698" s="3"/>
      <c r="I698" s="3"/>
      <c r="J698" s="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spans="1:40" ht="14.25" customHeight="1" x14ac:dyDescent="0.3">
      <c r="A699" s="1"/>
      <c r="B699" s="2"/>
      <c r="C699" s="2"/>
      <c r="D699" s="2"/>
      <c r="E699" s="2"/>
      <c r="F699" s="2"/>
      <c r="G699" s="2"/>
      <c r="H699" s="3"/>
      <c r="I699" s="3"/>
      <c r="J699" s="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spans="1:40" ht="14.25" customHeight="1" x14ac:dyDescent="0.3">
      <c r="A700" s="1"/>
      <c r="B700" s="2"/>
      <c r="C700" s="2"/>
      <c r="D700" s="2"/>
      <c r="E700" s="2"/>
      <c r="F700" s="2"/>
      <c r="G700" s="2"/>
      <c r="H700" s="3"/>
      <c r="I700" s="3"/>
      <c r="J700" s="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spans="1:40" ht="14.25" customHeight="1" x14ac:dyDescent="0.3">
      <c r="A701" s="1"/>
      <c r="B701" s="2"/>
      <c r="C701" s="2"/>
      <c r="D701" s="2"/>
      <c r="E701" s="2"/>
      <c r="F701" s="2"/>
      <c r="G701" s="2"/>
      <c r="H701" s="3"/>
      <c r="I701" s="3"/>
      <c r="J701" s="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spans="1:40" ht="14.25" customHeight="1" x14ac:dyDescent="0.3">
      <c r="A702" s="1"/>
      <c r="B702" s="2"/>
      <c r="C702" s="2"/>
      <c r="D702" s="2"/>
      <c r="E702" s="2"/>
      <c r="F702" s="2"/>
      <c r="G702" s="2"/>
      <c r="H702" s="3"/>
      <c r="I702" s="3"/>
      <c r="J702" s="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spans="1:40" ht="14.25" customHeight="1" x14ac:dyDescent="0.3">
      <c r="A703" s="1"/>
      <c r="B703" s="2"/>
      <c r="C703" s="2"/>
      <c r="D703" s="2"/>
      <c r="E703" s="2"/>
      <c r="F703" s="2"/>
      <c r="G703" s="2"/>
      <c r="H703" s="3"/>
      <c r="I703" s="3"/>
      <c r="J703" s="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spans="1:40" ht="14.25" customHeight="1" x14ac:dyDescent="0.3">
      <c r="A704" s="1"/>
      <c r="B704" s="2"/>
      <c r="C704" s="2"/>
      <c r="D704" s="2"/>
      <c r="E704" s="2"/>
      <c r="F704" s="2"/>
      <c r="G704" s="2"/>
      <c r="H704" s="3"/>
      <c r="I704" s="3"/>
      <c r="J704" s="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spans="1:40" ht="14.25" customHeight="1" x14ac:dyDescent="0.3">
      <c r="A705" s="1"/>
      <c r="B705" s="2"/>
      <c r="C705" s="2"/>
      <c r="D705" s="2"/>
      <c r="E705" s="2"/>
      <c r="F705" s="2"/>
      <c r="G705" s="2"/>
      <c r="H705" s="3"/>
      <c r="I705" s="3"/>
      <c r="J705" s="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spans="1:40" ht="14.25" customHeight="1" x14ac:dyDescent="0.3">
      <c r="A706" s="1"/>
      <c r="B706" s="2"/>
      <c r="C706" s="2"/>
      <c r="D706" s="2"/>
      <c r="E706" s="2"/>
      <c r="F706" s="2"/>
      <c r="G706" s="2"/>
      <c r="H706" s="3"/>
      <c r="I706" s="3"/>
      <c r="J706" s="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spans="1:40" ht="14.25" customHeight="1" x14ac:dyDescent="0.3">
      <c r="A707" s="1"/>
      <c r="B707" s="2"/>
      <c r="C707" s="2"/>
      <c r="D707" s="2"/>
      <c r="E707" s="2"/>
      <c r="F707" s="2"/>
      <c r="G707" s="2"/>
      <c r="H707" s="3"/>
      <c r="I707" s="3"/>
      <c r="J707" s="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spans="1:40" ht="14.25" customHeight="1" x14ac:dyDescent="0.3">
      <c r="A708" s="1"/>
      <c r="B708" s="2"/>
      <c r="C708" s="2"/>
      <c r="D708" s="2"/>
      <c r="E708" s="2"/>
      <c r="F708" s="2"/>
      <c r="G708" s="2"/>
      <c r="H708" s="3"/>
      <c r="I708" s="3"/>
      <c r="J708" s="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spans="1:40" ht="14.25" customHeight="1" x14ac:dyDescent="0.3">
      <c r="A709" s="1"/>
      <c r="B709" s="2"/>
      <c r="C709" s="2"/>
      <c r="D709" s="2"/>
      <c r="E709" s="2"/>
      <c r="F709" s="2"/>
      <c r="G709" s="2"/>
      <c r="H709" s="3"/>
      <c r="I709" s="3"/>
      <c r="J709" s="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spans="1:40" ht="14.25" customHeight="1" x14ac:dyDescent="0.3">
      <c r="A710" s="1"/>
      <c r="B710" s="2"/>
      <c r="C710" s="2"/>
      <c r="D710" s="2"/>
      <c r="E710" s="2"/>
      <c r="F710" s="2"/>
      <c r="G710" s="2"/>
      <c r="H710" s="3"/>
      <c r="I710" s="3"/>
      <c r="J710" s="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spans="1:40" ht="14.25" customHeight="1" x14ac:dyDescent="0.3">
      <c r="A711" s="1"/>
      <c r="B711" s="2"/>
      <c r="C711" s="2"/>
      <c r="D711" s="2"/>
      <c r="E711" s="2"/>
      <c r="F711" s="2"/>
      <c r="G711" s="2"/>
      <c r="H711" s="3"/>
      <c r="I711" s="3"/>
      <c r="J711" s="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spans="1:40" ht="14.25" customHeight="1" x14ac:dyDescent="0.3">
      <c r="A712" s="1"/>
      <c r="B712" s="2"/>
      <c r="C712" s="2"/>
      <c r="D712" s="2"/>
      <c r="E712" s="2"/>
      <c r="F712" s="2"/>
      <c r="G712" s="2"/>
      <c r="H712" s="3"/>
      <c r="I712" s="3"/>
      <c r="J712" s="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spans="1:40" ht="14.25" customHeight="1" x14ac:dyDescent="0.3">
      <c r="A713" s="1"/>
      <c r="B713" s="2"/>
      <c r="C713" s="2"/>
      <c r="D713" s="2"/>
      <c r="E713" s="2"/>
      <c r="F713" s="2"/>
      <c r="G713" s="2"/>
      <c r="H713" s="3"/>
      <c r="I713" s="3"/>
      <c r="J713" s="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spans="1:40" ht="14.25" customHeight="1" x14ac:dyDescent="0.3">
      <c r="A714" s="1"/>
      <c r="B714" s="2"/>
      <c r="C714" s="2"/>
      <c r="D714" s="2"/>
      <c r="E714" s="2"/>
      <c r="F714" s="2"/>
      <c r="G714" s="2"/>
      <c r="H714" s="3"/>
      <c r="I714" s="3"/>
      <c r="J714" s="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spans="1:40" ht="14.25" customHeight="1" x14ac:dyDescent="0.3">
      <c r="A715" s="1"/>
      <c r="B715" s="2"/>
      <c r="C715" s="2"/>
      <c r="D715" s="2"/>
      <c r="E715" s="2"/>
      <c r="F715" s="2"/>
      <c r="G715" s="2"/>
      <c r="H715" s="3"/>
      <c r="I715" s="3"/>
      <c r="J715" s="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spans="1:40" ht="14.25" customHeight="1" x14ac:dyDescent="0.3">
      <c r="A716" s="1"/>
      <c r="B716" s="2"/>
      <c r="C716" s="2"/>
      <c r="D716" s="2"/>
      <c r="E716" s="2"/>
      <c r="F716" s="2"/>
      <c r="G716" s="2"/>
      <c r="H716" s="3"/>
      <c r="I716" s="3"/>
      <c r="J716" s="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spans="1:40" ht="14.25" customHeight="1" x14ac:dyDescent="0.3">
      <c r="A717" s="1"/>
      <c r="B717" s="2"/>
      <c r="C717" s="2"/>
      <c r="D717" s="2"/>
      <c r="E717" s="2"/>
      <c r="F717" s="2"/>
      <c r="G717" s="2"/>
      <c r="H717" s="3"/>
      <c r="I717" s="3"/>
      <c r="J717" s="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spans="1:40" ht="14.25" customHeight="1" x14ac:dyDescent="0.3">
      <c r="A718" s="1"/>
      <c r="B718" s="2"/>
      <c r="C718" s="2"/>
      <c r="D718" s="2"/>
      <c r="E718" s="2"/>
      <c r="F718" s="2"/>
      <c r="G718" s="2"/>
      <c r="H718" s="3"/>
      <c r="I718" s="3"/>
      <c r="J718" s="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spans="1:40" ht="14.25" customHeight="1" x14ac:dyDescent="0.3">
      <c r="A719" s="1"/>
      <c r="B719" s="2"/>
      <c r="C719" s="2"/>
      <c r="D719" s="2"/>
      <c r="E719" s="2"/>
      <c r="F719" s="2"/>
      <c r="G719" s="2"/>
      <c r="H719" s="3"/>
      <c r="I719" s="3"/>
      <c r="J719" s="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spans="1:40" ht="14.25" customHeight="1" x14ac:dyDescent="0.3">
      <c r="A720" s="1"/>
      <c r="B720" s="2"/>
      <c r="C720" s="2"/>
      <c r="D720" s="2"/>
      <c r="E720" s="2"/>
      <c r="F720" s="2"/>
      <c r="G720" s="2"/>
      <c r="H720" s="3"/>
      <c r="I720" s="3"/>
      <c r="J720" s="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spans="1:40" ht="14.25" customHeight="1" x14ac:dyDescent="0.3">
      <c r="A721" s="1"/>
      <c r="B721" s="2"/>
      <c r="C721" s="2"/>
      <c r="D721" s="2"/>
      <c r="E721" s="2"/>
      <c r="F721" s="2"/>
      <c r="G721" s="2"/>
      <c r="H721" s="3"/>
      <c r="I721" s="3"/>
      <c r="J721" s="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spans="1:40" ht="14.25" customHeight="1" x14ac:dyDescent="0.3">
      <c r="A722" s="1"/>
      <c r="B722" s="2"/>
      <c r="C722" s="2"/>
      <c r="D722" s="2"/>
      <c r="E722" s="2"/>
      <c r="F722" s="2"/>
      <c r="G722" s="2"/>
      <c r="H722" s="3"/>
      <c r="I722" s="3"/>
      <c r="J722" s="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spans="1:40" ht="14.25" customHeight="1" x14ac:dyDescent="0.3">
      <c r="A723" s="1"/>
      <c r="B723" s="2"/>
      <c r="C723" s="2"/>
      <c r="D723" s="2"/>
      <c r="E723" s="2"/>
      <c r="F723" s="2"/>
      <c r="G723" s="2"/>
      <c r="H723" s="3"/>
      <c r="I723" s="3"/>
      <c r="J723" s="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spans="1:40" ht="14.25" customHeight="1" x14ac:dyDescent="0.3">
      <c r="A724" s="1"/>
      <c r="B724" s="2"/>
      <c r="C724" s="2"/>
      <c r="D724" s="2"/>
      <c r="E724" s="2"/>
      <c r="F724" s="2"/>
      <c r="G724" s="2"/>
      <c r="H724" s="3"/>
      <c r="I724" s="3"/>
      <c r="J724" s="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spans="1:40" ht="14.25" customHeight="1" x14ac:dyDescent="0.3">
      <c r="A725" s="1"/>
      <c r="B725" s="2"/>
      <c r="C725" s="2"/>
      <c r="D725" s="2"/>
      <c r="E725" s="2"/>
      <c r="F725" s="2"/>
      <c r="G725" s="2"/>
      <c r="H725" s="3"/>
      <c r="I725" s="3"/>
      <c r="J725" s="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spans="1:40" ht="14.25" customHeight="1" x14ac:dyDescent="0.3">
      <c r="A726" s="1"/>
      <c r="B726" s="2"/>
      <c r="C726" s="2"/>
      <c r="D726" s="2"/>
      <c r="E726" s="2"/>
      <c r="F726" s="2"/>
      <c r="G726" s="2"/>
      <c r="H726" s="3"/>
      <c r="I726" s="3"/>
      <c r="J726" s="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spans="1:40" ht="14.25" customHeight="1" x14ac:dyDescent="0.3">
      <c r="A727" s="1"/>
      <c r="B727" s="2"/>
      <c r="C727" s="2"/>
      <c r="D727" s="2"/>
      <c r="E727" s="2"/>
      <c r="F727" s="2"/>
      <c r="G727" s="2"/>
      <c r="H727" s="3"/>
      <c r="I727" s="3"/>
      <c r="J727" s="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spans="1:40" ht="14.25" customHeight="1" x14ac:dyDescent="0.3">
      <c r="A728" s="1"/>
      <c r="B728" s="2"/>
      <c r="C728" s="2"/>
      <c r="D728" s="2"/>
      <c r="E728" s="2"/>
      <c r="F728" s="2"/>
      <c r="G728" s="2"/>
      <c r="H728" s="3"/>
      <c r="I728" s="3"/>
      <c r="J728" s="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spans="1:40" ht="14.25" customHeight="1" x14ac:dyDescent="0.3">
      <c r="A729" s="1"/>
      <c r="B729" s="2"/>
      <c r="C729" s="2"/>
      <c r="D729" s="2"/>
      <c r="E729" s="2"/>
      <c r="F729" s="2"/>
      <c r="G729" s="2"/>
      <c r="H729" s="3"/>
      <c r="I729" s="3"/>
      <c r="J729" s="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spans="1:40" ht="14.25" customHeight="1" x14ac:dyDescent="0.3">
      <c r="A730" s="1"/>
      <c r="B730" s="2"/>
      <c r="C730" s="2"/>
      <c r="D730" s="2"/>
      <c r="E730" s="2"/>
      <c r="F730" s="2"/>
      <c r="G730" s="2"/>
      <c r="H730" s="3"/>
      <c r="I730" s="3"/>
      <c r="J730" s="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spans="1:40" ht="14.25" customHeight="1" x14ac:dyDescent="0.3">
      <c r="A731" s="1"/>
      <c r="B731" s="2"/>
      <c r="C731" s="2"/>
      <c r="D731" s="2"/>
      <c r="E731" s="2"/>
      <c r="F731" s="2"/>
      <c r="G731" s="2"/>
      <c r="H731" s="3"/>
      <c r="I731" s="3"/>
      <c r="J731" s="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spans="1:40" ht="14.25" customHeight="1" x14ac:dyDescent="0.3">
      <c r="A732" s="1"/>
      <c r="B732" s="2"/>
      <c r="C732" s="2"/>
      <c r="D732" s="2"/>
      <c r="E732" s="2"/>
      <c r="F732" s="2"/>
      <c r="G732" s="2"/>
      <c r="H732" s="3"/>
      <c r="I732" s="3"/>
      <c r="J732" s="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spans="1:40" ht="14.25" customHeight="1" x14ac:dyDescent="0.3">
      <c r="A733" s="1"/>
      <c r="B733" s="2"/>
      <c r="C733" s="2"/>
      <c r="D733" s="2"/>
      <c r="E733" s="2"/>
      <c r="F733" s="2"/>
      <c r="G733" s="2"/>
      <c r="H733" s="3"/>
      <c r="I733" s="3"/>
      <c r="J733" s="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spans="1:40" ht="14.25" customHeight="1" x14ac:dyDescent="0.3">
      <c r="A734" s="1"/>
      <c r="B734" s="2"/>
      <c r="C734" s="2"/>
      <c r="D734" s="2"/>
      <c r="E734" s="2"/>
      <c r="F734" s="2"/>
      <c r="G734" s="2"/>
      <c r="H734" s="3"/>
      <c r="I734" s="3"/>
      <c r="J734" s="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spans="1:40" ht="14.25" customHeight="1" x14ac:dyDescent="0.3">
      <c r="A735" s="1"/>
      <c r="B735" s="2"/>
      <c r="C735" s="2"/>
      <c r="D735" s="2"/>
      <c r="E735" s="2"/>
      <c r="F735" s="2"/>
      <c r="G735" s="2"/>
      <c r="H735" s="3"/>
      <c r="I735" s="3"/>
      <c r="J735" s="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spans="1:40" ht="14.25" customHeight="1" x14ac:dyDescent="0.3">
      <c r="A736" s="1"/>
      <c r="B736" s="2"/>
      <c r="C736" s="2"/>
      <c r="D736" s="2"/>
      <c r="E736" s="2"/>
      <c r="F736" s="2"/>
      <c r="G736" s="2"/>
      <c r="H736" s="3"/>
      <c r="I736" s="3"/>
      <c r="J736" s="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spans="1:40" ht="14.25" customHeight="1" x14ac:dyDescent="0.3">
      <c r="A737" s="1"/>
      <c r="B737" s="2"/>
      <c r="C737" s="2"/>
      <c r="D737" s="2"/>
      <c r="E737" s="2"/>
      <c r="F737" s="2"/>
      <c r="G737" s="2"/>
      <c r="H737" s="3"/>
      <c r="I737" s="3"/>
      <c r="J737" s="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spans="1:40" ht="14.25" customHeight="1" x14ac:dyDescent="0.3">
      <c r="A738" s="1"/>
      <c r="B738" s="2"/>
      <c r="C738" s="2"/>
      <c r="D738" s="2"/>
      <c r="E738" s="2"/>
      <c r="F738" s="2"/>
      <c r="G738" s="2"/>
      <c r="H738" s="3"/>
      <c r="I738" s="3"/>
      <c r="J738" s="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spans="1:40" ht="14.25" customHeight="1" x14ac:dyDescent="0.3">
      <c r="A739" s="1"/>
      <c r="B739" s="2"/>
      <c r="C739" s="2"/>
      <c r="D739" s="2"/>
      <c r="E739" s="2"/>
      <c r="F739" s="2"/>
      <c r="G739" s="2"/>
      <c r="H739" s="3"/>
      <c r="I739" s="3"/>
      <c r="J739" s="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spans="1:40" ht="14.25" customHeight="1" x14ac:dyDescent="0.3">
      <c r="A740" s="1"/>
      <c r="B740" s="2"/>
      <c r="C740" s="2"/>
      <c r="D740" s="2"/>
      <c r="E740" s="2"/>
      <c r="F740" s="2"/>
      <c r="G740" s="2"/>
      <c r="H740" s="3"/>
      <c r="I740" s="3"/>
      <c r="J740" s="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spans="1:40" ht="14.25" customHeight="1" x14ac:dyDescent="0.3">
      <c r="A741" s="1"/>
      <c r="B741" s="2"/>
      <c r="C741" s="2"/>
      <c r="D741" s="2"/>
      <c r="E741" s="2"/>
      <c r="F741" s="2"/>
      <c r="G741" s="2"/>
      <c r="H741" s="3"/>
      <c r="I741" s="3"/>
      <c r="J741" s="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spans="1:40" ht="14.25" customHeight="1" x14ac:dyDescent="0.3">
      <c r="A742" s="1"/>
      <c r="B742" s="2"/>
      <c r="C742" s="2"/>
      <c r="D742" s="2"/>
      <c r="E742" s="2"/>
      <c r="F742" s="2"/>
      <c r="G742" s="2"/>
      <c r="H742" s="3"/>
      <c r="I742" s="3"/>
      <c r="J742" s="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spans="1:40" ht="14.25" customHeight="1" x14ac:dyDescent="0.3">
      <c r="A743" s="1"/>
      <c r="B743" s="2"/>
      <c r="C743" s="2"/>
      <c r="D743" s="2"/>
      <c r="E743" s="2"/>
      <c r="F743" s="2"/>
      <c r="G743" s="2"/>
      <c r="H743" s="3"/>
      <c r="I743" s="3"/>
      <c r="J743" s="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spans="1:40" ht="14.25" customHeight="1" x14ac:dyDescent="0.3">
      <c r="A744" s="1"/>
      <c r="B744" s="2"/>
      <c r="C744" s="2"/>
      <c r="D744" s="2"/>
      <c r="E744" s="2"/>
      <c r="F744" s="2"/>
      <c r="G744" s="2"/>
      <c r="H744" s="3"/>
      <c r="I744" s="3"/>
      <c r="J744" s="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spans="1:40" ht="14.25" customHeight="1" x14ac:dyDescent="0.3">
      <c r="A745" s="1"/>
      <c r="B745" s="2"/>
      <c r="C745" s="2"/>
      <c r="D745" s="2"/>
      <c r="E745" s="2"/>
      <c r="F745" s="2"/>
      <c r="G745" s="2"/>
      <c r="H745" s="3"/>
      <c r="I745" s="3"/>
      <c r="J745" s="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spans="1:40" ht="14.25" customHeight="1" x14ac:dyDescent="0.3">
      <c r="A746" s="1"/>
      <c r="B746" s="2"/>
      <c r="C746" s="2"/>
      <c r="D746" s="2"/>
      <c r="E746" s="2"/>
      <c r="F746" s="2"/>
      <c r="G746" s="2"/>
      <c r="H746" s="3"/>
      <c r="I746" s="3"/>
      <c r="J746" s="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spans="1:40" ht="14.25" customHeight="1" x14ac:dyDescent="0.3">
      <c r="A747" s="1"/>
      <c r="B747" s="2"/>
      <c r="C747" s="2"/>
      <c r="D747" s="2"/>
      <c r="E747" s="2"/>
      <c r="F747" s="2"/>
      <c r="G747" s="2"/>
      <c r="H747" s="3"/>
      <c r="I747" s="3"/>
      <c r="J747" s="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spans="1:40" ht="14.25" customHeight="1" x14ac:dyDescent="0.3">
      <c r="A748" s="1"/>
      <c r="B748" s="2"/>
      <c r="C748" s="2"/>
      <c r="D748" s="2"/>
      <c r="E748" s="2"/>
      <c r="F748" s="2"/>
      <c r="G748" s="2"/>
      <c r="H748" s="3"/>
      <c r="I748" s="3"/>
      <c r="J748" s="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spans="1:40" ht="14.25" customHeight="1" x14ac:dyDescent="0.3">
      <c r="A749" s="1"/>
      <c r="B749" s="2"/>
      <c r="C749" s="2"/>
      <c r="D749" s="2"/>
      <c r="E749" s="2"/>
      <c r="F749" s="2"/>
      <c r="G749" s="2"/>
      <c r="H749" s="3"/>
      <c r="I749" s="3"/>
      <c r="J749" s="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spans="1:40" ht="14.25" customHeight="1" x14ac:dyDescent="0.3">
      <c r="A750" s="1"/>
      <c r="B750" s="2"/>
      <c r="C750" s="2"/>
      <c r="D750" s="2"/>
      <c r="E750" s="2"/>
      <c r="F750" s="2"/>
      <c r="G750" s="2"/>
      <c r="H750" s="3"/>
      <c r="I750" s="3"/>
      <c r="J750" s="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spans="1:40" ht="14.25" customHeight="1" x14ac:dyDescent="0.3">
      <c r="A751" s="1"/>
      <c r="B751" s="2"/>
      <c r="C751" s="2"/>
      <c r="D751" s="2"/>
      <c r="E751" s="2"/>
      <c r="F751" s="2"/>
      <c r="G751" s="2"/>
      <c r="H751" s="3"/>
      <c r="I751" s="3"/>
      <c r="J751" s="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spans="1:40" ht="14.25" customHeight="1" x14ac:dyDescent="0.3">
      <c r="A752" s="1"/>
      <c r="B752" s="2"/>
      <c r="C752" s="2"/>
      <c r="D752" s="2"/>
      <c r="E752" s="2"/>
      <c r="F752" s="2"/>
      <c r="G752" s="2"/>
      <c r="H752" s="3"/>
      <c r="I752" s="3"/>
      <c r="J752" s="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spans="1:40" ht="14.25" customHeight="1" x14ac:dyDescent="0.3">
      <c r="A753" s="1"/>
      <c r="B753" s="2"/>
      <c r="C753" s="2"/>
      <c r="D753" s="2"/>
      <c r="E753" s="2"/>
      <c r="F753" s="2"/>
      <c r="G753" s="2"/>
      <c r="H753" s="3"/>
      <c r="I753" s="3"/>
      <c r="J753" s="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spans="1:40" ht="14.25" customHeight="1" x14ac:dyDescent="0.3">
      <c r="A754" s="1"/>
      <c r="B754" s="2"/>
      <c r="C754" s="2"/>
      <c r="D754" s="2"/>
      <c r="E754" s="2"/>
      <c r="F754" s="2"/>
      <c r="G754" s="2"/>
      <c r="H754" s="3"/>
      <c r="I754" s="3"/>
      <c r="J754" s="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spans="1:40" ht="14.25" customHeight="1" x14ac:dyDescent="0.3">
      <c r="A755" s="1"/>
      <c r="B755" s="2"/>
      <c r="C755" s="2"/>
      <c r="D755" s="2"/>
      <c r="E755" s="2"/>
      <c r="F755" s="2"/>
      <c r="G755" s="2"/>
      <c r="H755" s="3"/>
      <c r="I755" s="3"/>
      <c r="J755" s="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spans="1:40" ht="14.25" customHeight="1" x14ac:dyDescent="0.3">
      <c r="A756" s="1"/>
      <c r="B756" s="2"/>
      <c r="C756" s="2"/>
      <c r="D756" s="2"/>
      <c r="E756" s="2"/>
      <c r="F756" s="2"/>
      <c r="G756" s="2"/>
      <c r="H756" s="3"/>
      <c r="I756" s="3"/>
      <c r="J756" s="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spans="1:40" ht="14.25" customHeight="1" x14ac:dyDescent="0.3">
      <c r="A757" s="1"/>
      <c r="B757" s="2"/>
      <c r="C757" s="2"/>
      <c r="D757" s="2"/>
      <c r="E757" s="2"/>
      <c r="F757" s="2"/>
      <c r="G757" s="2"/>
      <c r="H757" s="3"/>
      <c r="I757" s="3"/>
      <c r="J757" s="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spans="1:40" ht="14.25" customHeight="1" x14ac:dyDescent="0.3">
      <c r="A758" s="1"/>
      <c r="B758" s="2"/>
      <c r="C758" s="2"/>
      <c r="D758" s="2"/>
      <c r="E758" s="2"/>
      <c r="F758" s="2"/>
      <c r="G758" s="2"/>
      <c r="H758" s="3"/>
      <c r="I758" s="3"/>
      <c r="J758" s="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spans="1:40" ht="14.25" customHeight="1" x14ac:dyDescent="0.3">
      <c r="A759" s="1"/>
      <c r="B759" s="2"/>
      <c r="C759" s="2"/>
      <c r="D759" s="2"/>
      <c r="E759" s="2"/>
      <c r="F759" s="2"/>
      <c r="G759" s="2"/>
      <c r="H759" s="3"/>
      <c r="I759" s="3"/>
      <c r="J759" s="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spans="1:40" ht="14.25" customHeight="1" x14ac:dyDescent="0.3">
      <c r="A760" s="1"/>
      <c r="B760" s="2"/>
      <c r="C760" s="2"/>
      <c r="D760" s="2"/>
      <c r="E760" s="2"/>
      <c r="F760" s="2"/>
      <c r="G760" s="2"/>
      <c r="H760" s="3"/>
      <c r="I760" s="3"/>
      <c r="J760" s="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spans="1:40" ht="14.25" customHeight="1" x14ac:dyDescent="0.3">
      <c r="A761" s="1"/>
      <c r="B761" s="2"/>
      <c r="C761" s="2"/>
      <c r="D761" s="2"/>
      <c r="E761" s="2"/>
      <c r="F761" s="2"/>
      <c r="G761" s="2"/>
      <c r="H761" s="3"/>
      <c r="I761" s="3"/>
      <c r="J761" s="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spans="1:40" ht="14.25" customHeight="1" x14ac:dyDescent="0.3">
      <c r="A762" s="1"/>
      <c r="B762" s="2"/>
      <c r="C762" s="2"/>
      <c r="D762" s="2"/>
      <c r="E762" s="2"/>
      <c r="F762" s="2"/>
      <c r="G762" s="2"/>
      <c r="H762" s="3"/>
      <c r="I762" s="3"/>
      <c r="J762" s="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spans="1:40" ht="14.25" customHeight="1" x14ac:dyDescent="0.3">
      <c r="A763" s="1"/>
      <c r="B763" s="2"/>
      <c r="C763" s="2"/>
      <c r="D763" s="2"/>
      <c r="E763" s="2"/>
      <c r="F763" s="2"/>
      <c r="G763" s="2"/>
      <c r="H763" s="3"/>
      <c r="I763" s="3"/>
      <c r="J763" s="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spans="1:40" ht="14.25" customHeight="1" x14ac:dyDescent="0.3">
      <c r="A764" s="1"/>
      <c r="B764" s="2"/>
      <c r="C764" s="2"/>
      <c r="D764" s="2"/>
      <c r="E764" s="2"/>
      <c r="F764" s="2"/>
      <c r="G764" s="2"/>
      <c r="H764" s="3"/>
      <c r="I764" s="3"/>
      <c r="J764" s="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spans="1:40" ht="14.25" customHeight="1" x14ac:dyDescent="0.3">
      <c r="A765" s="1"/>
      <c r="B765" s="2"/>
      <c r="C765" s="2"/>
      <c r="D765" s="2"/>
      <c r="E765" s="2"/>
      <c r="F765" s="2"/>
      <c r="G765" s="2"/>
      <c r="H765" s="3"/>
      <c r="I765" s="3"/>
      <c r="J765" s="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spans="1:40" ht="14.25" customHeight="1" x14ac:dyDescent="0.3">
      <c r="A766" s="1"/>
      <c r="B766" s="2"/>
      <c r="C766" s="2"/>
      <c r="D766" s="2"/>
      <c r="E766" s="2"/>
      <c r="F766" s="2"/>
      <c r="G766" s="2"/>
      <c r="H766" s="3"/>
      <c r="I766" s="3"/>
      <c r="J766" s="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spans="1:40" ht="14.25" customHeight="1" x14ac:dyDescent="0.3">
      <c r="A767" s="1"/>
      <c r="B767" s="2"/>
      <c r="C767" s="2"/>
      <c r="D767" s="2"/>
      <c r="E767" s="2"/>
      <c r="F767" s="2"/>
      <c r="G767" s="2"/>
      <c r="H767" s="3"/>
      <c r="I767" s="3"/>
      <c r="J767" s="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spans="1:40" ht="14.25" customHeight="1" x14ac:dyDescent="0.3">
      <c r="A768" s="1"/>
      <c r="B768" s="2"/>
      <c r="C768" s="2"/>
      <c r="D768" s="2"/>
      <c r="E768" s="2"/>
      <c r="F768" s="2"/>
      <c r="G768" s="2"/>
      <c r="H768" s="3"/>
      <c r="I768" s="3"/>
      <c r="J768" s="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spans="1:40" ht="14.25" customHeight="1" x14ac:dyDescent="0.3">
      <c r="A769" s="1"/>
      <c r="B769" s="2"/>
      <c r="C769" s="2"/>
      <c r="D769" s="2"/>
      <c r="E769" s="2"/>
      <c r="F769" s="2"/>
      <c r="G769" s="2"/>
      <c r="H769" s="3"/>
      <c r="I769" s="3"/>
      <c r="J769" s="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spans="1:40" ht="14.25" customHeight="1" x14ac:dyDescent="0.3">
      <c r="A770" s="1"/>
      <c r="B770" s="2"/>
      <c r="C770" s="2"/>
      <c r="D770" s="2"/>
      <c r="E770" s="2"/>
      <c r="F770" s="2"/>
      <c r="G770" s="2"/>
      <c r="H770" s="3"/>
      <c r="I770" s="3"/>
      <c r="J770" s="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spans="1:40" ht="14.25" customHeight="1" x14ac:dyDescent="0.3">
      <c r="A771" s="1"/>
      <c r="B771" s="2"/>
      <c r="C771" s="2"/>
      <c r="D771" s="2"/>
      <c r="E771" s="2"/>
      <c r="F771" s="2"/>
      <c r="G771" s="2"/>
      <c r="H771" s="3"/>
      <c r="I771" s="3"/>
      <c r="J771" s="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spans="1:40" ht="14.25" customHeight="1" x14ac:dyDescent="0.3">
      <c r="A772" s="1"/>
      <c r="B772" s="2"/>
      <c r="C772" s="2"/>
      <c r="D772" s="2"/>
      <c r="E772" s="2"/>
      <c r="F772" s="2"/>
      <c r="G772" s="2"/>
      <c r="H772" s="3"/>
      <c r="I772" s="3"/>
      <c r="J772" s="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spans="1:40" ht="14.25" customHeight="1" x14ac:dyDescent="0.3">
      <c r="A773" s="1"/>
      <c r="B773" s="2"/>
      <c r="C773" s="2"/>
      <c r="D773" s="2"/>
      <c r="E773" s="2"/>
      <c r="F773" s="2"/>
      <c r="G773" s="2"/>
      <c r="H773" s="3"/>
      <c r="I773" s="3"/>
      <c r="J773" s="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spans="1:40" ht="14.25" customHeight="1" x14ac:dyDescent="0.3">
      <c r="A774" s="1"/>
      <c r="B774" s="2"/>
      <c r="C774" s="2"/>
      <c r="D774" s="2"/>
      <c r="E774" s="2"/>
      <c r="F774" s="2"/>
      <c r="G774" s="2"/>
      <c r="H774" s="3"/>
      <c r="I774" s="3"/>
      <c r="J774" s="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spans="1:40" ht="14.25" customHeight="1" x14ac:dyDescent="0.3">
      <c r="A775" s="1"/>
      <c r="B775" s="2"/>
      <c r="C775" s="2"/>
      <c r="D775" s="2"/>
      <c r="E775" s="2"/>
      <c r="F775" s="2"/>
      <c r="G775" s="2"/>
      <c r="H775" s="3"/>
      <c r="I775" s="3"/>
      <c r="J775" s="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spans="1:40" ht="14.25" customHeight="1" x14ac:dyDescent="0.3">
      <c r="A776" s="1"/>
      <c r="B776" s="2"/>
      <c r="C776" s="2"/>
      <c r="D776" s="2"/>
      <c r="E776" s="2"/>
      <c r="F776" s="2"/>
      <c r="G776" s="2"/>
      <c r="H776" s="3"/>
      <c r="I776" s="3"/>
      <c r="J776" s="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spans="1:40" ht="14.25" customHeight="1" x14ac:dyDescent="0.3">
      <c r="A777" s="1"/>
      <c r="B777" s="2"/>
      <c r="C777" s="2"/>
      <c r="D777" s="2"/>
      <c r="E777" s="2"/>
      <c r="F777" s="2"/>
      <c r="G777" s="2"/>
      <c r="H777" s="3"/>
      <c r="I777" s="3"/>
      <c r="J777" s="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spans="1:40" ht="14.25" customHeight="1" x14ac:dyDescent="0.3">
      <c r="A778" s="1"/>
      <c r="B778" s="2"/>
      <c r="C778" s="2"/>
      <c r="D778" s="2"/>
      <c r="E778" s="2"/>
      <c r="F778" s="2"/>
      <c r="G778" s="2"/>
      <c r="H778" s="3"/>
      <c r="I778" s="3"/>
      <c r="J778" s="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spans="1:40" ht="14.25" customHeight="1" x14ac:dyDescent="0.3">
      <c r="A779" s="1"/>
      <c r="B779" s="2"/>
      <c r="C779" s="2"/>
      <c r="D779" s="2"/>
      <c r="E779" s="2"/>
      <c r="F779" s="2"/>
      <c r="G779" s="2"/>
      <c r="H779" s="3"/>
      <c r="I779" s="3"/>
      <c r="J779" s="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spans="1:40" ht="14.25" customHeight="1" x14ac:dyDescent="0.3">
      <c r="A780" s="1"/>
      <c r="B780" s="2"/>
      <c r="C780" s="2"/>
      <c r="D780" s="2"/>
      <c r="E780" s="2"/>
      <c r="F780" s="2"/>
      <c r="G780" s="2"/>
      <c r="H780" s="3"/>
      <c r="I780" s="3"/>
      <c r="J780" s="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spans="1:40" ht="14.25" customHeight="1" x14ac:dyDescent="0.3">
      <c r="A781" s="1"/>
      <c r="B781" s="2"/>
      <c r="C781" s="2"/>
      <c r="D781" s="2"/>
      <c r="E781" s="2"/>
      <c r="F781" s="2"/>
      <c r="G781" s="2"/>
      <c r="H781" s="3"/>
      <c r="I781" s="3"/>
      <c r="J781" s="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spans="1:40" ht="14.25" customHeight="1" x14ac:dyDescent="0.3">
      <c r="A782" s="1"/>
      <c r="B782" s="2"/>
      <c r="C782" s="2"/>
      <c r="D782" s="2"/>
      <c r="E782" s="2"/>
      <c r="F782" s="2"/>
      <c r="G782" s="2"/>
      <c r="H782" s="3"/>
      <c r="I782" s="3"/>
      <c r="J782" s="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spans="1:40" ht="14.25" customHeight="1" x14ac:dyDescent="0.3">
      <c r="A783" s="1"/>
      <c r="B783" s="2"/>
      <c r="C783" s="2"/>
      <c r="D783" s="2"/>
      <c r="E783" s="2"/>
      <c r="F783" s="2"/>
      <c r="G783" s="2"/>
      <c r="H783" s="3"/>
      <c r="I783" s="3"/>
      <c r="J783" s="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spans="1:40" ht="14.25" customHeight="1" x14ac:dyDescent="0.3">
      <c r="A784" s="1"/>
      <c r="B784" s="2"/>
      <c r="C784" s="2"/>
      <c r="D784" s="2"/>
      <c r="E784" s="2"/>
      <c r="F784" s="2"/>
      <c r="G784" s="2"/>
      <c r="H784" s="3"/>
      <c r="I784" s="3"/>
      <c r="J784" s="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spans="1:40" ht="14.25" customHeight="1" x14ac:dyDescent="0.3">
      <c r="A785" s="1"/>
      <c r="B785" s="2"/>
      <c r="C785" s="2"/>
      <c r="D785" s="2"/>
      <c r="E785" s="2"/>
      <c r="F785" s="2"/>
      <c r="G785" s="2"/>
      <c r="H785" s="3"/>
      <c r="I785" s="3"/>
      <c r="J785" s="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spans="1:40" ht="14.25" customHeight="1" x14ac:dyDescent="0.3">
      <c r="A786" s="1"/>
      <c r="B786" s="2"/>
      <c r="C786" s="2"/>
      <c r="D786" s="2"/>
      <c r="E786" s="2"/>
      <c r="F786" s="2"/>
      <c r="G786" s="2"/>
      <c r="H786" s="3"/>
      <c r="I786" s="3"/>
      <c r="J786" s="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spans="1:40" ht="14.25" customHeight="1" x14ac:dyDescent="0.3">
      <c r="A787" s="1"/>
      <c r="B787" s="2"/>
      <c r="C787" s="2"/>
      <c r="D787" s="2"/>
      <c r="E787" s="2"/>
      <c r="F787" s="2"/>
      <c r="G787" s="2"/>
      <c r="H787" s="3"/>
      <c r="I787" s="3"/>
      <c r="J787" s="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spans="1:40" ht="14.25" customHeight="1" x14ac:dyDescent="0.3">
      <c r="A788" s="1"/>
      <c r="B788" s="2"/>
      <c r="C788" s="2"/>
      <c r="D788" s="2"/>
      <c r="E788" s="2"/>
      <c r="F788" s="2"/>
      <c r="G788" s="2"/>
      <c r="H788" s="3"/>
      <c r="I788" s="3"/>
      <c r="J788" s="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spans="1:40" ht="14.25" customHeight="1" x14ac:dyDescent="0.3">
      <c r="A789" s="1"/>
      <c r="B789" s="2"/>
      <c r="C789" s="2"/>
      <c r="D789" s="2"/>
      <c r="E789" s="2"/>
      <c r="F789" s="2"/>
      <c r="G789" s="2"/>
      <c r="H789" s="3"/>
      <c r="I789" s="3"/>
      <c r="J789" s="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spans="1:40" ht="14.25" customHeight="1" x14ac:dyDescent="0.3">
      <c r="A790" s="1"/>
      <c r="B790" s="2"/>
      <c r="C790" s="2"/>
      <c r="D790" s="2"/>
      <c r="E790" s="2"/>
      <c r="F790" s="2"/>
      <c r="G790" s="2"/>
      <c r="H790" s="3"/>
      <c r="I790" s="3"/>
      <c r="J790" s="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spans="1:40" ht="14.25" customHeight="1" x14ac:dyDescent="0.3">
      <c r="A791" s="1"/>
      <c r="B791" s="2"/>
      <c r="C791" s="2"/>
      <c r="D791" s="2"/>
      <c r="E791" s="2"/>
      <c r="F791" s="2"/>
      <c r="G791" s="2"/>
      <c r="H791" s="3"/>
      <c r="I791" s="3"/>
      <c r="J791" s="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spans="1:40" ht="14.25" customHeight="1" x14ac:dyDescent="0.3">
      <c r="A792" s="1"/>
      <c r="B792" s="2"/>
      <c r="C792" s="2"/>
      <c r="D792" s="2"/>
      <c r="E792" s="2"/>
      <c r="F792" s="2"/>
      <c r="G792" s="2"/>
      <c r="H792" s="3"/>
      <c r="I792" s="3"/>
      <c r="J792" s="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spans="1:40" ht="14.25" customHeight="1" x14ac:dyDescent="0.3">
      <c r="A793" s="1"/>
      <c r="B793" s="2"/>
      <c r="C793" s="2"/>
      <c r="D793" s="2"/>
      <c r="E793" s="2"/>
      <c r="F793" s="2"/>
      <c r="G793" s="2"/>
      <c r="H793" s="3"/>
      <c r="I793" s="3"/>
      <c r="J793" s="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spans="1:40" ht="14.25" customHeight="1" x14ac:dyDescent="0.3">
      <c r="A794" s="1"/>
      <c r="B794" s="2"/>
      <c r="C794" s="2"/>
      <c r="D794" s="2"/>
      <c r="E794" s="2"/>
      <c r="F794" s="2"/>
      <c r="G794" s="2"/>
      <c r="H794" s="3"/>
      <c r="I794" s="3"/>
      <c r="J794" s="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spans="1:40" ht="14.25" customHeight="1" x14ac:dyDescent="0.3">
      <c r="A795" s="1"/>
      <c r="B795" s="2"/>
      <c r="C795" s="2"/>
      <c r="D795" s="2"/>
      <c r="E795" s="2"/>
      <c r="F795" s="2"/>
      <c r="G795" s="2"/>
      <c r="H795" s="3"/>
      <c r="I795" s="3"/>
      <c r="J795" s="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spans="1:40" ht="14.25" customHeight="1" x14ac:dyDescent="0.3">
      <c r="A796" s="1"/>
      <c r="B796" s="2"/>
      <c r="C796" s="2"/>
      <c r="D796" s="2"/>
      <c r="E796" s="2"/>
      <c r="F796" s="2"/>
      <c r="G796" s="2"/>
      <c r="H796" s="3"/>
      <c r="I796" s="3"/>
      <c r="J796" s="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spans="1:40" ht="14.25" customHeight="1" x14ac:dyDescent="0.3">
      <c r="A797" s="1"/>
      <c r="B797" s="2"/>
      <c r="C797" s="2"/>
      <c r="D797" s="2"/>
      <c r="E797" s="2"/>
      <c r="F797" s="2"/>
      <c r="G797" s="2"/>
      <c r="H797" s="3"/>
      <c r="I797" s="3"/>
      <c r="J797" s="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spans="1:40" ht="14.25" customHeight="1" x14ac:dyDescent="0.3">
      <c r="A798" s="1"/>
      <c r="B798" s="2"/>
      <c r="C798" s="2"/>
      <c r="D798" s="2"/>
      <c r="E798" s="2"/>
      <c r="F798" s="2"/>
      <c r="G798" s="2"/>
      <c r="H798" s="3"/>
      <c r="I798" s="3"/>
      <c r="J798" s="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spans="1:40" ht="14.25" customHeight="1" x14ac:dyDescent="0.3">
      <c r="A799" s="1"/>
      <c r="B799" s="2"/>
      <c r="C799" s="2"/>
      <c r="D799" s="2"/>
      <c r="E799" s="2"/>
      <c r="F799" s="2"/>
      <c r="G799" s="2"/>
      <c r="H799" s="3"/>
      <c r="I799" s="3"/>
      <c r="J799" s="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spans="1:40" ht="14.25" customHeight="1" x14ac:dyDescent="0.3">
      <c r="A800" s="1"/>
      <c r="B800" s="2"/>
      <c r="C800" s="2"/>
      <c r="D800" s="2"/>
      <c r="E800" s="2"/>
      <c r="F800" s="2"/>
      <c r="G800" s="2"/>
      <c r="H800" s="3"/>
      <c r="I800" s="3"/>
      <c r="J800" s="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spans="1:40" ht="14.25" customHeight="1" x14ac:dyDescent="0.3">
      <c r="A801" s="1"/>
      <c r="B801" s="2"/>
      <c r="C801" s="2"/>
      <c r="D801" s="2"/>
      <c r="E801" s="2"/>
      <c r="F801" s="2"/>
      <c r="G801" s="2"/>
      <c r="H801" s="3"/>
      <c r="I801" s="3"/>
      <c r="J801" s="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spans="1:40" ht="14.25" customHeight="1" x14ac:dyDescent="0.3">
      <c r="A802" s="1"/>
      <c r="B802" s="2"/>
      <c r="C802" s="2"/>
      <c r="D802" s="2"/>
      <c r="E802" s="2"/>
      <c r="F802" s="2"/>
      <c r="G802" s="2"/>
      <c r="H802" s="3"/>
      <c r="I802" s="3"/>
      <c r="J802" s="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spans="1:40" ht="14.25" customHeight="1" x14ac:dyDescent="0.3">
      <c r="A803" s="1"/>
      <c r="B803" s="2"/>
      <c r="C803" s="2"/>
      <c r="D803" s="2"/>
      <c r="E803" s="2"/>
      <c r="F803" s="2"/>
      <c r="G803" s="2"/>
      <c r="H803" s="3"/>
      <c r="I803" s="3"/>
      <c r="J803" s="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spans="1:40" ht="14.25" customHeight="1" x14ac:dyDescent="0.3">
      <c r="A804" s="1"/>
      <c r="B804" s="2"/>
      <c r="C804" s="2"/>
      <c r="D804" s="2"/>
      <c r="E804" s="2"/>
      <c r="F804" s="2"/>
      <c r="G804" s="2"/>
      <c r="H804" s="3"/>
      <c r="I804" s="3"/>
      <c r="J804" s="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spans="1:40" ht="14.25" customHeight="1" x14ac:dyDescent="0.3">
      <c r="A805" s="1"/>
      <c r="B805" s="2"/>
      <c r="C805" s="2"/>
      <c r="D805" s="2"/>
      <c r="E805" s="2"/>
      <c r="F805" s="2"/>
      <c r="G805" s="2"/>
      <c r="H805" s="3"/>
      <c r="I805" s="3"/>
      <c r="J805" s="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spans="1:40" ht="14.25" customHeight="1" x14ac:dyDescent="0.3">
      <c r="A806" s="1"/>
      <c r="B806" s="2"/>
      <c r="C806" s="2"/>
      <c r="D806" s="2"/>
      <c r="E806" s="2"/>
      <c r="F806" s="2"/>
      <c r="G806" s="2"/>
      <c r="H806" s="3"/>
      <c r="I806" s="3"/>
      <c r="J806" s="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spans="1:40" ht="14.25" customHeight="1" x14ac:dyDescent="0.3">
      <c r="A807" s="1"/>
      <c r="B807" s="2"/>
      <c r="C807" s="2"/>
      <c r="D807" s="2"/>
      <c r="E807" s="2"/>
      <c r="F807" s="2"/>
      <c r="G807" s="2"/>
      <c r="H807" s="3"/>
      <c r="I807" s="3"/>
      <c r="J807" s="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spans="1:40" ht="14.25" customHeight="1" x14ac:dyDescent="0.3">
      <c r="A808" s="1"/>
      <c r="B808" s="2"/>
      <c r="C808" s="2"/>
      <c r="D808" s="2"/>
      <c r="E808" s="2"/>
      <c r="F808" s="2"/>
      <c r="G808" s="2"/>
      <c r="H808" s="3"/>
      <c r="I808" s="3"/>
      <c r="J808" s="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spans="1:40" ht="14.25" customHeight="1" x14ac:dyDescent="0.3">
      <c r="A809" s="1"/>
      <c r="B809" s="2"/>
      <c r="C809" s="2"/>
      <c r="D809" s="2"/>
      <c r="E809" s="2"/>
      <c r="F809" s="2"/>
      <c r="G809" s="2"/>
      <c r="H809" s="3"/>
      <c r="I809" s="3"/>
      <c r="J809" s="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spans="1:40" ht="14.25" customHeight="1" x14ac:dyDescent="0.3">
      <c r="A810" s="1"/>
      <c r="B810" s="2"/>
      <c r="C810" s="2"/>
      <c r="D810" s="2"/>
      <c r="E810" s="2"/>
      <c r="F810" s="2"/>
      <c r="G810" s="2"/>
      <c r="H810" s="3"/>
      <c r="I810" s="3"/>
      <c r="J810" s="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spans="1:40" ht="14.25" customHeight="1" x14ac:dyDescent="0.3">
      <c r="A811" s="1"/>
      <c r="B811" s="2"/>
      <c r="C811" s="2"/>
      <c r="D811" s="2"/>
      <c r="E811" s="2"/>
      <c r="F811" s="2"/>
      <c r="G811" s="2"/>
      <c r="H811" s="3"/>
      <c r="I811" s="3"/>
      <c r="J811" s="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spans="1:40" ht="14.25" customHeight="1" x14ac:dyDescent="0.3">
      <c r="A812" s="1"/>
      <c r="B812" s="2"/>
      <c r="C812" s="2"/>
      <c r="D812" s="2"/>
      <c r="E812" s="2"/>
      <c r="F812" s="2"/>
      <c r="G812" s="2"/>
      <c r="H812" s="3"/>
      <c r="I812" s="3"/>
      <c r="J812" s="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spans="1:40" ht="14.25" customHeight="1" x14ac:dyDescent="0.3">
      <c r="A813" s="1"/>
      <c r="B813" s="2"/>
      <c r="C813" s="2"/>
      <c r="D813" s="2"/>
      <c r="E813" s="2"/>
      <c r="F813" s="2"/>
      <c r="G813" s="2"/>
      <c r="H813" s="3"/>
      <c r="I813" s="3"/>
      <c r="J813" s="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spans="1:40" ht="14.25" customHeight="1" x14ac:dyDescent="0.3">
      <c r="A814" s="1"/>
      <c r="B814" s="2"/>
      <c r="C814" s="2"/>
      <c r="D814" s="2"/>
      <c r="E814" s="2"/>
      <c r="F814" s="2"/>
      <c r="G814" s="2"/>
      <c r="H814" s="3"/>
      <c r="I814" s="3"/>
      <c r="J814" s="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spans="1:40" ht="14.25" customHeight="1" x14ac:dyDescent="0.3">
      <c r="A815" s="1"/>
      <c r="B815" s="2"/>
      <c r="C815" s="2"/>
      <c r="D815" s="2"/>
      <c r="E815" s="2"/>
      <c r="F815" s="2"/>
      <c r="G815" s="2"/>
      <c r="H815" s="3"/>
      <c r="I815" s="3"/>
      <c r="J815" s="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spans="1:40" ht="14.25" customHeight="1" x14ac:dyDescent="0.3">
      <c r="A816" s="1"/>
      <c r="B816" s="2"/>
      <c r="C816" s="2"/>
      <c r="D816" s="2"/>
      <c r="E816" s="2"/>
      <c r="F816" s="2"/>
      <c r="G816" s="2"/>
      <c r="H816" s="3"/>
      <c r="I816" s="3"/>
      <c r="J816" s="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spans="1:40" ht="14.25" customHeight="1" x14ac:dyDescent="0.3">
      <c r="A817" s="1"/>
      <c r="B817" s="2"/>
      <c r="C817" s="2"/>
      <c r="D817" s="2"/>
      <c r="E817" s="2"/>
      <c r="F817" s="2"/>
      <c r="G817" s="2"/>
      <c r="H817" s="3"/>
      <c r="I817" s="3"/>
      <c r="J817" s="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spans="1:40" ht="14.25" customHeight="1" x14ac:dyDescent="0.3">
      <c r="A818" s="1"/>
      <c r="B818" s="2"/>
      <c r="C818" s="2"/>
      <c r="D818" s="2"/>
      <c r="E818" s="2"/>
      <c r="F818" s="2"/>
      <c r="G818" s="2"/>
      <c r="H818" s="3"/>
      <c r="I818" s="3"/>
      <c r="J818" s="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spans="1:40" ht="14.25" customHeight="1" x14ac:dyDescent="0.3">
      <c r="A819" s="1"/>
      <c r="B819" s="2"/>
      <c r="C819" s="2"/>
      <c r="D819" s="2"/>
      <c r="E819" s="2"/>
      <c r="F819" s="2"/>
      <c r="G819" s="2"/>
      <c r="H819" s="3"/>
      <c r="I819" s="3"/>
      <c r="J819" s="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spans="1:40" ht="14.25" customHeight="1" x14ac:dyDescent="0.3">
      <c r="A820" s="1"/>
      <c r="B820" s="2"/>
      <c r="C820" s="2"/>
      <c r="D820" s="2"/>
      <c r="E820" s="2"/>
      <c r="F820" s="2"/>
      <c r="G820" s="2"/>
      <c r="H820" s="3"/>
      <c r="I820" s="3"/>
      <c r="J820" s="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spans="1:40" ht="14.25" customHeight="1" x14ac:dyDescent="0.3">
      <c r="A821" s="1"/>
      <c r="B821" s="2"/>
      <c r="C821" s="2"/>
      <c r="D821" s="2"/>
      <c r="E821" s="2"/>
      <c r="F821" s="2"/>
      <c r="G821" s="2"/>
      <c r="H821" s="3"/>
      <c r="I821" s="3"/>
      <c r="J821" s="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spans="1:40" ht="14.25" customHeight="1" x14ac:dyDescent="0.3">
      <c r="A822" s="1"/>
      <c r="B822" s="2"/>
      <c r="C822" s="2"/>
      <c r="D822" s="2"/>
      <c r="E822" s="2"/>
      <c r="F822" s="2"/>
      <c r="G822" s="2"/>
      <c r="H822" s="3"/>
      <c r="I822" s="3"/>
      <c r="J822" s="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spans="1:40" ht="14.25" customHeight="1" x14ac:dyDescent="0.3">
      <c r="A823" s="1"/>
      <c r="B823" s="2"/>
      <c r="C823" s="2"/>
      <c r="D823" s="2"/>
      <c r="E823" s="2"/>
      <c r="F823" s="2"/>
      <c r="G823" s="2"/>
      <c r="H823" s="3"/>
      <c r="I823" s="3"/>
      <c r="J823" s="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spans="1:40" ht="14.25" customHeight="1" x14ac:dyDescent="0.3">
      <c r="A824" s="1"/>
      <c r="B824" s="2"/>
      <c r="C824" s="2"/>
      <c r="D824" s="2"/>
      <c r="E824" s="2"/>
      <c r="F824" s="2"/>
      <c r="G824" s="2"/>
      <c r="H824" s="3"/>
      <c r="I824" s="3"/>
      <c r="J824" s="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spans="1:40" ht="14.25" customHeight="1" x14ac:dyDescent="0.3">
      <c r="A825" s="1"/>
      <c r="B825" s="2"/>
      <c r="C825" s="2"/>
      <c r="D825" s="2"/>
      <c r="E825" s="2"/>
      <c r="F825" s="2"/>
      <c r="G825" s="2"/>
      <c r="H825" s="3"/>
      <c r="I825" s="3"/>
      <c r="J825" s="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spans="1:40" ht="14.25" customHeight="1" x14ac:dyDescent="0.3">
      <c r="A826" s="1"/>
      <c r="B826" s="2"/>
      <c r="C826" s="2"/>
      <c r="D826" s="2"/>
      <c r="E826" s="2"/>
      <c r="F826" s="2"/>
      <c r="G826" s="2"/>
      <c r="H826" s="3"/>
      <c r="I826" s="3"/>
      <c r="J826" s="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spans="1:40" ht="14.25" customHeight="1" x14ac:dyDescent="0.3">
      <c r="A827" s="1"/>
      <c r="B827" s="2"/>
      <c r="C827" s="2"/>
      <c r="D827" s="2"/>
      <c r="E827" s="2"/>
      <c r="F827" s="2"/>
      <c r="G827" s="2"/>
      <c r="H827" s="3"/>
      <c r="I827" s="3"/>
      <c r="J827" s="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spans="1:40" ht="14.25" customHeight="1" x14ac:dyDescent="0.3">
      <c r="A828" s="1"/>
      <c r="B828" s="2"/>
      <c r="C828" s="2"/>
      <c r="D828" s="2"/>
      <c r="E828" s="2"/>
      <c r="F828" s="2"/>
      <c r="G828" s="2"/>
      <c r="H828" s="3"/>
      <c r="I828" s="3"/>
      <c r="J828" s="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spans="1:40" ht="14.25" customHeight="1" x14ac:dyDescent="0.3">
      <c r="A829" s="1"/>
      <c r="B829" s="2"/>
      <c r="C829" s="2"/>
      <c r="D829" s="2"/>
      <c r="E829" s="2"/>
      <c r="F829" s="2"/>
      <c r="G829" s="2"/>
      <c r="H829" s="3"/>
      <c r="I829" s="3"/>
      <c r="J829" s="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spans="1:40" ht="14.25" customHeight="1" x14ac:dyDescent="0.3">
      <c r="A830" s="1"/>
      <c r="B830" s="2"/>
      <c r="C830" s="2"/>
      <c r="D830" s="2"/>
      <c r="E830" s="2"/>
      <c r="F830" s="2"/>
      <c r="G830" s="2"/>
      <c r="H830" s="3"/>
      <c r="I830" s="3"/>
      <c r="J830" s="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spans="1:40" ht="14.25" customHeight="1" x14ac:dyDescent="0.3">
      <c r="A831" s="1"/>
      <c r="B831" s="2"/>
      <c r="C831" s="2"/>
      <c r="D831" s="2"/>
      <c r="E831" s="2"/>
      <c r="F831" s="2"/>
      <c r="G831" s="2"/>
      <c r="H831" s="3"/>
      <c r="I831" s="3"/>
      <c r="J831" s="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spans="1:40" ht="14.25" customHeight="1" x14ac:dyDescent="0.3">
      <c r="A832" s="1"/>
      <c r="B832" s="2"/>
      <c r="C832" s="2"/>
      <c r="D832" s="2"/>
      <c r="E832" s="2"/>
      <c r="F832" s="2"/>
      <c r="G832" s="2"/>
      <c r="H832" s="3"/>
      <c r="I832" s="3"/>
      <c r="J832" s="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spans="1:40" ht="14.25" customHeight="1" x14ac:dyDescent="0.3">
      <c r="A833" s="1"/>
      <c r="B833" s="2"/>
      <c r="C833" s="2"/>
      <c r="D833" s="2"/>
      <c r="E833" s="2"/>
      <c r="F833" s="2"/>
      <c r="G833" s="2"/>
      <c r="H833" s="3"/>
      <c r="I833" s="3"/>
      <c r="J833" s="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spans="1:40" ht="14.25" customHeight="1" x14ac:dyDescent="0.3">
      <c r="A834" s="1"/>
      <c r="B834" s="2"/>
      <c r="C834" s="2"/>
      <c r="D834" s="2"/>
      <c r="E834" s="2"/>
      <c r="F834" s="2"/>
      <c r="G834" s="2"/>
      <c r="H834" s="3"/>
      <c r="I834" s="3"/>
      <c r="J834" s="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spans="1:40" ht="14.25" customHeight="1" x14ac:dyDescent="0.3">
      <c r="A835" s="1"/>
      <c r="B835" s="2"/>
      <c r="C835" s="2"/>
      <c r="D835" s="2"/>
      <c r="E835" s="2"/>
      <c r="F835" s="2"/>
      <c r="G835" s="2"/>
      <c r="H835" s="3"/>
      <c r="I835" s="3"/>
      <c r="J835" s="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spans="1:40" ht="14.25" customHeight="1" x14ac:dyDescent="0.3">
      <c r="A836" s="1"/>
      <c r="B836" s="2"/>
      <c r="C836" s="2"/>
      <c r="D836" s="2"/>
      <c r="E836" s="2"/>
      <c r="F836" s="2"/>
      <c r="G836" s="2"/>
      <c r="H836" s="3"/>
      <c r="I836" s="3"/>
      <c r="J836" s="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spans="1:40" ht="14.25" customHeight="1" x14ac:dyDescent="0.3">
      <c r="A837" s="1"/>
      <c r="B837" s="2"/>
      <c r="C837" s="2"/>
      <c r="D837" s="2"/>
      <c r="E837" s="2"/>
      <c r="F837" s="2"/>
      <c r="G837" s="2"/>
      <c r="H837" s="3"/>
      <c r="I837" s="3"/>
      <c r="J837" s="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spans="1:40" ht="14.25" customHeight="1" x14ac:dyDescent="0.3">
      <c r="A838" s="1"/>
      <c r="B838" s="2"/>
      <c r="C838" s="2"/>
      <c r="D838" s="2"/>
      <c r="E838" s="2"/>
      <c r="F838" s="2"/>
      <c r="G838" s="2"/>
      <c r="H838" s="3"/>
      <c r="I838" s="3"/>
      <c r="J838" s="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spans="1:40" ht="14.25" customHeight="1" x14ac:dyDescent="0.3">
      <c r="A839" s="1"/>
      <c r="B839" s="2"/>
      <c r="C839" s="2"/>
      <c r="D839" s="2"/>
      <c r="E839" s="2"/>
      <c r="F839" s="2"/>
      <c r="G839" s="2"/>
      <c r="H839" s="3"/>
      <c r="I839" s="3"/>
      <c r="J839" s="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spans="1:40" ht="14.25" customHeight="1" x14ac:dyDescent="0.3">
      <c r="A840" s="1"/>
      <c r="B840" s="2"/>
      <c r="C840" s="2"/>
      <c r="D840" s="2"/>
      <c r="E840" s="2"/>
      <c r="F840" s="2"/>
      <c r="G840" s="2"/>
      <c r="H840" s="3"/>
      <c r="I840" s="3"/>
      <c r="J840" s="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spans="1:40" ht="14.25" customHeight="1" x14ac:dyDescent="0.3">
      <c r="A841" s="1"/>
      <c r="B841" s="2"/>
      <c r="C841" s="2"/>
      <c r="D841" s="2"/>
      <c r="E841" s="2"/>
      <c r="F841" s="2"/>
      <c r="G841" s="2"/>
      <c r="H841" s="3"/>
      <c r="I841" s="3"/>
      <c r="J841" s="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spans="1:40" ht="14.25" customHeight="1" x14ac:dyDescent="0.3">
      <c r="A842" s="1"/>
      <c r="B842" s="2"/>
      <c r="C842" s="2"/>
      <c r="D842" s="2"/>
      <c r="E842" s="2"/>
      <c r="F842" s="2"/>
      <c r="G842" s="2"/>
      <c r="H842" s="3"/>
      <c r="I842" s="3"/>
      <c r="J842" s="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spans="1:40" ht="14.25" customHeight="1" x14ac:dyDescent="0.3">
      <c r="A843" s="1"/>
      <c r="B843" s="2"/>
      <c r="C843" s="2"/>
      <c r="D843" s="2"/>
      <c r="E843" s="2"/>
      <c r="F843" s="2"/>
      <c r="G843" s="2"/>
      <c r="H843" s="3"/>
      <c r="I843" s="3"/>
      <c r="J843" s="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spans="1:40" ht="14.25" customHeight="1" x14ac:dyDescent="0.3">
      <c r="A844" s="1"/>
      <c r="B844" s="2"/>
      <c r="C844" s="2"/>
      <c r="D844" s="2"/>
      <c r="E844" s="2"/>
      <c r="F844" s="2"/>
      <c r="G844" s="2"/>
      <c r="H844" s="3"/>
      <c r="I844" s="3"/>
      <c r="J844" s="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spans="1:40" ht="14.25" customHeight="1" x14ac:dyDescent="0.3">
      <c r="A845" s="1"/>
      <c r="B845" s="2"/>
      <c r="C845" s="2"/>
      <c r="D845" s="2"/>
      <c r="E845" s="2"/>
      <c r="F845" s="2"/>
      <c r="G845" s="2"/>
      <c r="H845" s="3"/>
      <c r="I845" s="3"/>
      <c r="J845" s="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spans="1:40" ht="14.25" customHeight="1" x14ac:dyDescent="0.3">
      <c r="A846" s="1"/>
      <c r="B846" s="2"/>
      <c r="C846" s="2"/>
      <c r="D846" s="2"/>
      <c r="E846" s="2"/>
      <c r="F846" s="2"/>
      <c r="G846" s="2"/>
      <c r="H846" s="3"/>
      <c r="I846" s="3"/>
      <c r="J846" s="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spans="1:40" ht="14.25" customHeight="1" x14ac:dyDescent="0.3">
      <c r="A847" s="1"/>
      <c r="B847" s="2"/>
      <c r="C847" s="2"/>
      <c r="D847" s="2"/>
      <c r="E847" s="2"/>
      <c r="F847" s="2"/>
      <c r="G847" s="2"/>
      <c r="H847" s="3"/>
      <c r="I847" s="3"/>
      <c r="J847" s="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spans="1:40" ht="14.25" customHeight="1" x14ac:dyDescent="0.3">
      <c r="A848" s="1"/>
      <c r="B848" s="2"/>
      <c r="C848" s="2"/>
      <c r="D848" s="2"/>
      <c r="E848" s="2"/>
      <c r="F848" s="2"/>
      <c r="G848" s="2"/>
      <c r="H848" s="3"/>
      <c r="I848" s="3"/>
      <c r="J848" s="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spans="1:40" ht="14.25" customHeight="1" x14ac:dyDescent="0.3">
      <c r="A849" s="1"/>
      <c r="B849" s="2"/>
      <c r="C849" s="2"/>
      <c r="D849" s="2"/>
      <c r="E849" s="2"/>
      <c r="F849" s="2"/>
      <c r="G849" s="2"/>
      <c r="H849" s="3"/>
      <c r="I849" s="3"/>
      <c r="J849" s="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spans="1:40" ht="14.25" customHeight="1" x14ac:dyDescent="0.3">
      <c r="A850" s="1"/>
      <c r="B850" s="2"/>
      <c r="C850" s="2"/>
      <c r="D850" s="2"/>
      <c r="E850" s="2"/>
      <c r="F850" s="2"/>
      <c r="G850" s="2"/>
      <c r="H850" s="3"/>
      <c r="I850" s="3"/>
      <c r="J850" s="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spans="1:40" ht="14.25" customHeight="1" x14ac:dyDescent="0.3">
      <c r="A851" s="1"/>
      <c r="B851" s="2"/>
      <c r="C851" s="2"/>
      <c r="D851" s="2"/>
      <c r="E851" s="2"/>
      <c r="F851" s="2"/>
      <c r="G851" s="2"/>
      <c r="H851" s="3"/>
      <c r="I851" s="3"/>
      <c r="J851" s="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spans="1:40" ht="14.25" customHeight="1" x14ac:dyDescent="0.3">
      <c r="A852" s="1"/>
      <c r="B852" s="2"/>
      <c r="C852" s="2"/>
      <c r="D852" s="2"/>
      <c r="E852" s="2"/>
      <c r="F852" s="2"/>
      <c r="G852" s="2"/>
      <c r="H852" s="3"/>
      <c r="I852" s="3"/>
      <c r="J852" s="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spans="1:40" ht="14.25" customHeight="1" x14ac:dyDescent="0.3">
      <c r="A853" s="1"/>
      <c r="B853" s="2"/>
      <c r="C853" s="2"/>
      <c r="D853" s="2"/>
      <c r="E853" s="2"/>
      <c r="F853" s="2"/>
      <c r="G853" s="2"/>
      <c r="H853" s="3"/>
      <c r="I853" s="3"/>
      <c r="J853" s="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spans="1:40" ht="14.25" customHeight="1" x14ac:dyDescent="0.3">
      <c r="A854" s="1"/>
      <c r="B854" s="2"/>
      <c r="C854" s="2"/>
      <c r="D854" s="2"/>
      <c r="E854" s="2"/>
      <c r="F854" s="2"/>
      <c r="G854" s="2"/>
      <c r="H854" s="3"/>
      <c r="I854" s="3"/>
      <c r="J854" s="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spans="1:40" ht="14.25" customHeight="1" x14ac:dyDescent="0.3">
      <c r="A855" s="1"/>
      <c r="B855" s="2"/>
      <c r="C855" s="2"/>
      <c r="D855" s="2"/>
      <c r="E855" s="2"/>
      <c r="F855" s="2"/>
      <c r="G855" s="2"/>
      <c r="H855" s="3"/>
      <c r="I855" s="3"/>
      <c r="J855" s="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spans="1:40" ht="14.25" customHeight="1" x14ac:dyDescent="0.3">
      <c r="A856" s="1"/>
      <c r="B856" s="2"/>
      <c r="C856" s="2"/>
      <c r="D856" s="2"/>
      <c r="E856" s="2"/>
      <c r="F856" s="2"/>
      <c r="G856" s="2"/>
      <c r="H856" s="3"/>
      <c r="I856" s="3"/>
      <c r="J856" s="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spans="1:40" ht="14.25" customHeight="1" x14ac:dyDescent="0.3">
      <c r="A857" s="1"/>
      <c r="B857" s="2"/>
      <c r="C857" s="2"/>
      <c r="D857" s="2"/>
      <c r="E857" s="2"/>
      <c r="F857" s="2"/>
      <c r="G857" s="2"/>
      <c r="H857" s="3"/>
      <c r="I857" s="3"/>
      <c r="J857" s="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spans="1:40" ht="14.25" customHeight="1" x14ac:dyDescent="0.3">
      <c r="A858" s="1"/>
      <c r="B858" s="2"/>
      <c r="C858" s="2"/>
      <c r="D858" s="2"/>
      <c r="E858" s="2"/>
      <c r="F858" s="2"/>
      <c r="G858" s="2"/>
      <c r="H858" s="3"/>
      <c r="I858" s="3"/>
      <c r="J858" s="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spans="1:40" ht="14.25" customHeight="1" x14ac:dyDescent="0.3">
      <c r="A859" s="1"/>
      <c r="B859" s="2"/>
      <c r="C859" s="2"/>
      <c r="D859" s="2"/>
      <c r="E859" s="2"/>
      <c r="F859" s="2"/>
      <c r="G859" s="2"/>
      <c r="H859" s="3"/>
      <c r="I859" s="3"/>
      <c r="J859" s="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spans="1:40" ht="14.25" customHeight="1" x14ac:dyDescent="0.3">
      <c r="A860" s="1"/>
      <c r="B860" s="2"/>
      <c r="C860" s="2"/>
      <c r="D860" s="2"/>
      <c r="E860" s="2"/>
      <c r="F860" s="2"/>
      <c r="G860" s="2"/>
      <c r="H860" s="3"/>
      <c r="I860" s="3"/>
      <c r="J860" s="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spans="1:40" ht="14.25" customHeight="1" x14ac:dyDescent="0.3">
      <c r="A861" s="1"/>
      <c r="B861" s="2"/>
      <c r="C861" s="2"/>
      <c r="D861" s="2"/>
      <c r="E861" s="2"/>
      <c r="F861" s="2"/>
      <c r="G861" s="2"/>
      <c r="H861" s="3"/>
      <c r="I861" s="3"/>
      <c r="J861" s="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spans="1:40" ht="14.25" customHeight="1" x14ac:dyDescent="0.3">
      <c r="A862" s="1"/>
      <c r="B862" s="2"/>
      <c r="C862" s="2"/>
      <c r="D862" s="2"/>
      <c r="E862" s="2"/>
      <c r="F862" s="2"/>
      <c r="G862" s="2"/>
      <c r="H862" s="3"/>
      <c r="I862" s="3"/>
      <c r="J862" s="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spans="1:40" ht="14.25" customHeight="1" x14ac:dyDescent="0.3">
      <c r="A863" s="1"/>
      <c r="B863" s="2"/>
      <c r="C863" s="2"/>
      <c r="D863" s="2"/>
      <c r="E863" s="2"/>
      <c r="F863" s="2"/>
      <c r="G863" s="2"/>
      <c r="H863" s="3"/>
      <c r="I863" s="3"/>
      <c r="J863" s="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spans="1:40" ht="14.25" customHeight="1" x14ac:dyDescent="0.3">
      <c r="A864" s="1"/>
      <c r="B864" s="2"/>
      <c r="C864" s="2"/>
      <c r="D864" s="2"/>
      <c r="E864" s="2"/>
      <c r="F864" s="2"/>
      <c r="G864" s="2"/>
      <c r="H864" s="3"/>
      <c r="I864" s="3"/>
      <c r="J864" s="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spans="1:40" ht="14.25" customHeight="1" x14ac:dyDescent="0.3">
      <c r="A865" s="1"/>
      <c r="B865" s="2"/>
      <c r="C865" s="2"/>
      <c r="D865" s="2"/>
      <c r="E865" s="2"/>
      <c r="F865" s="2"/>
      <c r="G865" s="2"/>
      <c r="H865" s="3"/>
      <c r="I865" s="3"/>
      <c r="J865" s="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spans="1:40" ht="14.25" customHeight="1" x14ac:dyDescent="0.3">
      <c r="A866" s="1"/>
      <c r="B866" s="2"/>
      <c r="C866" s="2"/>
      <c r="D866" s="2"/>
      <c r="E866" s="2"/>
      <c r="F866" s="2"/>
      <c r="G866" s="2"/>
      <c r="H866" s="3"/>
      <c r="I866" s="3"/>
      <c r="J866" s="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spans="1:40" ht="14.25" customHeight="1" x14ac:dyDescent="0.3">
      <c r="A867" s="1"/>
      <c r="B867" s="2"/>
      <c r="C867" s="2"/>
      <c r="D867" s="2"/>
      <c r="E867" s="2"/>
      <c r="F867" s="2"/>
      <c r="G867" s="2"/>
      <c r="H867" s="3"/>
      <c r="I867" s="3"/>
      <c r="J867" s="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spans="1:40" ht="14.25" customHeight="1" x14ac:dyDescent="0.3">
      <c r="A868" s="1"/>
      <c r="B868" s="2"/>
      <c r="C868" s="2"/>
      <c r="D868" s="2"/>
      <c r="E868" s="2"/>
      <c r="F868" s="2"/>
      <c r="G868" s="2"/>
      <c r="H868" s="3"/>
      <c r="I868" s="3"/>
      <c r="J868" s="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spans="1:40" ht="14.25" customHeight="1" x14ac:dyDescent="0.3">
      <c r="A869" s="1"/>
      <c r="B869" s="2"/>
      <c r="C869" s="2"/>
      <c r="D869" s="2"/>
      <c r="E869" s="2"/>
      <c r="F869" s="2"/>
      <c r="G869" s="2"/>
      <c r="H869" s="3"/>
      <c r="I869" s="3"/>
      <c r="J869" s="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spans="1:40" ht="14.25" customHeight="1" x14ac:dyDescent="0.3">
      <c r="A870" s="1"/>
      <c r="B870" s="2"/>
      <c r="C870" s="2"/>
      <c r="D870" s="2"/>
      <c r="E870" s="2"/>
      <c r="F870" s="2"/>
      <c r="G870" s="2"/>
      <c r="H870" s="3"/>
      <c r="I870" s="3"/>
      <c r="J870" s="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spans="1:40" ht="14.25" customHeight="1" x14ac:dyDescent="0.3">
      <c r="A871" s="1"/>
      <c r="B871" s="2"/>
      <c r="C871" s="2"/>
      <c r="D871" s="2"/>
      <c r="E871" s="2"/>
      <c r="F871" s="2"/>
      <c r="G871" s="2"/>
      <c r="H871" s="3"/>
      <c r="I871" s="3"/>
      <c r="J871" s="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spans="1:40" ht="14.25" customHeight="1" x14ac:dyDescent="0.3">
      <c r="A872" s="1"/>
      <c r="B872" s="2"/>
      <c r="C872" s="2"/>
      <c r="D872" s="2"/>
      <c r="E872" s="2"/>
      <c r="F872" s="2"/>
      <c r="G872" s="2"/>
      <c r="H872" s="3"/>
      <c r="I872" s="3"/>
      <c r="J872" s="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spans="1:40" ht="14.25" customHeight="1" x14ac:dyDescent="0.3">
      <c r="A873" s="1"/>
      <c r="B873" s="2"/>
      <c r="C873" s="2"/>
      <c r="D873" s="2"/>
      <c r="E873" s="2"/>
      <c r="F873" s="2"/>
      <c r="G873" s="2"/>
      <c r="H873" s="3"/>
      <c r="I873" s="3"/>
      <c r="J873" s="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spans="1:40" ht="14.25" customHeight="1" x14ac:dyDescent="0.3">
      <c r="A874" s="1"/>
      <c r="B874" s="2"/>
      <c r="C874" s="2"/>
      <c r="D874" s="2"/>
      <c r="E874" s="2"/>
      <c r="F874" s="2"/>
      <c r="G874" s="2"/>
      <c r="H874" s="3"/>
      <c r="I874" s="3"/>
      <c r="J874" s="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spans="1:40" ht="14.25" customHeight="1" x14ac:dyDescent="0.3">
      <c r="A875" s="1"/>
      <c r="B875" s="2"/>
      <c r="C875" s="2"/>
      <c r="D875" s="2"/>
      <c r="E875" s="2"/>
      <c r="F875" s="2"/>
      <c r="G875" s="2"/>
      <c r="H875" s="3"/>
      <c r="I875" s="3"/>
      <c r="J875" s="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spans="1:40" ht="14.25" customHeight="1" x14ac:dyDescent="0.3">
      <c r="A876" s="1"/>
      <c r="B876" s="2"/>
      <c r="C876" s="2"/>
      <c r="D876" s="2"/>
      <c r="E876" s="2"/>
      <c r="F876" s="2"/>
      <c r="G876" s="2"/>
      <c r="H876" s="3"/>
      <c r="I876" s="3"/>
      <c r="J876" s="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spans="1:40" ht="14.25" customHeight="1" x14ac:dyDescent="0.3">
      <c r="A877" s="1"/>
      <c r="B877" s="2"/>
      <c r="C877" s="2"/>
      <c r="D877" s="2"/>
      <c r="E877" s="2"/>
      <c r="F877" s="2"/>
      <c r="G877" s="2"/>
      <c r="H877" s="3"/>
      <c r="I877" s="3"/>
      <c r="J877" s="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spans="1:40" ht="14.25" customHeight="1" x14ac:dyDescent="0.3">
      <c r="A878" s="1"/>
      <c r="B878" s="2"/>
      <c r="C878" s="2"/>
      <c r="D878" s="2"/>
      <c r="E878" s="2"/>
      <c r="F878" s="2"/>
      <c r="G878" s="2"/>
      <c r="H878" s="3"/>
      <c r="I878" s="3"/>
      <c r="J878" s="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spans="1:40" ht="14.25" customHeight="1" x14ac:dyDescent="0.3">
      <c r="A879" s="1"/>
      <c r="B879" s="2"/>
      <c r="C879" s="2"/>
      <c r="D879" s="2"/>
      <c r="E879" s="2"/>
      <c r="F879" s="2"/>
      <c r="G879" s="2"/>
      <c r="H879" s="3"/>
      <c r="I879" s="3"/>
      <c r="J879" s="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spans="1:40" ht="14.25" customHeight="1" x14ac:dyDescent="0.3">
      <c r="A880" s="1"/>
      <c r="B880" s="2"/>
      <c r="C880" s="2"/>
      <c r="D880" s="2"/>
      <c r="E880" s="2"/>
      <c r="F880" s="2"/>
      <c r="G880" s="2"/>
      <c r="H880" s="3"/>
      <c r="I880" s="3"/>
      <c r="J880" s="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spans="1:40" ht="14.25" customHeight="1" x14ac:dyDescent="0.3">
      <c r="A881" s="1"/>
      <c r="B881" s="2"/>
      <c r="C881" s="2"/>
      <c r="D881" s="2"/>
      <c r="E881" s="2"/>
      <c r="F881" s="2"/>
      <c r="G881" s="2"/>
      <c r="H881" s="3"/>
      <c r="I881" s="3"/>
      <c r="J881" s="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spans="1:40" ht="14.25" customHeight="1" x14ac:dyDescent="0.3">
      <c r="A882" s="1"/>
      <c r="B882" s="2"/>
      <c r="C882" s="2"/>
      <c r="D882" s="2"/>
      <c r="E882" s="2"/>
      <c r="F882" s="2"/>
      <c r="G882" s="2"/>
      <c r="H882" s="3"/>
      <c r="I882" s="3"/>
      <c r="J882" s="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spans="1:40" ht="14.25" customHeight="1" x14ac:dyDescent="0.3">
      <c r="A883" s="1"/>
      <c r="B883" s="2"/>
      <c r="C883" s="2"/>
      <c r="D883" s="2"/>
      <c r="E883" s="2"/>
      <c r="F883" s="2"/>
      <c r="G883" s="2"/>
      <c r="H883" s="3"/>
      <c r="I883" s="3"/>
      <c r="J883" s="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spans="1:40" ht="14.25" customHeight="1" x14ac:dyDescent="0.3">
      <c r="A884" s="1"/>
      <c r="B884" s="2"/>
      <c r="C884" s="2"/>
      <c r="D884" s="2"/>
      <c r="E884" s="2"/>
      <c r="F884" s="2"/>
      <c r="G884" s="2"/>
      <c r="H884" s="3"/>
      <c r="I884" s="3"/>
      <c r="J884" s="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spans="1:40" ht="14.25" customHeight="1" x14ac:dyDescent="0.3">
      <c r="A885" s="1"/>
      <c r="B885" s="2"/>
      <c r="C885" s="2"/>
      <c r="D885" s="2"/>
      <c r="E885" s="2"/>
      <c r="F885" s="2"/>
      <c r="G885" s="2"/>
      <c r="H885" s="3"/>
      <c r="I885" s="3"/>
      <c r="J885" s="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spans="1:40" ht="14.25" customHeight="1" x14ac:dyDescent="0.3">
      <c r="A886" s="1"/>
      <c r="B886" s="2"/>
      <c r="C886" s="2"/>
      <c r="D886" s="2"/>
      <c r="E886" s="2"/>
      <c r="F886" s="2"/>
      <c r="G886" s="2"/>
      <c r="H886" s="3"/>
      <c r="I886" s="3"/>
      <c r="J886" s="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spans="1:40" ht="14.25" customHeight="1" x14ac:dyDescent="0.3">
      <c r="A887" s="1"/>
      <c r="B887" s="2"/>
      <c r="C887" s="2"/>
      <c r="D887" s="2"/>
      <c r="E887" s="2"/>
      <c r="F887" s="2"/>
      <c r="G887" s="2"/>
      <c r="H887" s="3"/>
      <c r="I887" s="3"/>
      <c r="J887" s="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spans="1:40" ht="14.25" customHeight="1" x14ac:dyDescent="0.3">
      <c r="A888" s="1"/>
      <c r="B888" s="2"/>
      <c r="C888" s="2"/>
      <c r="D888" s="2"/>
      <c r="E888" s="2"/>
      <c r="F888" s="2"/>
      <c r="G888" s="2"/>
      <c r="H888" s="3"/>
      <c r="I888" s="3"/>
      <c r="J888" s="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spans="1:40" ht="14.25" customHeight="1" x14ac:dyDescent="0.3">
      <c r="A889" s="1"/>
      <c r="B889" s="2"/>
      <c r="C889" s="2"/>
      <c r="D889" s="2"/>
      <c r="E889" s="2"/>
      <c r="F889" s="2"/>
      <c r="G889" s="2"/>
      <c r="H889" s="3"/>
      <c r="I889" s="3"/>
      <c r="J889" s="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spans="1:40" ht="14.25" customHeight="1" x14ac:dyDescent="0.3">
      <c r="A890" s="1"/>
      <c r="B890" s="2"/>
      <c r="C890" s="2"/>
      <c r="D890" s="2"/>
      <c r="E890" s="2"/>
      <c r="F890" s="2"/>
      <c r="G890" s="2"/>
      <c r="H890" s="3"/>
      <c r="I890" s="3"/>
      <c r="J890" s="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spans="1:40" ht="14.25" customHeight="1" x14ac:dyDescent="0.3">
      <c r="A891" s="1"/>
      <c r="B891" s="2"/>
      <c r="C891" s="2"/>
      <c r="D891" s="2"/>
      <c r="E891" s="2"/>
      <c r="F891" s="2"/>
      <c r="G891" s="2"/>
      <c r="H891" s="3"/>
      <c r="I891" s="3"/>
      <c r="J891" s="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spans="1:40" ht="14.25" customHeight="1" x14ac:dyDescent="0.3">
      <c r="A892" s="1"/>
      <c r="B892" s="2"/>
      <c r="C892" s="2"/>
      <c r="D892" s="2"/>
      <c r="E892" s="2"/>
      <c r="F892" s="2"/>
      <c r="G892" s="2"/>
      <c r="H892" s="3"/>
      <c r="I892" s="3"/>
      <c r="J892" s="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spans="1:40" ht="14.25" customHeight="1" x14ac:dyDescent="0.3">
      <c r="A893" s="1"/>
      <c r="B893" s="2"/>
      <c r="C893" s="2"/>
      <c r="D893" s="2"/>
      <c r="E893" s="2"/>
      <c r="F893" s="2"/>
      <c r="G893" s="2"/>
      <c r="H893" s="3"/>
      <c r="I893" s="3"/>
      <c r="J893" s="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spans="1:40" ht="14.25" customHeight="1" x14ac:dyDescent="0.3">
      <c r="A894" s="1"/>
      <c r="B894" s="2"/>
      <c r="C894" s="2"/>
      <c r="D894" s="2"/>
      <c r="E894" s="2"/>
      <c r="F894" s="2"/>
      <c r="G894" s="2"/>
      <c r="H894" s="3"/>
      <c r="I894" s="3"/>
      <c r="J894" s="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spans="1:40" ht="14.25" customHeight="1" x14ac:dyDescent="0.3">
      <c r="A895" s="1"/>
      <c r="B895" s="2"/>
      <c r="C895" s="2"/>
      <c r="D895" s="2"/>
      <c r="E895" s="2"/>
      <c r="F895" s="2"/>
      <c r="G895" s="2"/>
      <c r="H895" s="3"/>
      <c r="I895" s="3"/>
      <c r="J895" s="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spans="1:40" ht="14.25" customHeight="1" x14ac:dyDescent="0.3">
      <c r="A896" s="1"/>
      <c r="B896" s="2"/>
      <c r="C896" s="2"/>
      <c r="D896" s="2"/>
      <c r="E896" s="2"/>
      <c r="F896" s="2"/>
      <c r="G896" s="2"/>
      <c r="H896" s="3"/>
      <c r="I896" s="3"/>
      <c r="J896" s="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spans="1:40" ht="14.25" customHeight="1" x14ac:dyDescent="0.3">
      <c r="A897" s="1"/>
      <c r="B897" s="2"/>
      <c r="C897" s="2"/>
      <c r="D897" s="2"/>
      <c r="E897" s="2"/>
      <c r="F897" s="2"/>
      <c r="G897" s="2"/>
      <c r="H897" s="3"/>
      <c r="I897" s="3"/>
      <c r="J897" s="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spans="1:40" ht="14.25" customHeight="1" x14ac:dyDescent="0.3">
      <c r="A898" s="1"/>
      <c r="B898" s="2"/>
      <c r="C898" s="2"/>
      <c r="D898" s="2"/>
      <c r="E898" s="2"/>
      <c r="F898" s="2"/>
      <c r="G898" s="2"/>
      <c r="H898" s="3"/>
      <c r="I898" s="3"/>
      <c r="J898" s="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spans="1:40" ht="14.25" customHeight="1" x14ac:dyDescent="0.3">
      <c r="A899" s="1"/>
      <c r="B899" s="2"/>
      <c r="C899" s="2"/>
      <c r="D899" s="2"/>
      <c r="E899" s="2"/>
      <c r="F899" s="2"/>
      <c r="G899" s="2"/>
      <c r="H899" s="3"/>
      <c r="I899" s="3"/>
      <c r="J899" s="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spans="1:40" ht="14.25" customHeight="1" x14ac:dyDescent="0.3">
      <c r="A900" s="1"/>
      <c r="B900" s="2"/>
      <c r="C900" s="2"/>
      <c r="D900" s="2"/>
      <c r="E900" s="2"/>
      <c r="F900" s="2"/>
      <c r="G900" s="2"/>
      <c r="H900" s="3"/>
      <c r="I900" s="3"/>
      <c r="J900" s="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spans="1:40" ht="14.25" customHeight="1" x14ac:dyDescent="0.3">
      <c r="A901" s="1"/>
      <c r="B901" s="2"/>
      <c r="C901" s="2"/>
      <c r="D901" s="2"/>
      <c r="E901" s="2"/>
      <c r="F901" s="2"/>
      <c r="G901" s="2"/>
      <c r="H901" s="3"/>
      <c r="I901" s="3"/>
      <c r="J901" s="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spans="1:40" ht="14.25" customHeight="1" x14ac:dyDescent="0.3">
      <c r="A902" s="1"/>
      <c r="B902" s="2"/>
      <c r="C902" s="2"/>
      <c r="D902" s="2"/>
      <c r="E902" s="2"/>
      <c r="F902" s="2"/>
      <c r="G902" s="2"/>
      <c r="H902" s="3"/>
      <c r="I902" s="3"/>
      <c r="J902" s="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spans="1:40" ht="14.25" customHeight="1" x14ac:dyDescent="0.3">
      <c r="A903" s="1"/>
      <c r="B903" s="2"/>
      <c r="C903" s="2"/>
      <c r="D903" s="2"/>
      <c r="E903" s="2"/>
      <c r="F903" s="2"/>
      <c r="G903" s="2"/>
      <c r="H903" s="3"/>
      <c r="I903" s="3"/>
      <c r="J903" s="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spans="1:40" ht="14.25" customHeight="1" x14ac:dyDescent="0.3">
      <c r="A904" s="1"/>
      <c r="B904" s="2"/>
      <c r="C904" s="2"/>
      <c r="D904" s="2"/>
      <c r="E904" s="2"/>
      <c r="F904" s="2"/>
      <c r="G904" s="2"/>
      <c r="H904" s="3"/>
      <c r="I904" s="3"/>
      <c r="J904" s="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spans="1:40" ht="14.25" customHeight="1" x14ac:dyDescent="0.3">
      <c r="A905" s="1"/>
      <c r="B905" s="2"/>
      <c r="C905" s="2"/>
      <c r="D905" s="2"/>
      <c r="E905" s="2"/>
      <c r="F905" s="2"/>
      <c r="G905" s="2"/>
      <c r="H905" s="3"/>
      <c r="I905" s="3"/>
      <c r="J905" s="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spans="1:40" ht="14.25" customHeight="1" x14ac:dyDescent="0.3">
      <c r="A906" s="1"/>
      <c r="B906" s="2"/>
      <c r="C906" s="2"/>
      <c r="D906" s="2"/>
      <c r="E906" s="2"/>
      <c r="F906" s="2"/>
      <c r="G906" s="2"/>
      <c r="H906" s="3"/>
      <c r="I906" s="3"/>
      <c r="J906" s="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spans="1:40" ht="14.25" customHeight="1" x14ac:dyDescent="0.3">
      <c r="A907" s="1"/>
      <c r="B907" s="2"/>
      <c r="C907" s="2"/>
      <c r="D907" s="2"/>
      <c r="E907" s="2"/>
      <c r="F907" s="2"/>
      <c r="G907" s="2"/>
      <c r="H907" s="3"/>
      <c r="I907" s="3"/>
      <c r="J907" s="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spans="1:40" ht="14.25" customHeight="1" x14ac:dyDescent="0.3">
      <c r="A908" s="1"/>
      <c r="B908" s="2"/>
      <c r="C908" s="2"/>
      <c r="D908" s="2"/>
      <c r="E908" s="2"/>
      <c r="F908" s="2"/>
      <c r="G908" s="2"/>
      <c r="H908" s="3"/>
      <c r="I908" s="3"/>
      <c r="J908" s="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spans="1:40" ht="14.25" customHeight="1" x14ac:dyDescent="0.3">
      <c r="A909" s="1"/>
      <c r="B909" s="2"/>
      <c r="C909" s="2"/>
      <c r="D909" s="2"/>
      <c r="E909" s="2"/>
      <c r="F909" s="2"/>
      <c r="G909" s="2"/>
      <c r="H909" s="3"/>
      <c r="I909" s="3"/>
      <c r="J909" s="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spans="1:40" ht="14.25" customHeight="1" x14ac:dyDescent="0.3">
      <c r="A910" s="1"/>
      <c r="B910" s="2"/>
      <c r="C910" s="2"/>
      <c r="D910" s="2"/>
      <c r="E910" s="2"/>
      <c r="F910" s="2"/>
      <c r="G910" s="2"/>
      <c r="H910" s="3"/>
      <c r="I910" s="3"/>
      <c r="J910" s="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spans="1:40" ht="14.25" customHeight="1" x14ac:dyDescent="0.3">
      <c r="A911" s="1"/>
      <c r="B911" s="2"/>
      <c r="C911" s="2"/>
      <c r="D911" s="2"/>
      <c r="E911" s="2"/>
      <c r="F911" s="2"/>
      <c r="G911" s="2"/>
      <c r="H911" s="3"/>
      <c r="I911" s="3"/>
      <c r="J911" s="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spans="1:40" ht="14.25" customHeight="1" x14ac:dyDescent="0.3">
      <c r="A912" s="1"/>
      <c r="B912" s="2"/>
      <c r="C912" s="2"/>
      <c r="D912" s="2"/>
      <c r="E912" s="2"/>
      <c r="F912" s="2"/>
      <c r="G912" s="2"/>
      <c r="H912" s="3"/>
      <c r="I912" s="3"/>
      <c r="J912" s="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spans="1:40" ht="14.25" customHeight="1" x14ac:dyDescent="0.3">
      <c r="A913" s="1"/>
      <c r="B913" s="2"/>
      <c r="C913" s="2"/>
      <c r="D913" s="2"/>
      <c r="E913" s="2"/>
      <c r="F913" s="2"/>
      <c r="G913" s="2"/>
      <c r="H913" s="3"/>
      <c r="I913" s="3"/>
      <c r="J913" s="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spans="1:40" ht="14.25" customHeight="1" x14ac:dyDescent="0.3">
      <c r="A914" s="1"/>
      <c r="B914" s="2"/>
      <c r="C914" s="2"/>
      <c r="D914" s="2"/>
      <c r="E914" s="2"/>
      <c r="F914" s="2"/>
      <c r="G914" s="2"/>
      <c r="H914" s="3"/>
      <c r="I914" s="3"/>
      <c r="J914" s="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spans="1:40" ht="14.25" customHeight="1" x14ac:dyDescent="0.3">
      <c r="A915" s="1"/>
      <c r="B915" s="2"/>
      <c r="C915" s="2"/>
      <c r="D915" s="2"/>
      <c r="E915" s="2"/>
      <c r="F915" s="2"/>
      <c r="G915" s="2"/>
      <c r="H915" s="3"/>
      <c r="I915" s="3"/>
      <c r="J915" s="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spans="1:40" ht="14.25" customHeight="1" x14ac:dyDescent="0.3">
      <c r="A916" s="1"/>
      <c r="B916" s="2"/>
      <c r="C916" s="2"/>
      <c r="D916" s="2"/>
      <c r="E916" s="2"/>
      <c r="F916" s="2"/>
      <c r="G916" s="2"/>
      <c r="H916" s="3"/>
      <c r="I916" s="3"/>
      <c r="J916" s="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spans="1:40" ht="14.25" customHeight="1" x14ac:dyDescent="0.3">
      <c r="A917" s="1"/>
      <c r="B917" s="2"/>
      <c r="C917" s="2"/>
      <c r="D917" s="2"/>
      <c r="E917" s="2"/>
      <c r="F917" s="2"/>
      <c r="G917" s="2"/>
      <c r="H917" s="3"/>
      <c r="I917" s="3"/>
      <c r="J917" s="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spans="1:40" ht="14.25" customHeight="1" x14ac:dyDescent="0.3">
      <c r="A918" s="1"/>
      <c r="B918" s="2"/>
      <c r="C918" s="2"/>
      <c r="D918" s="2"/>
      <c r="E918" s="2"/>
      <c r="F918" s="2"/>
      <c r="G918" s="2"/>
      <c r="H918" s="3"/>
      <c r="I918" s="3"/>
      <c r="J918" s="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spans="1:40" ht="14.25" customHeight="1" x14ac:dyDescent="0.3">
      <c r="A919" s="1"/>
      <c r="B919" s="2"/>
      <c r="C919" s="2"/>
      <c r="D919" s="2"/>
      <c r="E919" s="2"/>
      <c r="F919" s="2"/>
      <c r="G919" s="2"/>
      <c r="H919" s="3"/>
      <c r="I919" s="3"/>
      <c r="J919" s="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spans="1:40" ht="14.25" customHeight="1" x14ac:dyDescent="0.3">
      <c r="A920" s="1"/>
      <c r="B920" s="2"/>
      <c r="C920" s="2"/>
      <c r="D920" s="2"/>
      <c r="E920" s="2"/>
      <c r="F920" s="2"/>
      <c r="G920" s="2"/>
      <c r="H920" s="3"/>
      <c r="I920" s="3"/>
      <c r="J920" s="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spans="1:40" ht="14.25" customHeight="1" x14ac:dyDescent="0.3">
      <c r="A921" s="1"/>
      <c r="B921" s="2"/>
      <c r="C921" s="2"/>
      <c r="D921" s="2"/>
      <c r="E921" s="2"/>
      <c r="F921" s="2"/>
      <c r="G921" s="2"/>
      <c r="H921" s="3"/>
      <c r="I921" s="3"/>
      <c r="J921" s="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spans="1:40" ht="14.25" customHeight="1" x14ac:dyDescent="0.3">
      <c r="A922" s="1"/>
      <c r="B922" s="2"/>
      <c r="C922" s="2"/>
      <c r="D922" s="2"/>
      <c r="E922" s="2"/>
      <c r="F922" s="2"/>
      <c r="G922" s="2"/>
      <c r="H922" s="3"/>
      <c r="I922" s="3"/>
      <c r="J922" s="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spans="1:40" ht="14.25" customHeight="1" x14ac:dyDescent="0.3">
      <c r="A923" s="1"/>
      <c r="B923" s="2"/>
      <c r="C923" s="2"/>
      <c r="D923" s="2"/>
      <c r="E923" s="2"/>
      <c r="F923" s="2"/>
      <c r="G923" s="2"/>
      <c r="H923" s="3"/>
      <c r="I923" s="3"/>
      <c r="J923" s="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spans="1:40" ht="14.25" customHeight="1" x14ac:dyDescent="0.3">
      <c r="A924" s="1"/>
      <c r="B924" s="2"/>
      <c r="C924" s="2"/>
      <c r="D924" s="2"/>
      <c r="E924" s="2"/>
      <c r="F924" s="2"/>
      <c r="G924" s="2"/>
      <c r="H924" s="3"/>
      <c r="I924" s="3"/>
      <c r="J924" s="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spans="1:40" ht="14.25" customHeight="1" x14ac:dyDescent="0.3">
      <c r="A925" s="1"/>
      <c r="B925" s="2"/>
      <c r="C925" s="2"/>
      <c r="D925" s="2"/>
      <c r="E925" s="2"/>
      <c r="F925" s="2"/>
      <c r="G925" s="2"/>
      <c r="H925" s="3"/>
      <c r="I925" s="3"/>
      <c r="J925" s="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spans="1:40" ht="14.25" customHeight="1" x14ac:dyDescent="0.3">
      <c r="A926" s="1"/>
      <c r="B926" s="2"/>
      <c r="C926" s="2"/>
      <c r="D926" s="2"/>
      <c r="E926" s="2"/>
      <c r="F926" s="2"/>
      <c r="G926" s="2"/>
      <c r="H926" s="3"/>
      <c r="I926" s="3"/>
      <c r="J926" s="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spans="1:40" ht="14.25" customHeight="1" x14ac:dyDescent="0.3">
      <c r="A927" s="1"/>
      <c r="B927" s="2"/>
      <c r="C927" s="2"/>
      <c r="D927" s="2"/>
      <c r="E927" s="2"/>
      <c r="F927" s="2"/>
      <c r="G927" s="2"/>
      <c r="H927" s="3"/>
      <c r="I927" s="3"/>
      <c r="J927" s="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spans="1:40" ht="14.25" customHeight="1" x14ac:dyDescent="0.3">
      <c r="A928" s="1"/>
      <c r="B928" s="2"/>
      <c r="C928" s="2"/>
      <c r="D928" s="2"/>
      <c r="E928" s="2"/>
      <c r="F928" s="2"/>
      <c r="G928" s="2"/>
      <c r="H928" s="3"/>
      <c r="I928" s="3"/>
      <c r="J928" s="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spans="1:40" ht="14.25" customHeight="1" x14ac:dyDescent="0.3">
      <c r="A929" s="1"/>
      <c r="B929" s="2"/>
      <c r="C929" s="2"/>
      <c r="D929" s="2"/>
      <c r="E929" s="2"/>
      <c r="F929" s="2"/>
      <c r="G929" s="2"/>
      <c r="H929" s="3"/>
      <c r="I929" s="3"/>
      <c r="J929" s="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spans="1:40" ht="14.25" customHeight="1" x14ac:dyDescent="0.3">
      <c r="A930" s="1"/>
      <c r="B930" s="2"/>
      <c r="C930" s="2"/>
      <c r="D930" s="2"/>
      <c r="E930" s="2"/>
      <c r="F930" s="2"/>
      <c r="G930" s="2"/>
      <c r="H930" s="3"/>
      <c r="I930" s="3"/>
      <c r="J930" s="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spans="1:40" ht="14.25" customHeight="1" x14ac:dyDescent="0.3">
      <c r="A931" s="1"/>
      <c r="B931" s="2"/>
      <c r="C931" s="2"/>
      <c r="D931" s="2"/>
      <c r="E931" s="2"/>
      <c r="F931" s="2"/>
      <c r="G931" s="2"/>
      <c r="H931" s="3"/>
      <c r="I931" s="3"/>
      <c r="J931" s="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spans="1:40" ht="14.25" customHeight="1" x14ac:dyDescent="0.3">
      <c r="A932" s="1"/>
      <c r="B932" s="2"/>
      <c r="C932" s="2"/>
      <c r="D932" s="2"/>
      <c r="E932" s="2"/>
      <c r="F932" s="2"/>
      <c r="G932" s="2"/>
      <c r="H932" s="3"/>
      <c r="I932" s="3"/>
      <c r="J932" s="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spans="1:40" ht="14.25" customHeight="1" x14ac:dyDescent="0.3">
      <c r="A933" s="1"/>
      <c r="B933" s="2"/>
      <c r="C933" s="2"/>
      <c r="D933" s="2"/>
      <c r="E933" s="2"/>
      <c r="F933" s="2"/>
      <c r="G933" s="2"/>
      <c r="H933" s="3"/>
      <c r="I933" s="3"/>
      <c r="J933" s="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spans="1:40" ht="14.25" customHeight="1" x14ac:dyDescent="0.3">
      <c r="A934" s="1"/>
      <c r="B934" s="2"/>
      <c r="C934" s="2"/>
      <c r="D934" s="2"/>
      <c r="E934" s="2"/>
      <c r="F934" s="2"/>
      <c r="G934" s="2"/>
      <c r="H934" s="3"/>
      <c r="I934" s="3"/>
      <c r="J934" s="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spans="1:40" ht="14.25" customHeight="1" x14ac:dyDescent="0.3">
      <c r="A935" s="1"/>
      <c r="B935" s="2"/>
      <c r="C935" s="2"/>
      <c r="D935" s="2"/>
      <c r="E935" s="2"/>
      <c r="F935" s="2"/>
      <c r="G935" s="2"/>
      <c r="H935" s="3"/>
      <c r="I935" s="3"/>
      <c r="J935" s="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spans="1:40" ht="14.25" customHeight="1" x14ac:dyDescent="0.3">
      <c r="A936" s="1"/>
      <c r="B936" s="2"/>
      <c r="C936" s="2"/>
      <c r="D936" s="2"/>
      <c r="E936" s="2"/>
      <c r="F936" s="2"/>
      <c r="G936" s="2"/>
      <c r="H936" s="3"/>
      <c r="I936" s="3"/>
      <c r="J936" s="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spans="1:40" ht="14.25" customHeight="1" x14ac:dyDescent="0.3">
      <c r="A937" s="1"/>
      <c r="B937" s="2"/>
      <c r="C937" s="2"/>
      <c r="D937" s="2"/>
      <c r="E937" s="2"/>
      <c r="F937" s="2"/>
      <c r="G937" s="2"/>
      <c r="H937" s="3"/>
      <c r="I937" s="3"/>
      <c r="J937" s="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spans="1:40" ht="14.25" customHeight="1" x14ac:dyDescent="0.3">
      <c r="A938" s="1"/>
      <c r="B938" s="2"/>
      <c r="C938" s="2"/>
      <c r="D938" s="2"/>
      <c r="E938" s="2"/>
      <c r="F938" s="2"/>
      <c r="G938" s="2"/>
      <c r="H938" s="3"/>
      <c r="I938" s="3"/>
      <c r="J938" s="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spans="1:40" ht="14.25" customHeight="1" x14ac:dyDescent="0.3">
      <c r="A939" s="1"/>
      <c r="B939" s="2"/>
      <c r="C939" s="2"/>
      <c r="D939" s="2"/>
      <c r="E939" s="2"/>
      <c r="F939" s="2"/>
      <c r="G939" s="2"/>
      <c r="H939" s="3"/>
      <c r="I939" s="3"/>
      <c r="J939" s="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spans="1:40" ht="14.25" customHeight="1" x14ac:dyDescent="0.3">
      <c r="A940" s="1"/>
      <c r="B940" s="2"/>
      <c r="C940" s="2"/>
      <c r="D940" s="2"/>
      <c r="E940" s="2"/>
      <c r="F940" s="2"/>
      <c r="G940" s="2"/>
      <c r="H940" s="3"/>
      <c r="I940" s="3"/>
      <c r="J940" s="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spans="1:40" ht="14.25" customHeight="1" x14ac:dyDescent="0.3">
      <c r="A941" s="1"/>
      <c r="B941" s="2"/>
      <c r="C941" s="2"/>
      <c r="D941" s="2"/>
      <c r="E941" s="2"/>
      <c r="F941" s="2"/>
      <c r="G941" s="2"/>
      <c r="H941" s="3"/>
      <c r="I941" s="3"/>
      <c r="J941" s="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spans="1:40" ht="14.25" customHeight="1" x14ac:dyDescent="0.3">
      <c r="A942" s="1"/>
      <c r="B942" s="2"/>
      <c r="C942" s="2"/>
      <c r="D942" s="2"/>
      <c r="E942" s="2"/>
      <c r="F942" s="2"/>
      <c r="G942" s="2"/>
      <c r="H942" s="3"/>
      <c r="I942" s="3"/>
      <c r="J942" s="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spans="1:40" ht="14.25" customHeight="1" x14ac:dyDescent="0.3">
      <c r="A943" s="1"/>
      <c r="B943" s="2"/>
      <c r="C943" s="2"/>
      <c r="D943" s="2"/>
      <c r="E943" s="2"/>
      <c r="F943" s="2"/>
      <c r="G943" s="2"/>
      <c r="H943" s="3"/>
      <c r="I943" s="3"/>
      <c r="J943" s="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spans="1:40" ht="14.25" customHeight="1" x14ac:dyDescent="0.3">
      <c r="A944" s="1"/>
      <c r="B944" s="2"/>
      <c r="C944" s="2"/>
      <c r="D944" s="2"/>
      <c r="E944" s="2"/>
      <c r="F944" s="2"/>
      <c r="G944" s="2"/>
      <c r="H944" s="3"/>
      <c r="I944" s="3"/>
      <c r="J944" s="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spans="1:40" ht="14.25" customHeight="1" x14ac:dyDescent="0.3">
      <c r="A945" s="1"/>
      <c r="B945" s="2"/>
      <c r="C945" s="2"/>
      <c r="D945" s="2"/>
      <c r="E945" s="2"/>
      <c r="F945" s="2"/>
      <c r="G945" s="2"/>
      <c r="H945" s="3"/>
      <c r="I945" s="3"/>
      <c r="J945" s="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spans="1:40" ht="14.25" customHeight="1" x14ac:dyDescent="0.3">
      <c r="A946" s="1"/>
      <c r="B946" s="2"/>
      <c r="C946" s="2"/>
      <c r="D946" s="2"/>
      <c r="E946" s="2"/>
      <c r="F946" s="2"/>
      <c r="G946" s="2"/>
      <c r="H946" s="3"/>
      <c r="I946" s="3"/>
      <c r="J946" s="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spans="1:40" ht="14.25" customHeight="1" x14ac:dyDescent="0.3">
      <c r="A947" s="1"/>
      <c r="B947" s="2"/>
      <c r="C947" s="2"/>
      <c r="D947" s="2"/>
      <c r="E947" s="2"/>
      <c r="F947" s="2"/>
      <c r="G947" s="2"/>
      <c r="H947" s="3"/>
      <c r="I947" s="3"/>
      <c r="J947" s="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spans="1:40" ht="14.25" customHeight="1" x14ac:dyDescent="0.3">
      <c r="A948" s="1"/>
      <c r="B948" s="2"/>
      <c r="C948" s="2"/>
      <c r="D948" s="2"/>
      <c r="E948" s="2"/>
      <c r="F948" s="2"/>
      <c r="G948" s="2"/>
      <c r="H948" s="3"/>
      <c r="I948" s="3"/>
      <c r="J948" s="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spans="1:40" ht="14.25" customHeight="1" x14ac:dyDescent="0.3">
      <c r="A949" s="1"/>
      <c r="B949" s="2"/>
      <c r="C949" s="2"/>
      <c r="D949" s="2"/>
      <c r="E949" s="2"/>
      <c r="F949" s="2"/>
      <c r="G949" s="2"/>
      <c r="H949" s="3"/>
      <c r="I949" s="3"/>
      <c r="J949" s="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spans="1:40" ht="14.25" customHeight="1" x14ac:dyDescent="0.3">
      <c r="A950" s="1"/>
      <c r="B950" s="2"/>
      <c r="C950" s="2"/>
      <c r="D950" s="2"/>
      <c r="E950" s="2"/>
      <c r="F950" s="2"/>
      <c r="G950" s="2"/>
      <c r="H950" s="3"/>
      <c r="I950" s="3"/>
      <c r="J950" s="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spans="1:40" ht="14.25" customHeight="1" x14ac:dyDescent="0.3">
      <c r="A951" s="1"/>
      <c r="B951" s="2"/>
      <c r="C951" s="2"/>
      <c r="D951" s="2"/>
      <c r="E951" s="2"/>
      <c r="F951" s="2"/>
      <c r="G951" s="2"/>
      <c r="H951" s="3"/>
      <c r="I951" s="3"/>
      <c r="J951" s="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spans="1:40" ht="14.25" customHeight="1" x14ac:dyDescent="0.3">
      <c r="A952" s="1"/>
      <c r="B952" s="2"/>
      <c r="C952" s="2"/>
      <c r="D952" s="2"/>
      <c r="E952" s="2"/>
      <c r="F952" s="2"/>
      <c r="G952" s="2"/>
      <c r="H952" s="3"/>
      <c r="I952" s="3"/>
      <c r="J952" s="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spans="1:40" ht="14.25" customHeight="1" x14ac:dyDescent="0.3">
      <c r="A953" s="1"/>
      <c r="B953" s="2"/>
      <c r="C953" s="2"/>
      <c r="D953" s="2"/>
      <c r="E953" s="2"/>
      <c r="F953" s="2"/>
      <c r="G953" s="2"/>
      <c r="H953" s="3"/>
      <c r="I953" s="3"/>
      <c r="J953" s="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spans="1:40" ht="14.25" customHeight="1" x14ac:dyDescent="0.3">
      <c r="A954" s="1"/>
      <c r="B954" s="2"/>
      <c r="C954" s="2"/>
      <c r="D954" s="2"/>
      <c r="E954" s="2"/>
      <c r="F954" s="2"/>
      <c r="G954" s="2"/>
      <c r="H954" s="3"/>
      <c r="I954" s="3"/>
      <c r="J954" s="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spans="1:40" ht="14.25" customHeight="1" x14ac:dyDescent="0.3">
      <c r="A955" s="1"/>
      <c r="B955" s="2"/>
      <c r="C955" s="2"/>
      <c r="D955" s="2"/>
      <c r="E955" s="2"/>
      <c r="F955" s="2"/>
      <c r="G955" s="2"/>
      <c r="H955" s="3"/>
      <c r="I955" s="3"/>
      <c r="J955" s="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spans="1:40" ht="14.25" customHeight="1" x14ac:dyDescent="0.3">
      <c r="A956" s="1"/>
      <c r="B956" s="2"/>
      <c r="C956" s="2"/>
      <c r="D956" s="2"/>
      <c r="E956" s="2"/>
      <c r="F956" s="2"/>
      <c r="G956" s="2"/>
      <c r="H956" s="3"/>
      <c r="I956" s="3"/>
      <c r="J956" s="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spans="1:40" ht="14.25" customHeight="1" x14ac:dyDescent="0.3">
      <c r="A957" s="1"/>
      <c r="B957" s="2"/>
      <c r="C957" s="2"/>
      <c r="D957" s="2"/>
      <c r="E957" s="2"/>
      <c r="F957" s="2"/>
      <c r="G957" s="2"/>
      <c r="H957" s="3"/>
      <c r="I957" s="3"/>
      <c r="J957" s="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spans="1:40" ht="14.25" customHeight="1" x14ac:dyDescent="0.3">
      <c r="A958" s="1"/>
      <c r="B958" s="2"/>
      <c r="C958" s="2"/>
      <c r="D958" s="2"/>
      <c r="E958" s="2"/>
      <c r="F958" s="2"/>
      <c r="G958" s="2"/>
      <c r="H958" s="3"/>
      <c r="I958" s="3"/>
      <c r="J958" s="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spans="1:40" ht="14.25" customHeight="1" x14ac:dyDescent="0.3">
      <c r="A959" s="1"/>
      <c r="B959" s="2"/>
      <c r="C959" s="2"/>
      <c r="D959" s="2"/>
      <c r="E959" s="2"/>
      <c r="F959" s="2"/>
      <c r="G959" s="2"/>
      <c r="H959" s="3"/>
      <c r="I959" s="3"/>
      <c r="J959" s="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spans="1:40" ht="14.25" customHeight="1" x14ac:dyDescent="0.3">
      <c r="A960" s="1"/>
      <c r="B960" s="2"/>
      <c r="C960" s="2"/>
      <c r="D960" s="2"/>
      <c r="E960" s="2"/>
      <c r="F960" s="2"/>
      <c r="G960" s="2"/>
      <c r="H960" s="3"/>
      <c r="I960" s="3"/>
      <c r="J960" s="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spans="1:40" ht="14.25" customHeight="1" x14ac:dyDescent="0.3">
      <c r="A961" s="1"/>
      <c r="B961" s="2"/>
      <c r="C961" s="2"/>
      <c r="D961" s="2"/>
      <c r="E961" s="2"/>
      <c r="F961" s="2"/>
      <c r="G961" s="2"/>
      <c r="H961" s="3"/>
      <c r="I961" s="3"/>
      <c r="J961" s="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spans="1:40" ht="14.25" customHeight="1" x14ac:dyDescent="0.3">
      <c r="A962" s="1"/>
      <c r="B962" s="2"/>
      <c r="C962" s="2"/>
      <c r="D962" s="2"/>
      <c r="E962" s="2"/>
      <c r="F962" s="2"/>
      <c r="G962" s="2"/>
      <c r="H962" s="3"/>
      <c r="I962" s="3"/>
      <c r="J962" s="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spans="1:40" ht="14.25" customHeight="1" x14ac:dyDescent="0.3">
      <c r="A963" s="1"/>
      <c r="B963" s="2"/>
      <c r="C963" s="2"/>
      <c r="D963" s="2"/>
      <c r="E963" s="2"/>
      <c r="F963" s="2"/>
      <c r="G963" s="2"/>
      <c r="H963" s="3"/>
      <c r="I963" s="3"/>
      <c r="J963" s="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spans="1:40" ht="14.25" customHeight="1" x14ac:dyDescent="0.3">
      <c r="A964" s="1"/>
      <c r="B964" s="2"/>
      <c r="C964" s="2"/>
      <c r="D964" s="2"/>
      <c r="E964" s="2"/>
      <c r="F964" s="2"/>
      <c r="G964" s="2"/>
      <c r="H964" s="3"/>
      <c r="I964" s="3"/>
      <c r="J964" s="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spans="1:40" ht="14.25" customHeight="1" x14ac:dyDescent="0.3">
      <c r="A965" s="1"/>
      <c r="B965" s="2"/>
      <c r="C965" s="2"/>
      <c r="D965" s="2"/>
      <c r="E965" s="2"/>
      <c r="F965" s="2"/>
      <c r="G965" s="2"/>
      <c r="H965" s="3"/>
      <c r="I965" s="3"/>
      <c r="J965" s="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spans="1:40" ht="14.25" customHeight="1" x14ac:dyDescent="0.3">
      <c r="A966" s="1"/>
      <c r="B966" s="2"/>
      <c r="C966" s="2"/>
      <c r="D966" s="2"/>
      <c r="E966" s="2"/>
      <c r="F966" s="2"/>
      <c r="G966" s="2"/>
      <c r="H966" s="3"/>
      <c r="I966" s="3"/>
      <c r="J966" s="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spans="1:40" ht="14.25" customHeight="1" x14ac:dyDescent="0.3">
      <c r="A967" s="1"/>
      <c r="B967" s="2"/>
      <c r="C967" s="2"/>
      <c r="D967" s="2"/>
      <c r="E967" s="2"/>
      <c r="F967" s="2"/>
      <c r="G967" s="2"/>
      <c r="H967" s="3"/>
      <c r="I967" s="3"/>
      <c r="J967" s="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spans="1:40" ht="14.25" customHeight="1" x14ac:dyDescent="0.3">
      <c r="A968" s="1"/>
      <c r="B968" s="2"/>
      <c r="C968" s="2"/>
      <c r="D968" s="2"/>
      <c r="E968" s="2"/>
      <c r="F968" s="2"/>
      <c r="G968" s="2"/>
      <c r="H968" s="3"/>
      <c r="I968" s="3"/>
      <c r="J968" s="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spans="1:40" ht="14.25" customHeight="1" x14ac:dyDescent="0.3">
      <c r="A969" s="1"/>
      <c r="B969" s="2"/>
      <c r="C969" s="2"/>
      <c r="D969" s="2"/>
      <c r="E969" s="2"/>
      <c r="F969" s="2"/>
      <c r="G969" s="2"/>
      <c r="H969" s="3"/>
      <c r="I969" s="3"/>
      <c r="J969" s="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spans="1:40" ht="14.25" customHeight="1" x14ac:dyDescent="0.3">
      <c r="A970" s="1"/>
      <c r="B970" s="2"/>
      <c r="C970" s="2"/>
      <c r="D970" s="2"/>
      <c r="E970" s="2"/>
      <c r="F970" s="2"/>
      <c r="G970" s="2"/>
      <c r="H970" s="3"/>
      <c r="I970" s="3"/>
      <c r="J970" s="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spans="1:40" ht="14.25" customHeight="1" x14ac:dyDescent="0.3">
      <c r="A971" s="1"/>
      <c r="B971" s="2"/>
      <c r="C971" s="2"/>
      <c r="D971" s="2"/>
      <c r="E971" s="2"/>
      <c r="F971" s="2"/>
      <c r="G971" s="2"/>
      <c r="H971" s="3"/>
      <c r="I971" s="3"/>
      <c r="J971" s="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spans="1:40" ht="14.25" customHeight="1" x14ac:dyDescent="0.3">
      <c r="A972" s="1"/>
      <c r="B972" s="2"/>
      <c r="C972" s="2"/>
      <c r="D972" s="2"/>
      <c r="E972" s="2"/>
      <c r="F972" s="2"/>
      <c r="G972" s="2"/>
      <c r="H972" s="3"/>
      <c r="I972" s="3"/>
      <c r="J972" s="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spans="1:40" ht="14.25" customHeight="1" x14ac:dyDescent="0.3">
      <c r="A973" s="1"/>
      <c r="B973" s="2"/>
      <c r="C973" s="2"/>
      <c r="D973" s="2"/>
      <c r="E973" s="2"/>
      <c r="F973" s="2"/>
      <c r="G973" s="2"/>
      <c r="H973" s="3"/>
      <c r="I973" s="3"/>
      <c r="J973" s="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spans="1:40" ht="14.25" customHeight="1" x14ac:dyDescent="0.3">
      <c r="A974" s="1"/>
      <c r="B974" s="2"/>
      <c r="C974" s="2"/>
      <c r="D974" s="2"/>
      <c r="E974" s="2"/>
      <c r="F974" s="2"/>
      <c r="G974" s="2"/>
      <c r="H974" s="3"/>
      <c r="I974" s="3"/>
      <c r="J974" s="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spans="1:40" ht="14.25" customHeight="1" x14ac:dyDescent="0.3">
      <c r="A975" s="1"/>
      <c r="B975" s="2"/>
      <c r="C975" s="2"/>
      <c r="D975" s="2"/>
      <c r="E975" s="2"/>
      <c r="F975" s="2"/>
      <c r="G975" s="2"/>
      <c r="H975" s="3"/>
      <c r="I975" s="3"/>
      <c r="J975" s="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spans="1:40" ht="14.25" customHeight="1" x14ac:dyDescent="0.3">
      <c r="A976" s="1"/>
      <c r="B976" s="2"/>
      <c r="C976" s="2"/>
      <c r="D976" s="2"/>
      <c r="E976" s="2"/>
      <c r="F976" s="2"/>
      <c r="G976" s="2"/>
      <c r="H976" s="3"/>
      <c r="I976" s="3"/>
      <c r="J976" s="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spans="1:40" ht="14.25" customHeight="1" x14ac:dyDescent="0.3">
      <c r="A977" s="1"/>
      <c r="B977" s="2"/>
      <c r="C977" s="2"/>
      <c r="D977" s="2"/>
      <c r="E977" s="2"/>
      <c r="F977" s="2"/>
      <c r="G977" s="2"/>
      <c r="H977" s="3"/>
      <c r="I977" s="3"/>
      <c r="J977" s="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spans="1:40" ht="14.25" customHeight="1" x14ac:dyDescent="0.3">
      <c r="A978" s="1"/>
      <c r="B978" s="2"/>
      <c r="C978" s="2"/>
      <c r="D978" s="2"/>
      <c r="E978" s="2"/>
      <c r="F978" s="2"/>
      <c r="G978" s="2"/>
      <c r="H978" s="3"/>
      <c r="I978" s="3"/>
      <c r="J978" s="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spans="1:40" ht="14.25" customHeight="1" x14ac:dyDescent="0.3">
      <c r="A979" s="1"/>
      <c r="B979" s="2"/>
      <c r="C979" s="2"/>
      <c r="D979" s="2"/>
      <c r="E979" s="2"/>
      <c r="F979" s="2"/>
      <c r="G979" s="2"/>
      <c r="H979" s="3"/>
      <c r="I979" s="3"/>
      <c r="J979" s="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spans="1:40" ht="14.25" customHeight="1" x14ac:dyDescent="0.3">
      <c r="A980" s="1"/>
      <c r="B980" s="2"/>
      <c r="C980" s="2"/>
      <c r="D980" s="2"/>
      <c r="E980" s="2"/>
      <c r="F980" s="2"/>
      <c r="G980" s="2"/>
      <c r="H980" s="3"/>
      <c r="I980" s="3"/>
      <c r="J980" s="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spans="1:40" ht="14.25" customHeight="1" x14ac:dyDescent="0.3">
      <c r="A981" s="1"/>
      <c r="B981" s="2"/>
      <c r="C981" s="2"/>
      <c r="D981" s="2"/>
      <c r="E981" s="2"/>
      <c r="F981" s="2"/>
      <c r="G981" s="2"/>
      <c r="H981" s="3"/>
      <c r="I981" s="3"/>
      <c r="J981" s="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spans="1:40" ht="14.25" customHeight="1" x14ac:dyDescent="0.3">
      <c r="A982" s="1"/>
      <c r="B982" s="2"/>
      <c r="C982" s="2"/>
      <c r="D982" s="2"/>
      <c r="E982" s="2"/>
      <c r="F982" s="2"/>
      <c r="G982" s="2"/>
      <c r="H982" s="3"/>
      <c r="I982" s="3"/>
      <c r="J982" s="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spans="1:40" ht="14.25" customHeight="1" x14ac:dyDescent="0.3">
      <c r="A983" s="1"/>
      <c r="B983" s="2"/>
      <c r="C983" s="2"/>
      <c r="D983" s="2"/>
      <c r="E983" s="2"/>
      <c r="F983" s="2"/>
      <c r="G983" s="2"/>
      <c r="H983" s="3"/>
      <c r="I983" s="3"/>
      <c r="J983" s="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spans="1:40" ht="14.25" customHeight="1" x14ac:dyDescent="0.3">
      <c r="A984" s="1"/>
      <c r="B984" s="2"/>
      <c r="C984" s="2"/>
      <c r="D984" s="2"/>
      <c r="E984" s="2"/>
      <c r="F984" s="2"/>
      <c r="G984" s="2"/>
      <c r="H984" s="3"/>
      <c r="I984" s="3"/>
      <c r="J984" s="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spans="1:40" ht="14.25" customHeight="1" x14ac:dyDescent="0.3">
      <c r="A985" s="1"/>
      <c r="B985" s="2"/>
      <c r="C985" s="2"/>
      <c r="D985" s="2"/>
      <c r="E985" s="2"/>
      <c r="F985" s="2"/>
      <c r="G985" s="2"/>
      <c r="H985" s="3"/>
      <c r="I985" s="3"/>
      <c r="J985" s="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spans="1:40" ht="14.25" customHeight="1" x14ac:dyDescent="0.3">
      <c r="A986" s="1"/>
      <c r="B986" s="2"/>
      <c r="C986" s="2"/>
      <c r="D986" s="2"/>
      <c r="E986" s="2"/>
      <c r="F986" s="2"/>
      <c r="G986" s="2"/>
      <c r="H986" s="3"/>
      <c r="I986" s="3"/>
      <c r="J986" s="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spans="1:40" ht="14.25" customHeight="1" x14ac:dyDescent="0.3">
      <c r="A987" s="1"/>
      <c r="B987" s="2"/>
      <c r="C987" s="2"/>
      <c r="D987" s="2"/>
      <c r="E987" s="2"/>
      <c r="F987" s="2"/>
      <c r="G987" s="2"/>
      <c r="H987" s="3"/>
      <c r="I987" s="3"/>
      <c r="J987" s="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spans="1:40" ht="14.25" customHeight="1" x14ac:dyDescent="0.3">
      <c r="A988" s="1"/>
      <c r="B988" s="2"/>
      <c r="C988" s="2"/>
      <c r="D988" s="2"/>
      <c r="E988" s="2"/>
      <c r="F988" s="2"/>
      <c r="G988" s="2"/>
      <c r="H988" s="3"/>
      <c r="I988" s="3"/>
      <c r="J988" s="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spans="1:40" ht="14.25" customHeight="1" x14ac:dyDescent="0.3">
      <c r="A989" s="1"/>
      <c r="B989" s="2"/>
      <c r="C989" s="2"/>
      <c r="D989" s="2"/>
      <c r="E989" s="2"/>
      <c r="F989" s="2"/>
      <c r="G989" s="2"/>
      <c r="H989" s="3"/>
      <c r="I989" s="3"/>
      <c r="J989" s="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spans="1:40" ht="14.25" customHeight="1" x14ac:dyDescent="0.3">
      <c r="A990" s="1"/>
      <c r="B990" s="2"/>
      <c r="C990" s="2"/>
      <c r="D990" s="2"/>
      <c r="E990" s="2"/>
      <c r="F990" s="2"/>
      <c r="G990" s="2"/>
      <c r="H990" s="3"/>
      <c r="I990" s="3"/>
      <c r="J990" s="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spans="1:40" ht="14.25" customHeight="1" x14ac:dyDescent="0.3">
      <c r="A991" s="1"/>
      <c r="B991" s="2"/>
      <c r="C991" s="2"/>
      <c r="D991" s="2"/>
      <c r="E991" s="2"/>
      <c r="F991" s="2"/>
      <c r="G991" s="2"/>
      <c r="H991" s="3"/>
      <c r="I991" s="3"/>
      <c r="J991" s="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spans="1:40" ht="14.25" customHeight="1" x14ac:dyDescent="0.3">
      <c r="A992" s="1"/>
      <c r="B992" s="2"/>
      <c r="C992" s="2"/>
      <c r="D992" s="2"/>
      <c r="E992" s="2"/>
      <c r="F992" s="2"/>
      <c r="G992" s="2"/>
      <c r="H992" s="3"/>
      <c r="I992" s="3"/>
      <c r="J992" s="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spans="1:40" ht="14.25" customHeight="1" x14ac:dyDescent="0.3">
      <c r="A993" s="1"/>
      <c r="B993" s="2"/>
      <c r="C993" s="2"/>
      <c r="D993" s="2"/>
      <c r="E993" s="2"/>
      <c r="F993" s="2"/>
      <c r="G993" s="2"/>
      <c r="H993" s="3"/>
      <c r="I993" s="3"/>
      <c r="J993" s="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spans="1:40" ht="14.25" customHeight="1" x14ac:dyDescent="0.3">
      <c r="A994" s="1"/>
      <c r="B994" s="2"/>
      <c r="C994" s="2"/>
      <c r="D994" s="2"/>
      <c r="E994" s="2"/>
      <c r="F994" s="2"/>
      <c r="G994" s="2"/>
      <c r="H994" s="3"/>
      <c r="I994" s="3"/>
      <c r="J994" s="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spans="1:40" ht="14.25" customHeight="1" x14ac:dyDescent="0.3">
      <c r="A995" s="1"/>
      <c r="B995" s="2"/>
      <c r="C995" s="2"/>
      <c r="D995" s="2"/>
      <c r="E995" s="2"/>
      <c r="F995" s="2"/>
      <c r="G995" s="2"/>
      <c r="H995" s="3"/>
      <c r="I995" s="3"/>
      <c r="J995" s="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spans="1:40" ht="14.25" customHeight="1" x14ac:dyDescent="0.3">
      <c r="A996" s="1"/>
      <c r="B996" s="2"/>
      <c r="C996" s="2"/>
      <c r="D996" s="2"/>
      <c r="E996" s="2"/>
      <c r="F996" s="2"/>
      <c r="G996" s="2"/>
      <c r="H996" s="3"/>
      <c r="I996" s="3"/>
      <c r="J996" s="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spans="1:40" ht="14.25" customHeight="1" x14ac:dyDescent="0.3">
      <c r="A997" s="1"/>
      <c r="B997" s="2"/>
      <c r="C997" s="2"/>
      <c r="D997" s="2"/>
      <c r="E997" s="2"/>
      <c r="F997" s="2"/>
      <c r="G997" s="2"/>
      <c r="H997" s="3"/>
      <c r="I997" s="3"/>
      <c r="J997" s="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spans="1:40" ht="14.25" customHeight="1" x14ac:dyDescent="0.3">
      <c r="A998" s="1"/>
      <c r="B998" s="2"/>
      <c r="C998" s="2"/>
      <c r="D998" s="2"/>
      <c r="E998" s="2"/>
      <c r="F998" s="2"/>
      <c r="G998" s="2"/>
      <c r="H998" s="3"/>
      <c r="I998" s="3"/>
      <c r="J998" s="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spans="1:40" ht="14.25" customHeight="1" x14ac:dyDescent="0.3">
      <c r="A999" s="1"/>
      <c r="B999" s="2"/>
      <c r="C999" s="2"/>
      <c r="D999" s="2"/>
      <c r="E999" s="2"/>
      <c r="F999" s="2"/>
      <c r="G999" s="2"/>
      <c r="H999" s="3"/>
      <c r="I999" s="3"/>
      <c r="J999" s="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spans="1:40" ht="14.25" customHeight="1" x14ac:dyDescent="0.3">
      <c r="A1000" s="1"/>
      <c r="B1000" s="2"/>
      <c r="C1000" s="2"/>
      <c r="D1000" s="2"/>
      <c r="E1000" s="2"/>
      <c r="F1000" s="2"/>
      <c r="G1000" s="2"/>
      <c r="H1000" s="3"/>
      <c r="I1000" s="3"/>
      <c r="J1000" s="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</sheetData>
  <mergeCells count="10">
    <mergeCell ref="B18:H18"/>
    <mergeCell ref="B19:H19"/>
    <mergeCell ref="B21:H21"/>
    <mergeCell ref="B2:B5"/>
    <mergeCell ref="D2:AH3"/>
    <mergeCell ref="D5:J5"/>
    <mergeCell ref="K5:N5"/>
    <mergeCell ref="O5:R5"/>
    <mergeCell ref="S5:AG5"/>
    <mergeCell ref="D7:AH7"/>
  </mergeCells>
  <pageMargins left="0.51180555555555496" right="0.51180555555555496" top="0.78749999999999998" bottom="0.78749999999999998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14"/>
  <sheetViews>
    <sheetView topLeftCell="A70" workbookViewId="0">
      <selection activeCell="A90" sqref="A90:XFD90"/>
    </sheetView>
  </sheetViews>
  <sheetFormatPr defaultRowHeight="14.4" x14ac:dyDescent="0.3"/>
  <cols>
    <col min="1" max="1" width="45.109375" customWidth="1"/>
    <col min="2" max="2" width="23.6640625" customWidth="1"/>
    <col min="3" max="3" width="16.33203125" customWidth="1"/>
    <col min="4" max="4" width="31" customWidth="1"/>
  </cols>
  <sheetData>
    <row r="1" spans="1:4" ht="14.4" customHeight="1" x14ac:dyDescent="0.3"/>
    <row r="2" spans="1:4" ht="15" customHeight="1" x14ac:dyDescent="0.3">
      <c r="A2" s="335" t="s">
        <v>62</v>
      </c>
      <c r="B2" s="335"/>
      <c r="C2" s="335"/>
      <c r="D2" s="335"/>
    </row>
    <row r="3" spans="1:4" ht="15" customHeight="1" x14ac:dyDescent="0.3">
      <c r="A3" s="336" t="s">
        <v>98</v>
      </c>
      <c r="B3" s="336"/>
      <c r="C3" s="336"/>
      <c r="D3" s="336"/>
    </row>
    <row r="4" spans="1:4" ht="57.6" x14ac:dyDescent="0.3">
      <c r="A4" s="278" t="s">
        <v>4</v>
      </c>
      <c r="B4" s="278" t="s">
        <v>330</v>
      </c>
      <c r="C4" s="278" t="s">
        <v>331</v>
      </c>
      <c r="D4" s="310" t="s">
        <v>342</v>
      </c>
    </row>
    <row r="5" spans="1:4" x14ac:dyDescent="0.3">
      <c r="A5" s="279" t="s">
        <v>42</v>
      </c>
      <c r="B5" s="280">
        <v>1</v>
      </c>
      <c r="C5" s="281">
        <v>40</v>
      </c>
      <c r="D5" s="282">
        <v>6289.820471277777</v>
      </c>
    </row>
    <row r="6" spans="1:4" x14ac:dyDescent="0.3">
      <c r="A6" s="279" t="s">
        <v>44</v>
      </c>
      <c r="B6" s="280">
        <v>1</v>
      </c>
      <c r="C6" s="281">
        <v>40</v>
      </c>
      <c r="D6" s="282">
        <v>6977.744749055556</v>
      </c>
    </row>
    <row r="7" spans="1:4" x14ac:dyDescent="0.3">
      <c r="A7" s="279" t="s">
        <v>45</v>
      </c>
      <c r="B7" s="280">
        <v>1</v>
      </c>
      <c r="C7" s="281">
        <v>40</v>
      </c>
      <c r="D7" s="282">
        <v>6289.820471277777</v>
      </c>
    </row>
    <row r="8" spans="1:4" x14ac:dyDescent="0.3">
      <c r="A8" s="279" t="s">
        <v>46</v>
      </c>
      <c r="B8" s="280">
        <v>1</v>
      </c>
      <c r="C8" s="281">
        <v>40</v>
      </c>
      <c r="D8" s="282">
        <v>6289.820471277777</v>
      </c>
    </row>
    <row r="9" spans="1:4" x14ac:dyDescent="0.3">
      <c r="A9" s="279" t="s">
        <v>47</v>
      </c>
      <c r="B9" s="280">
        <v>1</v>
      </c>
      <c r="C9" s="281">
        <v>40</v>
      </c>
      <c r="D9" s="282">
        <v>6289.820471277777</v>
      </c>
    </row>
    <row r="10" spans="1:4" x14ac:dyDescent="0.3">
      <c r="A10" s="279" t="s">
        <v>48</v>
      </c>
      <c r="B10" s="280">
        <v>1</v>
      </c>
      <c r="C10" s="281">
        <v>40</v>
      </c>
      <c r="D10" s="282">
        <v>4484.0192421111105</v>
      </c>
    </row>
    <row r="11" spans="1:4" x14ac:dyDescent="0.3">
      <c r="A11" s="283" t="s">
        <v>49</v>
      </c>
      <c r="B11" s="284">
        <v>1</v>
      </c>
      <c r="C11" s="285">
        <v>40</v>
      </c>
      <c r="D11" s="282">
        <v>4484.0192421111105</v>
      </c>
    </row>
    <row r="12" spans="1:4" x14ac:dyDescent="0.3">
      <c r="A12" s="279" t="s">
        <v>63</v>
      </c>
      <c r="B12" s="280">
        <v>2</v>
      </c>
      <c r="C12" s="281">
        <v>40</v>
      </c>
      <c r="D12" s="282">
        <v>22028.742332579171</v>
      </c>
    </row>
    <row r="13" spans="1:4" x14ac:dyDescent="0.3">
      <c r="A13" s="279" t="s">
        <v>37</v>
      </c>
      <c r="B13" s="280">
        <v>10</v>
      </c>
      <c r="C13" s="281">
        <v>36</v>
      </c>
      <c r="D13" s="282">
        <v>100603.24917171249</v>
      </c>
    </row>
    <row r="14" spans="1:4" x14ac:dyDescent="0.3">
      <c r="A14" s="279" t="s">
        <v>35</v>
      </c>
      <c r="B14" s="280">
        <v>10</v>
      </c>
      <c r="C14" s="281">
        <v>36</v>
      </c>
      <c r="D14" s="282">
        <v>81581.540172944457</v>
      </c>
    </row>
    <row r="15" spans="1:4" x14ac:dyDescent="0.3">
      <c r="A15" s="279" t="s">
        <v>50</v>
      </c>
      <c r="B15" s="286">
        <v>2</v>
      </c>
      <c r="C15" s="279">
        <v>36</v>
      </c>
      <c r="D15" s="282">
        <v>25924.990862000002</v>
      </c>
    </row>
    <row r="16" spans="1:4" x14ac:dyDescent="0.3">
      <c r="A16" s="279" t="s">
        <v>51</v>
      </c>
      <c r="B16" s="286">
        <v>2</v>
      </c>
      <c r="C16" s="279">
        <v>36</v>
      </c>
      <c r="D16" s="282">
        <v>20834.732275888891</v>
      </c>
    </row>
    <row r="17" spans="1:4" x14ac:dyDescent="0.3">
      <c r="A17" s="279" t="s">
        <v>52</v>
      </c>
      <c r="B17" s="280">
        <v>4</v>
      </c>
      <c r="C17" s="281">
        <v>36</v>
      </c>
      <c r="D17" s="282">
        <v>21362.21255525</v>
      </c>
    </row>
    <row r="18" spans="1:4" x14ac:dyDescent="0.3">
      <c r="A18" s="279" t="s">
        <v>53</v>
      </c>
      <c r="B18" s="280">
        <v>4</v>
      </c>
      <c r="C18" s="281">
        <v>36</v>
      </c>
      <c r="D18" s="282">
        <v>17936.076968444442</v>
      </c>
    </row>
    <row r="19" spans="1:4" x14ac:dyDescent="0.3">
      <c r="A19" s="279" t="s">
        <v>54</v>
      </c>
      <c r="B19" s="280">
        <v>1</v>
      </c>
      <c r="C19" s="281">
        <v>40</v>
      </c>
      <c r="D19" s="282">
        <v>18788.457471277776</v>
      </c>
    </row>
    <row r="20" spans="1:4" x14ac:dyDescent="0.3">
      <c r="A20" s="279" t="s">
        <v>55</v>
      </c>
      <c r="B20" s="280">
        <v>1</v>
      </c>
      <c r="C20" s="281">
        <v>40</v>
      </c>
      <c r="D20" s="282">
        <v>15232.836082388891</v>
      </c>
    </row>
    <row r="21" spans="1:4" x14ac:dyDescent="0.3">
      <c r="A21" s="279" t="s">
        <v>56</v>
      </c>
      <c r="B21" s="280">
        <v>1</v>
      </c>
      <c r="C21" s="281">
        <v>40</v>
      </c>
      <c r="D21" s="282">
        <v>9729.4418601666675</v>
      </c>
    </row>
    <row r="22" spans="1:4" x14ac:dyDescent="0.3">
      <c r="A22" s="279" t="s">
        <v>57</v>
      </c>
      <c r="B22" s="280">
        <v>1</v>
      </c>
      <c r="C22" s="281">
        <v>40</v>
      </c>
      <c r="D22" s="282">
        <v>4484.0192421111105</v>
      </c>
    </row>
    <row r="23" spans="1:4" x14ac:dyDescent="0.3">
      <c r="A23" s="279" t="s">
        <v>58</v>
      </c>
      <c r="B23" s="280">
        <v>1</v>
      </c>
      <c r="C23" s="281">
        <v>40</v>
      </c>
      <c r="D23" s="282">
        <v>8009.6311657222232</v>
      </c>
    </row>
    <row r="24" spans="1:4" x14ac:dyDescent="0.3">
      <c r="A24" s="283" t="s">
        <v>59</v>
      </c>
      <c r="B24" s="284">
        <v>4</v>
      </c>
      <c r="C24" s="285">
        <v>36</v>
      </c>
      <c r="D24" s="282">
        <v>17936.076968444442</v>
      </c>
    </row>
    <row r="25" spans="1:4" x14ac:dyDescent="0.3">
      <c r="A25" s="283" t="s">
        <v>60</v>
      </c>
      <c r="B25" s="284">
        <v>4</v>
      </c>
      <c r="C25" s="285">
        <v>36</v>
      </c>
      <c r="D25" s="282">
        <v>21362.21255525</v>
      </c>
    </row>
    <row r="26" spans="1:4" x14ac:dyDescent="0.3">
      <c r="A26" s="279" t="s">
        <v>64</v>
      </c>
      <c r="B26" s="284">
        <v>1</v>
      </c>
      <c r="C26" s="287">
        <v>40</v>
      </c>
      <c r="D26" s="282">
        <v>9385.4797212777794</v>
      </c>
    </row>
    <row r="27" spans="1:4" x14ac:dyDescent="0.3">
      <c r="A27" s="279" t="s">
        <v>65</v>
      </c>
      <c r="B27" s="284">
        <v>1</v>
      </c>
      <c r="C27" s="287">
        <v>40</v>
      </c>
      <c r="D27" s="282">
        <v>12653.120040722224</v>
      </c>
    </row>
    <row r="28" spans="1:4" x14ac:dyDescent="0.3">
      <c r="A28" s="288" t="s">
        <v>38</v>
      </c>
      <c r="B28" s="284">
        <v>2</v>
      </c>
      <c r="C28" s="287">
        <v>36</v>
      </c>
      <c r="D28" s="282">
        <v>17395.110887000003</v>
      </c>
    </row>
    <row r="29" spans="1:4" x14ac:dyDescent="0.3">
      <c r="A29" s="288" t="s">
        <v>39</v>
      </c>
      <c r="B29" s="284">
        <v>2</v>
      </c>
      <c r="C29" s="287">
        <v>36</v>
      </c>
      <c r="D29" s="282">
        <v>21506.473591166672</v>
      </c>
    </row>
    <row r="30" spans="1:4" x14ac:dyDescent="0.3">
      <c r="A30" s="279" t="s">
        <v>66</v>
      </c>
      <c r="B30" s="284">
        <v>14</v>
      </c>
      <c r="C30" s="279">
        <v>36</v>
      </c>
      <c r="D30" s="282">
        <v>104783.39454173644</v>
      </c>
    </row>
    <row r="31" spans="1:4" x14ac:dyDescent="0.3">
      <c r="A31" s="279" t="s">
        <v>94</v>
      </c>
      <c r="B31" s="284">
        <v>14</v>
      </c>
      <c r="C31" s="279">
        <v>36</v>
      </c>
      <c r="D31" s="282">
        <v>86142.133427486115</v>
      </c>
    </row>
    <row r="32" spans="1:4" x14ac:dyDescent="0.3">
      <c r="A32" s="279" t="s">
        <v>67</v>
      </c>
      <c r="B32" s="284">
        <v>4</v>
      </c>
      <c r="C32" s="283">
        <v>40</v>
      </c>
      <c r="D32" s="282">
        <v>26691.633213861111</v>
      </c>
    </row>
    <row r="33" spans="1:4" x14ac:dyDescent="0.3">
      <c r="A33" s="279" t="s">
        <v>95</v>
      </c>
      <c r="B33" s="284">
        <v>2</v>
      </c>
      <c r="C33" s="279">
        <v>36</v>
      </c>
      <c r="D33" s="282">
        <v>14969.056363105206</v>
      </c>
    </row>
    <row r="34" spans="1:4" x14ac:dyDescent="0.3">
      <c r="A34" s="279" t="s">
        <v>96</v>
      </c>
      <c r="B34" s="284">
        <v>2</v>
      </c>
      <c r="C34" s="279">
        <v>36</v>
      </c>
      <c r="D34" s="282">
        <v>12306.019061069444</v>
      </c>
    </row>
    <row r="35" spans="1:4" x14ac:dyDescent="0.3">
      <c r="A35" s="279" t="s">
        <v>68</v>
      </c>
      <c r="B35" s="284">
        <v>7</v>
      </c>
      <c r="C35" s="279">
        <v>24</v>
      </c>
      <c r="D35" s="282">
        <v>59807.847121166669</v>
      </c>
    </row>
    <row r="36" spans="1:4" x14ac:dyDescent="0.3">
      <c r="A36" s="279" t="s">
        <v>69</v>
      </c>
      <c r="B36" s="284">
        <v>1</v>
      </c>
      <c r="C36" s="279">
        <v>24</v>
      </c>
      <c r="D36" s="282">
        <v>8353.5933046111113</v>
      </c>
    </row>
    <row r="37" spans="1:4" x14ac:dyDescent="0.3">
      <c r="A37" s="283" t="s">
        <v>70</v>
      </c>
      <c r="B37" s="284">
        <v>1</v>
      </c>
      <c r="C37" s="283">
        <v>30</v>
      </c>
      <c r="D37" s="282">
        <v>7665.6690268333332</v>
      </c>
    </row>
    <row r="38" spans="1:4" x14ac:dyDescent="0.3">
      <c r="A38" s="283" t="s">
        <v>71</v>
      </c>
      <c r="B38" s="284">
        <v>1</v>
      </c>
      <c r="C38" s="283">
        <v>30</v>
      </c>
      <c r="D38" s="282">
        <v>9427.6816143333344</v>
      </c>
    </row>
    <row r="39" spans="1:4" x14ac:dyDescent="0.3">
      <c r="A39" s="304" t="s">
        <v>335</v>
      </c>
      <c r="B39" s="308">
        <f>SUM(B5:B38)</f>
        <v>106</v>
      </c>
      <c r="C39" s="309"/>
      <c r="D39" s="305">
        <v>818006.49671693891</v>
      </c>
    </row>
    <row r="40" spans="1:4" x14ac:dyDescent="0.3">
      <c r="A40" s="290"/>
      <c r="B40" s="291"/>
      <c r="C40" s="292"/>
      <c r="D40" s="293"/>
    </row>
    <row r="41" spans="1:4" x14ac:dyDescent="0.3">
      <c r="A41" s="278" t="s">
        <v>332</v>
      </c>
      <c r="B41" s="278" t="s">
        <v>330</v>
      </c>
      <c r="C41" s="278" t="s">
        <v>331</v>
      </c>
      <c r="D41" s="278" t="s">
        <v>333</v>
      </c>
    </row>
    <row r="42" spans="1:4" x14ac:dyDescent="0.3">
      <c r="A42" s="294" t="s">
        <v>74</v>
      </c>
      <c r="B42" s="295">
        <v>35</v>
      </c>
      <c r="C42" s="295" t="s">
        <v>75</v>
      </c>
      <c r="D42" s="282">
        <v>551250</v>
      </c>
    </row>
    <row r="43" spans="1:4" x14ac:dyDescent="0.3">
      <c r="A43" s="296" t="s">
        <v>76</v>
      </c>
      <c r="B43" s="295">
        <v>7</v>
      </c>
      <c r="C43" s="295" t="s">
        <v>75</v>
      </c>
      <c r="D43" s="282">
        <v>110250</v>
      </c>
    </row>
    <row r="44" spans="1:4" x14ac:dyDescent="0.3">
      <c r="A44" s="297" t="s">
        <v>77</v>
      </c>
      <c r="B44" s="295">
        <v>2</v>
      </c>
      <c r="C44" s="295" t="s">
        <v>78</v>
      </c>
      <c r="D44" s="282">
        <v>39600</v>
      </c>
    </row>
    <row r="45" spans="1:4" x14ac:dyDescent="0.3">
      <c r="A45" s="297" t="s">
        <v>79</v>
      </c>
      <c r="B45" s="295">
        <v>2</v>
      </c>
      <c r="C45" s="295" t="s">
        <v>78</v>
      </c>
      <c r="D45" s="282">
        <v>39600</v>
      </c>
    </row>
    <row r="46" spans="1:4" x14ac:dyDescent="0.3">
      <c r="A46" s="296" t="s">
        <v>80</v>
      </c>
      <c r="B46" s="295">
        <v>8</v>
      </c>
      <c r="C46" s="295" t="s">
        <v>75</v>
      </c>
      <c r="D46" s="282">
        <v>126000</v>
      </c>
    </row>
    <row r="47" spans="1:4" x14ac:dyDescent="0.3">
      <c r="A47" s="296" t="s">
        <v>296</v>
      </c>
      <c r="B47" s="295">
        <v>2</v>
      </c>
      <c r="C47" s="295" t="s">
        <v>348</v>
      </c>
      <c r="D47" s="282">
        <v>39600</v>
      </c>
    </row>
    <row r="48" spans="1:4" x14ac:dyDescent="0.3">
      <c r="A48" s="296" t="s">
        <v>97</v>
      </c>
      <c r="B48" s="295">
        <v>7</v>
      </c>
      <c r="C48" s="295" t="s">
        <v>75</v>
      </c>
      <c r="D48" s="282">
        <v>110250</v>
      </c>
    </row>
    <row r="49" spans="1:4" x14ac:dyDescent="0.3">
      <c r="A49" s="294" t="s">
        <v>81</v>
      </c>
      <c r="B49" s="295">
        <v>1</v>
      </c>
      <c r="C49" s="295" t="s">
        <v>78</v>
      </c>
      <c r="D49" s="282">
        <v>19800</v>
      </c>
    </row>
    <row r="50" spans="1:4" x14ac:dyDescent="0.3">
      <c r="A50" s="296" t="s">
        <v>82</v>
      </c>
      <c r="B50" s="295">
        <v>1</v>
      </c>
      <c r="C50" s="295" t="s">
        <v>78</v>
      </c>
      <c r="D50" s="282">
        <v>19800</v>
      </c>
    </row>
    <row r="51" spans="1:4" x14ac:dyDescent="0.3">
      <c r="A51" s="294" t="s">
        <v>83</v>
      </c>
      <c r="B51" s="295">
        <v>1</v>
      </c>
      <c r="C51" s="295" t="s">
        <v>78</v>
      </c>
      <c r="D51" s="282">
        <v>19800</v>
      </c>
    </row>
    <row r="52" spans="1:4" x14ac:dyDescent="0.3">
      <c r="A52" s="294" t="s">
        <v>84</v>
      </c>
      <c r="B52" s="295">
        <v>1</v>
      </c>
      <c r="C52" s="295" t="s">
        <v>78</v>
      </c>
      <c r="D52" s="282">
        <v>19800</v>
      </c>
    </row>
    <row r="53" spans="1:4" x14ac:dyDescent="0.3">
      <c r="A53" s="296" t="s">
        <v>85</v>
      </c>
      <c r="B53" s="295">
        <v>1</v>
      </c>
      <c r="C53" s="295" t="s">
        <v>78</v>
      </c>
      <c r="D53" s="282">
        <v>19800</v>
      </c>
    </row>
    <row r="54" spans="1:4" x14ac:dyDescent="0.3">
      <c r="A54" s="294" t="s">
        <v>86</v>
      </c>
      <c r="B54" s="295">
        <v>1</v>
      </c>
      <c r="C54" s="295" t="s">
        <v>78</v>
      </c>
      <c r="D54" s="282">
        <v>19800</v>
      </c>
    </row>
    <row r="55" spans="1:4" x14ac:dyDescent="0.3">
      <c r="A55" s="304" t="s">
        <v>335</v>
      </c>
      <c r="B55" s="307">
        <f>SUM(B42:B54)</f>
        <v>69</v>
      </c>
      <c r="C55" s="304"/>
      <c r="D55" s="305">
        <f>SUM(D42:D54)</f>
        <v>1135350</v>
      </c>
    </row>
    <row r="56" spans="1:4" ht="14.4" customHeight="1" x14ac:dyDescent="0.3">
      <c r="A56" s="334" t="s">
        <v>334</v>
      </c>
      <c r="B56" s="334"/>
      <c r="C56" s="298"/>
      <c r="D56" s="298"/>
    </row>
    <row r="57" spans="1:4" x14ac:dyDescent="0.3">
      <c r="A57" s="301" t="s">
        <v>99</v>
      </c>
      <c r="B57" s="282">
        <v>350000</v>
      </c>
      <c r="C57" s="298"/>
      <c r="D57" s="298"/>
    </row>
    <row r="58" spans="1:4" x14ac:dyDescent="0.3">
      <c r="A58" s="301" t="s">
        <v>100</v>
      </c>
      <c r="B58" s="282">
        <v>14000</v>
      </c>
      <c r="C58" s="298"/>
      <c r="D58" s="298"/>
    </row>
    <row r="59" spans="1:4" x14ac:dyDescent="0.3">
      <c r="A59" s="301" t="s">
        <v>101</v>
      </c>
      <c r="B59" s="282">
        <v>122499.99999999999</v>
      </c>
      <c r="C59" s="298"/>
      <c r="D59" s="298"/>
    </row>
    <row r="60" spans="1:4" x14ac:dyDescent="0.3">
      <c r="A60" s="301" t="s">
        <v>102</v>
      </c>
      <c r="B60" s="282">
        <v>10500</v>
      </c>
      <c r="C60" s="298"/>
      <c r="D60" s="298"/>
    </row>
    <row r="61" spans="1:4" x14ac:dyDescent="0.3">
      <c r="A61" s="301" t="s">
        <v>103</v>
      </c>
      <c r="B61" s="282">
        <v>87500</v>
      </c>
      <c r="C61" s="298"/>
      <c r="D61" s="298"/>
    </row>
    <row r="62" spans="1:4" x14ac:dyDescent="0.3">
      <c r="A62" s="301" t="s">
        <v>104</v>
      </c>
      <c r="B62" s="282">
        <v>5250</v>
      </c>
      <c r="C62" s="298"/>
      <c r="D62" s="298"/>
    </row>
    <row r="63" spans="1:4" x14ac:dyDescent="0.3">
      <c r="A63" s="301" t="s">
        <v>105</v>
      </c>
      <c r="B63" s="282">
        <v>45500</v>
      </c>
      <c r="C63" s="298"/>
      <c r="D63" s="298"/>
    </row>
    <row r="64" spans="1:4" x14ac:dyDescent="0.3">
      <c r="A64" s="301" t="s">
        <v>106</v>
      </c>
      <c r="B64" s="282">
        <v>175000</v>
      </c>
      <c r="C64" s="298"/>
      <c r="D64" s="298"/>
    </row>
    <row r="65" spans="1:4" x14ac:dyDescent="0.3">
      <c r="A65" s="301" t="s">
        <v>107</v>
      </c>
      <c r="B65" s="282">
        <v>26250</v>
      </c>
      <c r="C65" s="298"/>
      <c r="D65" s="298"/>
    </row>
    <row r="66" spans="1:4" x14ac:dyDescent="0.3">
      <c r="A66" s="301" t="s">
        <v>108</v>
      </c>
      <c r="B66" s="282">
        <v>0</v>
      </c>
      <c r="C66" s="298"/>
      <c r="D66" s="298"/>
    </row>
    <row r="67" spans="1:4" x14ac:dyDescent="0.3">
      <c r="A67" s="304" t="s">
        <v>335</v>
      </c>
      <c r="B67" s="306">
        <f>SUM(B57:B66)</f>
        <v>836500</v>
      </c>
      <c r="C67" s="298"/>
      <c r="D67" s="298"/>
    </row>
    <row r="68" spans="1:4" x14ac:dyDescent="0.3">
      <c r="A68" s="334" t="s">
        <v>336</v>
      </c>
      <c r="B68" s="334"/>
      <c r="C68" s="298"/>
      <c r="D68" s="298"/>
    </row>
    <row r="69" spans="1:4" ht="28.8" x14ac:dyDescent="0.3">
      <c r="A69" s="301" t="s">
        <v>109</v>
      </c>
      <c r="B69" s="282">
        <v>5000</v>
      </c>
      <c r="C69" s="298"/>
      <c r="D69" s="298"/>
    </row>
    <row r="70" spans="1:4" x14ac:dyDescent="0.3">
      <c r="A70" s="301" t="s">
        <v>110</v>
      </c>
      <c r="B70" s="282">
        <v>70000</v>
      </c>
      <c r="C70" s="298"/>
      <c r="D70" s="298"/>
    </row>
    <row r="71" spans="1:4" ht="28.8" x14ac:dyDescent="0.3">
      <c r="A71" s="301" t="s">
        <v>111</v>
      </c>
      <c r="B71" s="282">
        <v>5000</v>
      </c>
      <c r="C71" s="298"/>
      <c r="D71" s="298"/>
    </row>
    <row r="72" spans="1:4" x14ac:dyDescent="0.3">
      <c r="A72" s="301" t="s">
        <v>112</v>
      </c>
      <c r="B72" s="282">
        <v>17500</v>
      </c>
      <c r="C72" s="298"/>
      <c r="D72" s="298"/>
    </row>
    <row r="73" spans="1:4" x14ac:dyDescent="0.3">
      <c r="A73" s="301" t="s">
        <v>113</v>
      </c>
      <c r="B73" s="282">
        <v>35000</v>
      </c>
      <c r="C73" s="298"/>
      <c r="D73" s="298"/>
    </row>
    <row r="74" spans="1:4" x14ac:dyDescent="0.3">
      <c r="A74" s="301" t="s">
        <v>114</v>
      </c>
      <c r="B74" s="282">
        <v>52500</v>
      </c>
      <c r="C74" s="298"/>
      <c r="D74" s="298"/>
    </row>
    <row r="75" spans="1:4" x14ac:dyDescent="0.3">
      <c r="A75" s="301" t="s">
        <v>115</v>
      </c>
      <c r="B75" s="282">
        <v>52500</v>
      </c>
      <c r="C75" s="298"/>
      <c r="D75" s="298"/>
    </row>
    <row r="76" spans="1:4" x14ac:dyDescent="0.3">
      <c r="A76" s="301" t="s">
        <v>116</v>
      </c>
      <c r="B76" s="282">
        <v>8750</v>
      </c>
      <c r="C76" s="298"/>
      <c r="D76" s="298"/>
    </row>
    <row r="77" spans="1:4" x14ac:dyDescent="0.3">
      <c r="A77" s="301" t="s">
        <v>117</v>
      </c>
      <c r="B77" s="282">
        <v>1000</v>
      </c>
      <c r="C77" s="298"/>
      <c r="D77" s="298"/>
    </row>
    <row r="78" spans="1:4" x14ac:dyDescent="0.3">
      <c r="A78" s="301" t="s">
        <v>337</v>
      </c>
      <c r="B78" s="282">
        <v>50000</v>
      </c>
      <c r="C78" s="298"/>
      <c r="D78" s="298"/>
    </row>
    <row r="79" spans="1:4" x14ac:dyDescent="0.3">
      <c r="A79" s="301" t="s">
        <v>118</v>
      </c>
      <c r="B79" s="282">
        <v>105000</v>
      </c>
      <c r="C79" s="298"/>
      <c r="D79" s="298"/>
    </row>
    <row r="80" spans="1:4" x14ac:dyDescent="0.3">
      <c r="A80" s="301" t="s">
        <v>119</v>
      </c>
      <c r="B80" s="282">
        <v>70000</v>
      </c>
      <c r="C80" s="298"/>
      <c r="D80" s="298"/>
    </row>
    <row r="81" spans="1:4" ht="28.8" x14ac:dyDescent="0.3">
      <c r="A81" s="301" t="s">
        <v>120</v>
      </c>
      <c r="B81" s="282">
        <v>10000</v>
      </c>
      <c r="C81" s="298"/>
      <c r="D81" s="298"/>
    </row>
    <row r="82" spans="1:4" ht="28.8" x14ac:dyDescent="0.3">
      <c r="A82" s="301" t="s">
        <v>121</v>
      </c>
      <c r="B82" s="282">
        <v>30000</v>
      </c>
      <c r="C82" s="298"/>
      <c r="D82" s="298"/>
    </row>
    <row r="83" spans="1:4" x14ac:dyDescent="0.3">
      <c r="A83" s="301" t="s">
        <v>122</v>
      </c>
      <c r="B83" s="282">
        <v>30000</v>
      </c>
      <c r="C83" s="298"/>
      <c r="D83" s="298"/>
    </row>
    <row r="84" spans="1:4" x14ac:dyDescent="0.3">
      <c r="A84" s="301" t="s">
        <v>123</v>
      </c>
      <c r="B84" s="282">
        <v>30000</v>
      </c>
      <c r="C84" s="298"/>
      <c r="D84" s="298"/>
    </row>
    <row r="85" spans="1:4" ht="43.2" x14ac:dyDescent="0.3">
      <c r="A85" s="301" t="s">
        <v>124</v>
      </c>
      <c r="B85" s="282">
        <v>100000</v>
      </c>
      <c r="C85" s="298"/>
      <c r="D85" s="298"/>
    </row>
    <row r="86" spans="1:4" ht="28.8" x14ac:dyDescent="0.3">
      <c r="A86" s="301" t="s">
        <v>125</v>
      </c>
      <c r="B86" s="282">
        <v>40000</v>
      </c>
      <c r="C86" s="298"/>
      <c r="D86" s="298"/>
    </row>
    <row r="87" spans="1:4" x14ac:dyDescent="0.3">
      <c r="A87" s="301" t="s">
        <v>126</v>
      </c>
      <c r="B87" s="282">
        <v>120000</v>
      </c>
      <c r="C87" s="298"/>
      <c r="D87" s="298"/>
    </row>
    <row r="88" spans="1:4" x14ac:dyDescent="0.3">
      <c r="A88" s="301" t="s">
        <v>338</v>
      </c>
      <c r="B88" s="282">
        <v>25000</v>
      </c>
      <c r="C88" s="298"/>
      <c r="D88" s="298"/>
    </row>
    <row r="89" spans="1:4" x14ac:dyDescent="0.3">
      <c r="A89" s="301" t="s">
        <v>127</v>
      </c>
      <c r="B89" s="282">
        <v>20000</v>
      </c>
      <c r="C89" s="298"/>
      <c r="D89" s="298"/>
    </row>
    <row r="90" spans="1:4" x14ac:dyDescent="0.3">
      <c r="A90" s="301" t="s">
        <v>128</v>
      </c>
      <c r="B90" s="282">
        <v>120000</v>
      </c>
      <c r="C90" s="298"/>
      <c r="D90" s="298"/>
    </row>
    <row r="91" spans="1:4" x14ac:dyDescent="0.3">
      <c r="A91" s="301" t="s">
        <v>129</v>
      </c>
      <c r="B91" s="282">
        <v>30000</v>
      </c>
      <c r="C91" s="298"/>
      <c r="D91" s="298"/>
    </row>
    <row r="92" spans="1:4" x14ac:dyDescent="0.3">
      <c r="A92" s="301" t="s">
        <v>130</v>
      </c>
      <c r="B92" s="282">
        <v>40000</v>
      </c>
      <c r="C92" s="298"/>
      <c r="D92" s="298"/>
    </row>
    <row r="93" spans="1:4" x14ac:dyDescent="0.3">
      <c r="A93" s="301" t="s">
        <v>131</v>
      </c>
      <c r="B93" s="282">
        <v>1000</v>
      </c>
      <c r="C93" s="298"/>
      <c r="D93" s="298"/>
    </row>
    <row r="94" spans="1:4" x14ac:dyDescent="0.3">
      <c r="A94" s="301" t="s">
        <v>132</v>
      </c>
      <c r="B94" s="282">
        <v>1000</v>
      </c>
      <c r="C94" s="298"/>
      <c r="D94" s="298"/>
    </row>
    <row r="95" spans="1:4" x14ac:dyDescent="0.3">
      <c r="A95" s="301" t="s">
        <v>108</v>
      </c>
      <c r="B95" s="282"/>
      <c r="C95" s="298"/>
      <c r="D95" s="298"/>
    </row>
    <row r="96" spans="1:4" x14ac:dyDescent="0.3">
      <c r="A96" s="304" t="s">
        <v>335</v>
      </c>
      <c r="B96" s="305">
        <f>SUM(B69:B95)</f>
        <v>1069250</v>
      </c>
      <c r="C96" s="298"/>
      <c r="D96" s="298"/>
    </row>
    <row r="97" spans="1:4" x14ac:dyDescent="0.3">
      <c r="A97" s="334" t="s">
        <v>133</v>
      </c>
      <c r="B97" s="334"/>
      <c r="C97" s="298"/>
      <c r="D97" s="298"/>
    </row>
    <row r="98" spans="1:4" x14ac:dyDescent="0.3">
      <c r="A98" s="302" t="s">
        <v>134</v>
      </c>
      <c r="B98" s="282">
        <v>10000</v>
      </c>
      <c r="C98" s="298"/>
      <c r="D98" s="298"/>
    </row>
    <row r="99" spans="1:4" x14ac:dyDescent="0.3">
      <c r="A99" s="304" t="s">
        <v>335</v>
      </c>
      <c r="B99" s="305">
        <f>B98</f>
        <v>10000</v>
      </c>
      <c r="C99" s="298"/>
      <c r="D99" s="298"/>
    </row>
    <row r="100" spans="1:4" x14ac:dyDescent="0.3">
      <c r="A100" s="334" t="s">
        <v>339</v>
      </c>
      <c r="B100" s="334"/>
      <c r="C100" s="298"/>
      <c r="D100" s="298"/>
    </row>
    <row r="101" spans="1:4" x14ac:dyDescent="0.3">
      <c r="A101" s="303" t="s">
        <v>135</v>
      </c>
      <c r="B101" s="300"/>
      <c r="C101" s="298"/>
      <c r="D101" s="298"/>
    </row>
    <row r="102" spans="1:4" x14ac:dyDescent="0.3">
      <c r="A102" s="303" t="s">
        <v>136</v>
      </c>
      <c r="B102" s="300"/>
      <c r="C102" s="298"/>
      <c r="D102" s="298"/>
    </row>
    <row r="103" spans="1:4" x14ac:dyDescent="0.3">
      <c r="A103" s="303" t="s">
        <v>137</v>
      </c>
      <c r="B103" s="300"/>
      <c r="C103" s="298"/>
      <c r="D103" s="298"/>
    </row>
    <row r="104" spans="1:4" x14ac:dyDescent="0.3">
      <c r="A104" s="303" t="s">
        <v>138</v>
      </c>
      <c r="B104" s="300"/>
      <c r="C104" s="298"/>
      <c r="D104" s="298"/>
    </row>
    <row r="105" spans="1:4" ht="28.8" x14ac:dyDescent="0.3">
      <c r="A105" s="303" t="s">
        <v>139</v>
      </c>
      <c r="B105" s="300"/>
      <c r="C105" s="298"/>
      <c r="D105" s="298"/>
    </row>
    <row r="106" spans="1:4" x14ac:dyDescent="0.3">
      <c r="A106" s="303" t="s">
        <v>140</v>
      </c>
      <c r="B106" s="300"/>
      <c r="C106" s="298"/>
      <c r="D106" s="298"/>
    </row>
    <row r="107" spans="1:4" x14ac:dyDescent="0.3">
      <c r="A107" s="303" t="s">
        <v>141</v>
      </c>
      <c r="B107" s="300"/>
      <c r="C107" s="298"/>
      <c r="D107" s="298"/>
    </row>
    <row r="108" spans="1:4" x14ac:dyDescent="0.3">
      <c r="A108" s="303" t="s">
        <v>142</v>
      </c>
      <c r="B108" s="300"/>
      <c r="C108" s="298"/>
      <c r="D108" s="298"/>
    </row>
    <row r="109" spans="1:4" x14ac:dyDescent="0.3">
      <c r="A109" s="303" t="s">
        <v>340</v>
      </c>
      <c r="B109" s="300"/>
      <c r="C109" s="298"/>
      <c r="D109" s="298"/>
    </row>
    <row r="110" spans="1:4" x14ac:dyDescent="0.3">
      <c r="A110" s="303" t="s">
        <v>341</v>
      </c>
      <c r="B110" s="300"/>
      <c r="C110" s="298"/>
      <c r="D110" s="298"/>
    </row>
    <row r="111" spans="1:4" x14ac:dyDescent="0.3">
      <c r="A111" s="304" t="s">
        <v>335</v>
      </c>
      <c r="B111" s="305">
        <v>115530.19490150816</v>
      </c>
      <c r="C111" s="298"/>
      <c r="D111" s="298"/>
    </row>
    <row r="112" spans="1:4" x14ac:dyDescent="0.3">
      <c r="A112" s="289" t="s">
        <v>73</v>
      </c>
      <c r="B112" s="299">
        <f>SUM(B111,B99,B96,B67,D55,D39)</f>
        <v>3984636.6916184472</v>
      </c>
      <c r="C112" s="298"/>
      <c r="D112" s="298"/>
    </row>
    <row r="114" spans="2:2" x14ac:dyDescent="0.3">
      <c r="B114" s="258"/>
    </row>
  </sheetData>
  <mergeCells count="6">
    <mergeCell ref="A100:B100"/>
    <mergeCell ref="A56:B56"/>
    <mergeCell ref="A68:B68"/>
    <mergeCell ref="A97:B97"/>
    <mergeCell ref="A2:D2"/>
    <mergeCell ref="A3:D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1000"/>
  <sheetViews>
    <sheetView workbookViewId="0"/>
  </sheetViews>
  <sheetFormatPr defaultColWidth="14.44140625" defaultRowHeight="15" customHeight="1" x14ac:dyDescent="0.3"/>
  <cols>
    <col min="1" max="1" width="28.44140625" customWidth="1"/>
    <col min="2" max="2" width="18.88671875" customWidth="1"/>
    <col min="3" max="3" width="23.44140625" customWidth="1"/>
    <col min="4" max="4" width="16" customWidth="1"/>
    <col min="5" max="5" width="8" customWidth="1"/>
    <col min="6" max="6" width="10.6640625" customWidth="1"/>
    <col min="7" max="7" width="11.109375" customWidth="1"/>
    <col min="8" max="8" width="8.6640625" customWidth="1"/>
    <col min="9" max="9" width="12.44140625" customWidth="1"/>
    <col min="10" max="10" width="8.6640625" customWidth="1"/>
    <col min="11" max="11" width="13.33203125" customWidth="1"/>
    <col min="12" max="26" width="8.6640625" customWidth="1"/>
  </cols>
  <sheetData>
    <row r="1" spans="1:4" ht="14.25" customHeight="1" x14ac:dyDescent="0.3">
      <c r="A1" s="254" t="s">
        <v>312</v>
      </c>
      <c r="B1" s="254" t="s">
        <v>313</v>
      </c>
      <c r="C1" s="254" t="s">
        <v>314</v>
      </c>
    </row>
    <row r="2" spans="1:4" ht="14.25" customHeight="1" x14ac:dyDescent="0.3">
      <c r="A2" s="59" t="s">
        <v>260</v>
      </c>
      <c r="B2" s="255">
        <f>'ESF Luzo'!AH16</f>
        <v>44006.019500055554</v>
      </c>
      <c r="C2" s="255">
        <f>'ESF Luzo'!H31</f>
        <v>41600</v>
      </c>
    </row>
    <row r="3" spans="1:4" ht="14.25" customHeight="1" x14ac:dyDescent="0.3">
      <c r="A3" s="59" t="s">
        <v>280</v>
      </c>
      <c r="B3" s="255">
        <f>'ESF Valentina'!AH16</f>
        <v>26700.345815833334</v>
      </c>
      <c r="C3" s="255">
        <f>'ESF Valentina'!H30</f>
        <v>13000</v>
      </c>
    </row>
    <row r="4" spans="1:4" ht="14.25" customHeight="1" x14ac:dyDescent="0.3">
      <c r="A4" s="59" t="s">
        <v>315</v>
      </c>
      <c r="B4" s="255">
        <f>'ESF Guanabara'!AH16</f>
        <v>61700.845453666661</v>
      </c>
      <c r="C4" s="255">
        <f>'ESF Guanabara'!H31</f>
        <v>70200</v>
      </c>
    </row>
    <row r="5" spans="1:4" ht="14.25" customHeight="1" x14ac:dyDescent="0.3">
      <c r="A5" s="59" t="s">
        <v>316</v>
      </c>
      <c r="B5" s="255">
        <f>'ESF Caçula'!AH16</f>
        <v>30523.056111666669</v>
      </c>
      <c r="C5" s="255">
        <f>'ESF Caçula'!H31</f>
        <v>13000</v>
      </c>
    </row>
    <row r="6" spans="1:4" ht="14.25" customHeight="1" x14ac:dyDescent="0.3">
      <c r="A6" s="59" t="s">
        <v>283</v>
      </c>
      <c r="B6" s="255">
        <f>'ESF IV Divisão'!AH16</f>
        <v>44006.019500055554</v>
      </c>
      <c r="C6" s="255">
        <f>'ESF IV Divisão'!H31</f>
        <v>41600</v>
      </c>
    </row>
    <row r="7" spans="1:4" ht="14.25" customHeight="1" x14ac:dyDescent="0.3">
      <c r="A7" s="59" t="s">
        <v>284</v>
      </c>
      <c r="B7" s="255">
        <f>'ESF Ouro Fino'!AH16</f>
        <v>42291.307788388884</v>
      </c>
      <c r="C7" s="255">
        <f>'ESF Ouro Fino'!H31</f>
        <v>41600</v>
      </c>
    </row>
    <row r="8" spans="1:4" ht="14.25" customHeight="1" x14ac:dyDescent="0.3">
      <c r="A8" s="59" t="s">
        <v>285</v>
      </c>
      <c r="B8" s="255">
        <f>'ESF Sueli'!AH16</f>
        <v>12742.002573333335</v>
      </c>
      <c r="C8" s="255">
        <f>'ESF Sueli'!H31</f>
        <v>13000</v>
      </c>
    </row>
    <row r="9" spans="1:4" ht="14.25" customHeight="1" x14ac:dyDescent="0.3">
      <c r="A9" s="59" t="s">
        <v>286</v>
      </c>
      <c r="B9" s="255">
        <f>'ESF Santa Luzia'!AH16</f>
        <v>65063.721257833335</v>
      </c>
      <c r="C9" s="255">
        <f>'ESF Santa Luzia'!H31</f>
        <v>41600</v>
      </c>
    </row>
    <row r="10" spans="1:4" ht="14.25" customHeight="1" x14ac:dyDescent="0.3">
      <c r="A10" s="59" t="s">
        <v>287</v>
      </c>
      <c r="B10" s="255">
        <f>'ESF Centro'!AH18</f>
        <v>25483.319646944445</v>
      </c>
      <c r="C10" s="255">
        <f>'ESF Centro'!H33</f>
        <v>70200</v>
      </c>
    </row>
    <row r="11" spans="1:4" ht="14.25" customHeight="1" x14ac:dyDescent="0.3">
      <c r="A11" s="59" t="s">
        <v>290</v>
      </c>
      <c r="B11" s="255">
        <f>'ESF Centro Alto'!AH18</f>
        <v>31686.000367277782</v>
      </c>
      <c r="C11" s="255">
        <f>'ESF Centro Alto'!H31</f>
        <v>41600</v>
      </c>
    </row>
    <row r="12" spans="1:4" ht="14.25" customHeight="1" x14ac:dyDescent="0.3">
      <c r="A12" s="59" t="s">
        <v>317</v>
      </c>
      <c r="B12" s="255">
        <f>CEM!AH15</f>
        <v>55143.414411666665</v>
      </c>
      <c r="C12" s="255">
        <f>CEM!G35</f>
        <v>104000</v>
      </c>
    </row>
    <row r="13" spans="1:4" ht="14.25" customHeight="1" x14ac:dyDescent="0.3">
      <c r="A13" s="59" t="s">
        <v>318</v>
      </c>
      <c r="B13" s="255" t="e">
        <f>#REF!</f>
        <v>#REF!</v>
      </c>
      <c r="C13" s="255" t="e">
        <f>#REF!</f>
        <v>#REF!</v>
      </c>
    </row>
    <row r="14" spans="1:4" ht="14.25" customHeight="1" x14ac:dyDescent="0.3">
      <c r="A14" s="59"/>
      <c r="B14" s="255">
        <f>SUM(B2:B11)</f>
        <v>384202.63801505556</v>
      </c>
      <c r="C14" s="255" t="e">
        <f>SUM(C2:C13)</f>
        <v>#REF!</v>
      </c>
      <c r="D14" s="74" t="e">
        <f>B14+C14</f>
        <v>#REF!</v>
      </c>
    </row>
    <row r="15" spans="1:4" ht="14.25" customHeight="1" x14ac:dyDescent="0.3"/>
    <row r="16" spans="1:4" ht="14.25" customHeight="1" x14ac:dyDescent="0.3"/>
    <row r="17" spans="1:12" ht="14.25" customHeight="1" x14ac:dyDescent="0.3"/>
    <row r="18" spans="1:12" ht="14.25" customHeight="1" x14ac:dyDescent="0.3">
      <c r="A18" s="256" t="s">
        <v>319</v>
      </c>
      <c r="B18" s="257" t="s">
        <v>320</v>
      </c>
      <c r="C18" s="257" t="s">
        <v>321</v>
      </c>
      <c r="D18" s="257" t="s">
        <v>322</v>
      </c>
      <c r="E18" s="257" t="s">
        <v>323</v>
      </c>
      <c r="F18" s="257" t="s">
        <v>324</v>
      </c>
      <c r="G18" s="257" t="s">
        <v>325</v>
      </c>
      <c r="H18" s="257" t="s">
        <v>326</v>
      </c>
      <c r="I18" s="257" t="s">
        <v>327</v>
      </c>
      <c r="J18" s="257" t="s">
        <v>328</v>
      </c>
      <c r="K18" s="257" t="s">
        <v>329</v>
      </c>
      <c r="L18" s="257" t="s">
        <v>73</v>
      </c>
    </row>
    <row r="19" spans="1:12" ht="14.25" customHeight="1" x14ac:dyDescent="0.3">
      <c r="A19" s="134" t="s">
        <v>264</v>
      </c>
      <c r="B19" s="136">
        <v>2</v>
      </c>
      <c r="C19" s="136">
        <v>2</v>
      </c>
      <c r="D19" s="136">
        <v>4</v>
      </c>
      <c r="E19" s="136">
        <v>2</v>
      </c>
      <c r="F19" s="136">
        <v>2</v>
      </c>
      <c r="G19" s="136">
        <v>3</v>
      </c>
      <c r="H19" s="136">
        <v>2</v>
      </c>
      <c r="I19" s="136">
        <v>2</v>
      </c>
      <c r="J19" s="136">
        <v>4</v>
      </c>
      <c r="K19" s="136">
        <v>2</v>
      </c>
      <c r="L19" s="257">
        <f t="shared" ref="L19:L31" si="0">SUM(B19:K19)</f>
        <v>25</v>
      </c>
    </row>
    <row r="20" spans="1:12" ht="14.25" customHeight="1" x14ac:dyDescent="0.3">
      <c r="A20" s="134" t="s">
        <v>35</v>
      </c>
      <c r="B20" s="136">
        <v>3</v>
      </c>
      <c r="C20" s="136">
        <v>1</v>
      </c>
      <c r="D20" s="136">
        <v>3</v>
      </c>
      <c r="E20" s="136">
        <v>1</v>
      </c>
      <c r="F20" s="136">
        <v>2</v>
      </c>
      <c r="G20" s="136">
        <v>2</v>
      </c>
      <c r="H20" s="136">
        <v>1</v>
      </c>
      <c r="I20" s="136">
        <v>3</v>
      </c>
      <c r="J20" s="136">
        <v>2</v>
      </c>
      <c r="K20" s="136">
        <v>2</v>
      </c>
      <c r="L20" s="257">
        <f t="shared" si="0"/>
        <v>20</v>
      </c>
    </row>
    <row r="21" spans="1:12" ht="14.25" customHeight="1" x14ac:dyDescent="0.3">
      <c r="A21" s="134" t="s">
        <v>265</v>
      </c>
      <c r="B21" s="136">
        <v>4</v>
      </c>
      <c r="C21" s="136">
        <v>2</v>
      </c>
      <c r="D21" s="136">
        <v>3</v>
      </c>
      <c r="E21" s="136">
        <v>1</v>
      </c>
      <c r="F21" s="136">
        <v>2</v>
      </c>
      <c r="G21" s="136">
        <v>2</v>
      </c>
      <c r="H21" s="136">
        <v>2</v>
      </c>
      <c r="I21" s="136">
        <v>4</v>
      </c>
      <c r="J21" s="136">
        <v>2</v>
      </c>
      <c r="K21" s="136">
        <v>2</v>
      </c>
      <c r="L21" s="257">
        <f t="shared" si="0"/>
        <v>24</v>
      </c>
    </row>
    <row r="22" spans="1:12" ht="14.25" customHeight="1" x14ac:dyDescent="0.3">
      <c r="A22" s="134" t="s">
        <v>266</v>
      </c>
      <c r="B22" s="136">
        <v>1</v>
      </c>
      <c r="C22" s="136">
        <v>0</v>
      </c>
      <c r="D22" s="136">
        <v>1</v>
      </c>
      <c r="E22" s="136">
        <v>0</v>
      </c>
      <c r="F22" s="136">
        <v>1</v>
      </c>
      <c r="G22" s="136">
        <v>1</v>
      </c>
      <c r="H22" s="136">
        <v>0</v>
      </c>
      <c r="I22" s="136">
        <v>1</v>
      </c>
      <c r="J22" s="136">
        <v>0</v>
      </c>
      <c r="K22" s="136">
        <v>1</v>
      </c>
      <c r="L22" s="257">
        <f t="shared" si="0"/>
        <v>6</v>
      </c>
    </row>
    <row r="23" spans="1:12" ht="14.25" customHeight="1" x14ac:dyDescent="0.3">
      <c r="A23" s="134" t="s">
        <v>267</v>
      </c>
      <c r="B23" s="136">
        <v>1</v>
      </c>
      <c r="C23" s="136">
        <v>0</v>
      </c>
      <c r="D23" s="136">
        <v>1</v>
      </c>
      <c r="E23" s="136">
        <v>0</v>
      </c>
      <c r="F23" s="136">
        <v>1</v>
      </c>
      <c r="G23" s="136">
        <v>1</v>
      </c>
      <c r="H23" s="136">
        <v>0</v>
      </c>
      <c r="I23" s="136">
        <v>1</v>
      </c>
      <c r="J23" s="136">
        <v>0</v>
      </c>
      <c r="K23" s="136">
        <v>1</v>
      </c>
      <c r="L23" s="257">
        <f t="shared" si="0"/>
        <v>6</v>
      </c>
    </row>
    <row r="24" spans="1:12" ht="14.25" customHeight="1" x14ac:dyDescent="0.3">
      <c r="A24" s="134" t="s">
        <v>268</v>
      </c>
      <c r="B24" s="136">
        <v>1</v>
      </c>
      <c r="C24" s="136">
        <v>1</v>
      </c>
      <c r="D24" s="136">
        <v>1</v>
      </c>
      <c r="E24" s="136">
        <v>1</v>
      </c>
      <c r="F24" s="136">
        <v>1</v>
      </c>
      <c r="G24" s="136">
        <v>1</v>
      </c>
      <c r="H24" s="136">
        <v>1</v>
      </c>
      <c r="I24" s="136">
        <v>1</v>
      </c>
      <c r="J24" s="136">
        <v>1</v>
      </c>
      <c r="K24" s="136">
        <v>1</v>
      </c>
      <c r="L24" s="257">
        <f t="shared" si="0"/>
        <v>10</v>
      </c>
    </row>
    <row r="25" spans="1:12" ht="14.25" customHeight="1" x14ac:dyDescent="0.3">
      <c r="A25" s="134" t="s">
        <v>269</v>
      </c>
      <c r="B25" s="136">
        <v>1</v>
      </c>
      <c r="C25" s="136">
        <v>1</v>
      </c>
      <c r="D25" s="136">
        <v>1</v>
      </c>
      <c r="E25" s="136">
        <v>1</v>
      </c>
      <c r="F25" s="136">
        <v>1</v>
      </c>
      <c r="G25" s="136">
        <v>0</v>
      </c>
      <c r="H25" s="136">
        <v>0</v>
      </c>
      <c r="I25" s="136">
        <v>0</v>
      </c>
      <c r="J25" s="136">
        <v>0</v>
      </c>
      <c r="K25" s="136">
        <v>0</v>
      </c>
      <c r="L25" s="257">
        <f t="shared" si="0"/>
        <v>5</v>
      </c>
    </row>
    <row r="26" spans="1:12" ht="14.25" customHeight="1" x14ac:dyDescent="0.3">
      <c r="A26" s="134" t="s">
        <v>270</v>
      </c>
      <c r="B26" s="136">
        <v>2</v>
      </c>
      <c r="C26" s="136">
        <v>2</v>
      </c>
      <c r="D26" s="136">
        <v>2</v>
      </c>
      <c r="E26" s="136">
        <v>2</v>
      </c>
      <c r="F26" s="136">
        <v>2</v>
      </c>
      <c r="G26" s="136">
        <v>2</v>
      </c>
      <c r="H26" s="136">
        <v>2</v>
      </c>
      <c r="I26" s="136">
        <v>2</v>
      </c>
      <c r="J26" s="136">
        <v>2</v>
      </c>
      <c r="K26" s="136">
        <v>2</v>
      </c>
      <c r="L26" s="257">
        <f t="shared" si="0"/>
        <v>20</v>
      </c>
    </row>
    <row r="27" spans="1:12" ht="14.25" customHeight="1" x14ac:dyDescent="0.3">
      <c r="A27" s="134" t="s">
        <v>288</v>
      </c>
      <c r="B27" s="257">
        <v>0</v>
      </c>
      <c r="C27" s="257">
        <v>0</v>
      </c>
      <c r="D27" s="257">
        <v>0</v>
      </c>
      <c r="E27" s="257">
        <v>0</v>
      </c>
      <c r="F27" s="257">
        <v>0</v>
      </c>
      <c r="G27" s="257">
        <v>0</v>
      </c>
      <c r="H27" s="257">
        <v>0</v>
      </c>
      <c r="I27" s="257">
        <v>0</v>
      </c>
      <c r="J27" s="136">
        <v>1</v>
      </c>
      <c r="K27" s="136">
        <v>1</v>
      </c>
      <c r="L27" s="257">
        <f t="shared" si="0"/>
        <v>2</v>
      </c>
    </row>
    <row r="28" spans="1:12" ht="14.25" customHeight="1" x14ac:dyDescent="0.3">
      <c r="A28" s="134" t="s">
        <v>289</v>
      </c>
      <c r="B28" s="257">
        <v>0</v>
      </c>
      <c r="C28" s="257">
        <v>0</v>
      </c>
      <c r="D28" s="257">
        <v>0</v>
      </c>
      <c r="E28" s="257">
        <v>0</v>
      </c>
      <c r="F28" s="257">
        <v>0</v>
      </c>
      <c r="G28" s="257">
        <v>0</v>
      </c>
      <c r="H28" s="257">
        <v>0</v>
      </c>
      <c r="I28" s="257">
        <v>0</v>
      </c>
      <c r="J28" s="136">
        <v>1</v>
      </c>
      <c r="K28" s="136">
        <v>1</v>
      </c>
      <c r="L28" s="257">
        <f t="shared" si="0"/>
        <v>2</v>
      </c>
    </row>
    <row r="29" spans="1:12" ht="14.25" customHeight="1" x14ac:dyDescent="0.3">
      <c r="A29" s="104" t="s">
        <v>275</v>
      </c>
      <c r="B29" s="160">
        <v>1</v>
      </c>
      <c r="C29" s="160">
        <v>1</v>
      </c>
      <c r="D29" s="160">
        <v>2</v>
      </c>
      <c r="E29" s="160">
        <v>0</v>
      </c>
      <c r="F29" s="160">
        <v>1</v>
      </c>
      <c r="G29" s="160">
        <v>1</v>
      </c>
      <c r="H29" s="160">
        <v>1</v>
      </c>
      <c r="I29" s="160">
        <v>1</v>
      </c>
      <c r="J29" s="160">
        <v>1</v>
      </c>
      <c r="K29" s="160">
        <v>1</v>
      </c>
      <c r="L29" s="257">
        <f t="shared" si="0"/>
        <v>10</v>
      </c>
    </row>
    <row r="30" spans="1:12" ht="14.25" customHeight="1" x14ac:dyDescent="0.3">
      <c r="A30" s="104" t="s">
        <v>276</v>
      </c>
      <c r="B30" s="160">
        <v>1</v>
      </c>
      <c r="C30" s="160">
        <v>0</v>
      </c>
      <c r="D30" s="160">
        <v>1</v>
      </c>
      <c r="E30" s="160">
        <v>1</v>
      </c>
      <c r="F30" s="160">
        <v>1</v>
      </c>
      <c r="G30" s="160">
        <v>1</v>
      </c>
      <c r="H30" s="160">
        <v>1</v>
      </c>
      <c r="I30" s="160">
        <v>1</v>
      </c>
      <c r="J30" s="160">
        <v>1</v>
      </c>
      <c r="K30" s="160">
        <v>1</v>
      </c>
      <c r="L30" s="257">
        <f t="shared" si="0"/>
        <v>9</v>
      </c>
    </row>
    <row r="31" spans="1:12" ht="14.25" customHeight="1" x14ac:dyDescent="0.3">
      <c r="A31" s="104" t="s">
        <v>277</v>
      </c>
      <c r="B31" s="160">
        <v>1</v>
      </c>
      <c r="C31" s="160">
        <v>1</v>
      </c>
      <c r="D31" s="160">
        <v>1</v>
      </c>
      <c r="E31" s="160">
        <v>1</v>
      </c>
      <c r="F31" s="160">
        <v>1</v>
      </c>
      <c r="G31" s="160">
        <v>1</v>
      </c>
      <c r="H31" s="160">
        <v>1</v>
      </c>
      <c r="I31" s="160">
        <v>1</v>
      </c>
      <c r="J31" s="160">
        <v>1</v>
      </c>
      <c r="K31" s="160">
        <v>1</v>
      </c>
      <c r="L31" s="257">
        <f t="shared" si="0"/>
        <v>10</v>
      </c>
    </row>
    <row r="32" spans="1:1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51180555555555496" right="0.51180555555555496" top="0.78749999999999998" bottom="0.78749999999999998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5524A-963E-4F2F-A8BA-82CF48310232}">
  <dimension ref="B2:E10"/>
  <sheetViews>
    <sheetView workbookViewId="0">
      <selection activeCell="D17" sqref="D17"/>
    </sheetView>
  </sheetViews>
  <sheetFormatPr defaultRowHeight="14.4" x14ac:dyDescent="0.3"/>
  <cols>
    <col min="2" max="2" width="6.5546875" bestFit="1" customWidth="1"/>
    <col min="5" max="5" width="16.88671875" bestFit="1" customWidth="1"/>
  </cols>
  <sheetData>
    <row r="2" spans="2:5" ht="20.25" customHeight="1" x14ac:dyDescent="0.3">
      <c r="B2" s="341" t="s">
        <v>345</v>
      </c>
      <c r="C2" s="341"/>
      <c r="D2" s="341"/>
      <c r="E2" s="341"/>
    </row>
    <row r="3" spans="2:5" ht="20.25" customHeight="1" x14ac:dyDescent="0.3">
      <c r="B3" s="332" t="s">
        <v>72</v>
      </c>
      <c r="C3" s="332"/>
      <c r="D3" s="332"/>
      <c r="E3" s="332"/>
    </row>
    <row r="4" spans="2:5" ht="20.25" customHeight="1" x14ac:dyDescent="0.3">
      <c r="B4" s="267" t="s">
        <v>73</v>
      </c>
      <c r="C4" s="342">
        <f>MATERNIDADE!B100</f>
        <v>3208467.9503358221</v>
      </c>
      <c r="D4" s="342"/>
      <c r="E4" s="342"/>
    </row>
    <row r="5" spans="2:5" ht="20.25" customHeight="1" x14ac:dyDescent="0.3">
      <c r="B5" s="337"/>
      <c r="C5" s="337"/>
      <c r="D5" s="337"/>
      <c r="E5" s="337"/>
    </row>
    <row r="6" spans="2:5" ht="20.25" customHeight="1" x14ac:dyDescent="0.3">
      <c r="B6" s="332" t="s">
        <v>62</v>
      </c>
      <c r="C6" s="332"/>
      <c r="D6" s="332"/>
      <c r="E6" s="332"/>
    </row>
    <row r="7" spans="2:5" ht="20.25" customHeight="1" x14ac:dyDescent="0.3">
      <c r="B7" s="259" t="s">
        <v>73</v>
      </c>
      <c r="C7" s="343">
        <f>' MENDO SAMPAIO '!B112</f>
        <v>3984636.6916184472</v>
      </c>
      <c r="D7" s="344"/>
      <c r="E7" s="345"/>
    </row>
    <row r="8" spans="2:5" ht="20.25" customHeight="1" x14ac:dyDescent="0.3">
      <c r="B8" s="337"/>
      <c r="C8" s="337"/>
      <c r="D8" s="337"/>
      <c r="E8" s="337"/>
    </row>
    <row r="9" spans="2:5" ht="20.25" customHeight="1" x14ac:dyDescent="0.3">
      <c r="B9" s="338" t="s">
        <v>343</v>
      </c>
      <c r="C9" s="339"/>
      <c r="D9" s="340"/>
      <c r="E9" s="273">
        <f>SUM(C7,C4)</f>
        <v>7193104.6419542693</v>
      </c>
    </row>
    <row r="10" spans="2:5" ht="20.25" customHeight="1" x14ac:dyDescent="0.3">
      <c r="B10" s="338" t="s">
        <v>344</v>
      </c>
      <c r="C10" s="339"/>
      <c r="D10" s="340"/>
      <c r="E10" s="273">
        <f>E9*12</f>
        <v>86317255.703451231</v>
      </c>
    </row>
  </sheetData>
  <mergeCells count="9">
    <mergeCell ref="B8:E8"/>
    <mergeCell ref="B9:D9"/>
    <mergeCell ref="B10:D10"/>
    <mergeCell ref="B2:E2"/>
    <mergeCell ref="B3:E3"/>
    <mergeCell ref="C4:E4"/>
    <mergeCell ref="B5:E5"/>
    <mergeCell ref="B6:E6"/>
    <mergeCell ref="C7:E7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E18"/>
  <sheetViews>
    <sheetView workbookViewId="0">
      <selection activeCell="F23" sqref="F23"/>
    </sheetView>
  </sheetViews>
  <sheetFormatPr defaultRowHeight="14.4" x14ac:dyDescent="0.3"/>
  <cols>
    <col min="5" max="5" width="19.33203125" customWidth="1"/>
  </cols>
  <sheetData>
    <row r="2" spans="2:5" x14ac:dyDescent="0.3">
      <c r="B2" s="341" t="s">
        <v>345</v>
      </c>
      <c r="C2" s="341"/>
      <c r="D2" s="341"/>
      <c r="E2" s="341"/>
    </row>
    <row r="3" spans="2:5" x14ac:dyDescent="0.3">
      <c r="B3" s="332" t="s">
        <v>72</v>
      </c>
      <c r="C3" s="332"/>
      <c r="D3" s="332"/>
      <c r="E3" s="332"/>
    </row>
    <row r="4" spans="2:5" x14ac:dyDescent="0.3">
      <c r="B4" s="267" t="s">
        <v>73</v>
      </c>
      <c r="C4" s="342">
        <f>MATERNIDADE!B100</f>
        <v>3208467.9503358221</v>
      </c>
      <c r="D4" s="342"/>
      <c r="E4" s="342"/>
    </row>
    <row r="5" spans="2:5" x14ac:dyDescent="0.3">
      <c r="B5" s="337"/>
      <c r="C5" s="337"/>
      <c r="D5" s="337"/>
      <c r="E5" s="337"/>
    </row>
    <row r="6" spans="2:5" x14ac:dyDescent="0.3">
      <c r="B6" s="332" t="s">
        <v>62</v>
      </c>
      <c r="C6" s="332"/>
      <c r="D6" s="332"/>
      <c r="E6" s="332"/>
    </row>
    <row r="7" spans="2:5" x14ac:dyDescent="0.3">
      <c r="B7" s="259" t="s">
        <v>73</v>
      </c>
      <c r="C7" s="343">
        <f>' MENDO SAMPAIO '!B112</f>
        <v>3984636.6916184472</v>
      </c>
      <c r="D7" s="344"/>
      <c r="E7" s="345"/>
    </row>
    <row r="8" spans="2:5" x14ac:dyDescent="0.3">
      <c r="B8" s="337"/>
      <c r="C8" s="337"/>
      <c r="D8" s="337"/>
      <c r="E8" s="337"/>
    </row>
    <row r="9" spans="2:5" x14ac:dyDescent="0.3">
      <c r="B9" s="338" t="s">
        <v>343</v>
      </c>
      <c r="C9" s="339"/>
      <c r="D9" s="340"/>
      <c r="E9" s="273">
        <f>SUM(C7,C4)</f>
        <v>7193104.6419542693</v>
      </c>
    </row>
    <row r="10" spans="2:5" x14ac:dyDescent="0.3">
      <c r="B10" s="338" t="s">
        <v>344</v>
      </c>
      <c r="C10" s="339"/>
      <c r="D10" s="340"/>
      <c r="E10" s="273">
        <f>E9*12</f>
        <v>86317255.703451231</v>
      </c>
    </row>
    <row r="11" spans="2:5" x14ac:dyDescent="0.3">
      <c r="B11" s="346"/>
      <c r="C11" s="346"/>
      <c r="D11" s="346"/>
      <c r="E11" s="346"/>
    </row>
    <row r="12" spans="2:5" x14ac:dyDescent="0.3">
      <c r="B12" s="341" t="s">
        <v>346</v>
      </c>
      <c r="C12" s="341"/>
      <c r="D12" s="341"/>
      <c r="E12" s="341"/>
    </row>
    <row r="13" spans="2:5" x14ac:dyDescent="0.3">
      <c r="B13" s="338" t="s">
        <v>343</v>
      </c>
      <c r="C13" s="339"/>
      <c r="D13" s="340"/>
      <c r="E13" s="330">
        <v>6749980.8600000003</v>
      </c>
    </row>
    <row r="14" spans="2:5" x14ac:dyDescent="0.3">
      <c r="B14" s="338" t="s">
        <v>344</v>
      </c>
      <c r="C14" s="339"/>
      <c r="D14" s="340"/>
      <c r="E14" s="273">
        <f>E13*12</f>
        <v>80999770.320000008</v>
      </c>
    </row>
    <row r="15" spans="2:5" x14ac:dyDescent="0.3">
      <c r="B15" s="347"/>
      <c r="C15" s="347"/>
      <c r="D15" s="347"/>
      <c r="E15" s="347"/>
    </row>
    <row r="16" spans="2:5" x14ac:dyDescent="0.3">
      <c r="B16" s="341" t="s">
        <v>347</v>
      </c>
      <c r="C16" s="341"/>
      <c r="D16" s="341"/>
      <c r="E16" s="341"/>
    </row>
    <row r="17" spans="2:5" x14ac:dyDescent="0.3">
      <c r="B17" s="338" t="s">
        <v>343</v>
      </c>
      <c r="C17" s="339"/>
      <c r="D17" s="340"/>
      <c r="E17" s="274">
        <f>E9-E13</f>
        <v>443123.78195426892</v>
      </c>
    </row>
    <row r="18" spans="2:5" x14ac:dyDescent="0.3">
      <c r="B18" s="338" t="s">
        <v>344</v>
      </c>
      <c r="C18" s="339"/>
      <c r="D18" s="340"/>
      <c r="E18" s="273">
        <f>E17*12</f>
        <v>5317485.3834512271</v>
      </c>
    </row>
  </sheetData>
  <mergeCells count="17">
    <mergeCell ref="B2:E2"/>
    <mergeCell ref="B12:E12"/>
    <mergeCell ref="B13:D13"/>
    <mergeCell ref="B14:D14"/>
    <mergeCell ref="B16:E16"/>
    <mergeCell ref="B3:E3"/>
    <mergeCell ref="B6:E6"/>
    <mergeCell ref="C4:E4"/>
    <mergeCell ref="C7:E7"/>
    <mergeCell ref="B9:D9"/>
    <mergeCell ref="B10:D10"/>
    <mergeCell ref="B18:D18"/>
    <mergeCell ref="B5:E5"/>
    <mergeCell ref="B8:E8"/>
    <mergeCell ref="B11:E11"/>
    <mergeCell ref="B15:E15"/>
    <mergeCell ref="B17:D1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1000"/>
  <sheetViews>
    <sheetView workbookViewId="0"/>
  </sheetViews>
  <sheetFormatPr defaultColWidth="14.44140625" defaultRowHeight="15" customHeight="1" x14ac:dyDescent="0.3"/>
  <cols>
    <col min="1" max="1" width="24.109375" customWidth="1"/>
    <col min="2" max="2" width="12.109375" customWidth="1"/>
    <col min="3" max="5" width="8.6640625" customWidth="1"/>
    <col min="6" max="6" width="16.109375" customWidth="1"/>
    <col min="7" max="8" width="8.6640625" customWidth="1"/>
    <col min="9" max="9" width="12.44140625" customWidth="1"/>
    <col min="10" max="12" width="8.6640625" customWidth="1"/>
    <col min="13" max="13" width="12.33203125" customWidth="1"/>
    <col min="14" max="34" width="8.6640625" customWidth="1"/>
    <col min="35" max="35" width="14.33203125" customWidth="1"/>
    <col min="36" max="36" width="12.88671875" customWidth="1"/>
  </cols>
  <sheetData>
    <row r="1" spans="1:36" ht="14.25" customHeight="1" x14ac:dyDescent="0.3"/>
    <row r="2" spans="1:36" ht="14.25" customHeight="1" x14ac:dyDescent="0.3"/>
    <row r="3" spans="1:36" ht="14.25" customHeight="1" x14ac:dyDescent="0.3"/>
    <row r="4" spans="1:36" ht="14.25" customHeight="1" x14ac:dyDescent="0.3"/>
    <row r="5" spans="1:36" ht="14.25" customHeight="1" x14ac:dyDescent="0.3"/>
    <row r="6" spans="1:36" ht="14.25" customHeight="1" x14ac:dyDescent="0.3">
      <c r="A6" s="42" t="s">
        <v>143</v>
      </c>
      <c r="B6" s="43">
        <v>30</v>
      </c>
      <c r="C6" s="44" t="s">
        <v>43</v>
      </c>
      <c r="D6" s="45">
        <v>36</v>
      </c>
      <c r="E6" s="25">
        <v>1550</v>
      </c>
      <c r="F6" s="26">
        <f t="shared" ref="F6:F10" si="0">E6*B6</f>
        <v>46500</v>
      </c>
      <c r="G6" s="26"/>
      <c r="H6" s="27">
        <f t="shared" ref="H6:H10" si="1">B6*303.6</f>
        <v>9108</v>
      </c>
      <c r="I6" s="46">
        <f t="shared" ref="I6:I10" si="2">SUM(F6:H6)</f>
        <v>55608</v>
      </c>
      <c r="J6" s="26">
        <f t="shared" ref="J6:J10" si="3">B6*200</f>
        <v>6000</v>
      </c>
      <c r="K6" s="47">
        <f t="shared" ref="K6:K10" si="4">18.5*B6*20</f>
        <v>11100</v>
      </c>
      <c r="L6" s="26">
        <f t="shared" ref="L6:L10" si="5">B6*30</f>
        <v>900</v>
      </c>
      <c r="M6" s="48">
        <f t="shared" ref="M6:M10" si="6">IF((2.2*3*22*B6)&gt;(F6*2%),((2.2*3*22*B6)-(F6*2%)),0)</f>
        <v>3426.0000000000009</v>
      </c>
      <c r="N6" s="49">
        <f t="shared" ref="N6:N10" si="7">SUM(J6:M6)</f>
        <v>21426</v>
      </c>
      <c r="O6" s="26">
        <f t="shared" ref="O6:O10" si="8">I6*1%</f>
        <v>556.08000000000004</v>
      </c>
      <c r="P6" s="26">
        <f t="shared" ref="P6:P10" si="9">I6*8%</f>
        <v>4448.6400000000003</v>
      </c>
      <c r="Q6" s="26">
        <f t="shared" ref="Q6:Q10" si="10">I6*27.8%</f>
        <v>15459.024000000001</v>
      </c>
      <c r="R6" s="50">
        <f t="shared" ref="R6:R10" si="11">O6+P6+Q6</f>
        <v>20463.744000000002</v>
      </c>
      <c r="S6" s="26">
        <f t="shared" ref="S6:S10" si="12">I6/12</f>
        <v>4634</v>
      </c>
      <c r="T6" s="26">
        <f t="shared" ref="T6:T10" si="13">S6*33.33%</f>
        <v>1544.5121999999999</v>
      </c>
      <c r="U6" s="26">
        <f t="shared" ref="U6:U10" si="14">(S6+T6)*8%</f>
        <v>494.28097600000001</v>
      </c>
      <c r="V6" s="26">
        <f t="shared" ref="V6:V10" si="15">(S6+T6)*1%</f>
        <v>61.785122000000001</v>
      </c>
      <c r="W6" s="26">
        <f t="shared" ref="W6:X6" si="16">S6/12</f>
        <v>386.16666666666669</v>
      </c>
      <c r="X6" s="26">
        <f t="shared" si="16"/>
        <v>128.70935</v>
      </c>
      <c r="Y6" s="26">
        <f t="shared" ref="Y6:Y10" si="17">I6/12</f>
        <v>4634</v>
      </c>
      <c r="Z6" s="26">
        <f t="shared" ref="Z6:Z10" si="18">Y6*8%</f>
        <v>370.72</v>
      </c>
      <c r="AA6" s="26">
        <f t="shared" ref="AA6:AA10" si="19">Y6*1%</f>
        <v>46.34</v>
      </c>
      <c r="AB6" s="51"/>
      <c r="AC6" s="26">
        <f t="shared" ref="AC6:AC10" si="20">AB6/12</f>
        <v>0</v>
      </c>
      <c r="AD6" s="26">
        <f t="shared" ref="AD6:AD10" si="21">(AB6+AC6)*8%</f>
        <v>0</v>
      </c>
      <c r="AE6" s="26">
        <f t="shared" ref="AE6:AE10" si="22">(AB6+AC6)*1%</f>
        <v>0</v>
      </c>
      <c r="AF6" s="26">
        <f t="shared" ref="AF6:AF10" si="23">(I6+S6+T6+Y6)*8%*40%</f>
        <v>2125.4563904000001</v>
      </c>
      <c r="AG6" s="26">
        <f t="shared" ref="AG6:AG10" si="24">I6*5%</f>
        <v>2780.4</v>
      </c>
      <c r="AH6" s="26">
        <f t="shared" ref="AH6:AH10" si="25">(S6+T6+Y6)*27.8%</f>
        <v>3005.8783916000007</v>
      </c>
      <c r="AI6" s="52">
        <f t="shared" ref="AI6:AI10" si="26">SUM(T6:AH6)</f>
        <v>15578.249096666668</v>
      </c>
      <c r="AJ6" s="26">
        <f t="shared" ref="AJ6:AJ10" si="27">I6+N6+R6+AI6</f>
        <v>113075.99309666667</v>
      </c>
    </row>
    <row r="7" spans="1:36" ht="14.25" customHeight="1" x14ac:dyDescent="0.3">
      <c r="A7" s="42" t="s">
        <v>144</v>
      </c>
      <c r="B7" s="43">
        <v>22</v>
      </c>
      <c r="C7" s="44" t="s">
        <v>43</v>
      </c>
      <c r="D7" s="45">
        <v>36</v>
      </c>
      <c r="E7" s="25">
        <v>1550</v>
      </c>
      <c r="F7" s="26">
        <f t="shared" si="0"/>
        <v>34100</v>
      </c>
      <c r="G7" s="26">
        <f>(E7/180)*20%*110*2</f>
        <v>378.88888888888891</v>
      </c>
      <c r="H7" s="27">
        <f t="shared" si="1"/>
        <v>6679.2000000000007</v>
      </c>
      <c r="I7" s="46">
        <f t="shared" si="2"/>
        <v>41158.088888888888</v>
      </c>
      <c r="J7" s="26">
        <f t="shared" si="3"/>
        <v>4400</v>
      </c>
      <c r="K7" s="47">
        <f t="shared" si="4"/>
        <v>8140</v>
      </c>
      <c r="L7" s="26">
        <f t="shared" si="5"/>
        <v>660</v>
      </c>
      <c r="M7" s="48">
        <f t="shared" si="6"/>
        <v>2512.4000000000005</v>
      </c>
      <c r="N7" s="49">
        <f t="shared" si="7"/>
        <v>15712.400000000001</v>
      </c>
      <c r="O7" s="26">
        <f t="shared" si="8"/>
        <v>411.58088888888886</v>
      </c>
      <c r="P7" s="26">
        <f t="shared" si="9"/>
        <v>3292.6471111111109</v>
      </c>
      <c r="Q7" s="26">
        <f t="shared" si="10"/>
        <v>11441.948711111112</v>
      </c>
      <c r="R7" s="50">
        <f t="shared" si="11"/>
        <v>15146.176711111111</v>
      </c>
      <c r="S7" s="26">
        <f t="shared" si="12"/>
        <v>3429.8407407407408</v>
      </c>
      <c r="T7" s="26">
        <f t="shared" si="13"/>
        <v>1143.1659188888889</v>
      </c>
      <c r="U7" s="26">
        <f t="shared" si="14"/>
        <v>365.84053277037032</v>
      </c>
      <c r="V7" s="26">
        <f t="shared" si="15"/>
        <v>45.73006659629629</v>
      </c>
      <c r="W7" s="26">
        <f t="shared" ref="W7:X7" si="28">S7/12</f>
        <v>285.82006172839505</v>
      </c>
      <c r="X7" s="26">
        <f t="shared" si="28"/>
        <v>95.263826574074074</v>
      </c>
      <c r="Y7" s="26">
        <f t="shared" si="17"/>
        <v>3429.8407407407408</v>
      </c>
      <c r="Z7" s="26">
        <f t="shared" si="18"/>
        <v>274.38725925925928</v>
      </c>
      <c r="AA7" s="26">
        <f t="shared" si="19"/>
        <v>34.29840740740741</v>
      </c>
      <c r="AB7" s="51"/>
      <c r="AC7" s="26">
        <f t="shared" si="20"/>
        <v>0</v>
      </c>
      <c r="AD7" s="26">
        <f t="shared" si="21"/>
        <v>0</v>
      </c>
      <c r="AE7" s="26">
        <f t="shared" si="22"/>
        <v>0</v>
      </c>
      <c r="AF7" s="26">
        <f t="shared" si="23"/>
        <v>1573.1499612562966</v>
      </c>
      <c r="AG7" s="26">
        <f t="shared" si="24"/>
        <v>2057.9044444444444</v>
      </c>
      <c r="AH7" s="26">
        <f t="shared" si="25"/>
        <v>2224.7915773029631</v>
      </c>
      <c r="AI7" s="52">
        <f t="shared" si="26"/>
        <v>11530.192796969135</v>
      </c>
      <c r="AJ7" s="26">
        <f t="shared" si="27"/>
        <v>83546.858396969139</v>
      </c>
    </row>
    <row r="8" spans="1:36" ht="14.25" customHeight="1" x14ac:dyDescent="0.3">
      <c r="A8" s="42" t="s">
        <v>145</v>
      </c>
      <c r="B8" s="43">
        <v>10</v>
      </c>
      <c r="C8" s="44" t="s">
        <v>43</v>
      </c>
      <c r="D8" s="24">
        <v>36</v>
      </c>
      <c r="E8" s="47">
        <v>1550</v>
      </c>
      <c r="F8" s="26">
        <f t="shared" si="0"/>
        <v>15500</v>
      </c>
      <c r="G8" s="26"/>
      <c r="H8" s="27">
        <f t="shared" si="1"/>
        <v>3036</v>
      </c>
      <c r="I8" s="46">
        <f t="shared" si="2"/>
        <v>18536</v>
      </c>
      <c r="J8" s="26">
        <f t="shared" si="3"/>
        <v>2000</v>
      </c>
      <c r="K8" s="47">
        <f t="shared" si="4"/>
        <v>3700</v>
      </c>
      <c r="L8" s="26">
        <f t="shared" si="5"/>
        <v>300</v>
      </c>
      <c r="M8" s="48">
        <f t="shared" si="6"/>
        <v>1142.0000000000002</v>
      </c>
      <c r="N8" s="49">
        <f t="shared" si="7"/>
        <v>7142</v>
      </c>
      <c r="O8" s="26">
        <f t="shared" si="8"/>
        <v>185.36</v>
      </c>
      <c r="P8" s="26">
        <f t="shared" si="9"/>
        <v>1482.88</v>
      </c>
      <c r="Q8" s="26">
        <f t="shared" si="10"/>
        <v>5153.0080000000007</v>
      </c>
      <c r="R8" s="50">
        <f t="shared" si="11"/>
        <v>6821.2480000000014</v>
      </c>
      <c r="S8" s="26">
        <f t="shared" si="12"/>
        <v>1544.6666666666667</v>
      </c>
      <c r="T8" s="26">
        <f t="shared" si="13"/>
        <v>514.8374</v>
      </c>
      <c r="U8" s="26">
        <f t="shared" si="14"/>
        <v>164.76032533333336</v>
      </c>
      <c r="V8" s="26">
        <f t="shared" si="15"/>
        <v>20.595040666666669</v>
      </c>
      <c r="W8" s="26">
        <f t="shared" ref="W8:X8" si="29">S8/12</f>
        <v>128.72222222222223</v>
      </c>
      <c r="X8" s="26">
        <f t="shared" si="29"/>
        <v>42.903116666666669</v>
      </c>
      <c r="Y8" s="26">
        <f t="shared" si="17"/>
        <v>1544.6666666666667</v>
      </c>
      <c r="Z8" s="26">
        <f t="shared" si="18"/>
        <v>123.57333333333334</v>
      </c>
      <c r="AA8" s="26">
        <f t="shared" si="19"/>
        <v>15.446666666666667</v>
      </c>
      <c r="AB8" s="51"/>
      <c r="AC8" s="26">
        <f t="shared" si="20"/>
        <v>0</v>
      </c>
      <c r="AD8" s="26">
        <f t="shared" si="21"/>
        <v>0</v>
      </c>
      <c r="AE8" s="26">
        <f t="shared" si="22"/>
        <v>0</v>
      </c>
      <c r="AF8" s="26">
        <f t="shared" si="23"/>
        <v>708.48546346666683</v>
      </c>
      <c r="AG8" s="26">
        <f t="shared" si="24"/>
        <v>926.80000000000007</v>
      </c>
      <c r="AH8" s="26">
        <f t="shared" si="25"/>
        <v>1001.9594638666667</v>
      </c>
      <c r="AI8" s="52">
        <f t="shared" si="26"/>
        <v>5192.7496988888888</v>
      </c>
      <c r="AJ8" s="26">
        <f t="shared" si="27"/>
        <v>37691.997698888888</v>
      </c>
    </row>
    <row r="9" spans="1:36" ht="14.25" customHeight="1" x14ac:dyDescent="0.3">
      <c r="A9" s="42" t="s">
        <v>146</v>
      </c>
      <c r="B9" s="43">
        <v>10</v>
      </c>
      <c r="C9" s="44" t="s">
        <v>43</v>
      </c>
      <c r="D9" s="24">
        <v>36</v>
      </c>
      <c r="E9" s="25">
        <v>1550</v>
      </c>
      <c r="F9" s="26">
        <f t="shared" si="0"/>
        <v>15500</v>
      </c>
      <c r="G9" s="26"/>
      <c r="H9" s="27">
        <f t="shared" si="1"/>
        <v>3036</v>
      </c>
      <c r="I9" s="46">
        <f t="shared" si="2"/>
        <v>18536</v>
      </c>
      <c r="J9" s="26">
        <f t="shared" si="3"/>
        <v>2000</v>
      </c>
      <c r="K9" s="47">
        <f t="shared" si="4"/>
        <v>3700</v>
      </c>
      <c r="L9" s="26">
        <f t="shared" si="5"/>
        <v>300</v>
      </c>
      <c r="M9" s="48">
        <f t="shared" si="6"/>
        <v>1142.0000000000002</v>
      </c>
      <c r="N9" s="49">
        <f t="shared" si="7"/>
        <v>7142</v>
      </c>
      <c r="O9" s="26">
        <f t="shared" si="8"/>
        <v>185.36</v>
      </c>
      <c r="P9" s="26">
        <f t="shared" si="9"/>
        <v>1482.88</v>
      </c>
      <c r="Q9" s="26">
        <f t="shared" si="10"/>
        <v>5153.0080000000007</v>
      </c>
      <c r="R9" s="50">
        <f t="shared" si="11"/>
        <v>6821.2480000000014</v>
      </c>
      <c r="S9" s="26">
        <f t="shared" si="12"/>
        <v>1544.6666666666667</v>
      </c>
      <c r="T9" s="26">
        <f t="shared" si="13"/>
        <v>514.8374</v>
      </c>
      <c r="U9" s="26">
        <f t="shared" si="14"/>
        <v>164.76032533333336</v>
      </c>
      <c r="V9" s="26">
        <f t="shared" si="15"/>
        <v>20.595040666666669</v>
      </c>
      <c r="W9" s="26">
        <f t="shared" ref="W9:X9" si="30">S9/12</f>
        <v>128.72222222222223</v>
      </c>
      <c r="X9" s="26">
        <f t="shared" si="30"/>
        <v>42.903116666666669</v>
      </c>
      <c r="Y9" s="26">
        <f t="shared" si="17"/>
        <v>1544.6666666666667</v>
      </c>
      <c r="Z9" s="26">
        <f t="shared" si="18"/>
        <v>123.57333333333334</v>
      </c>
      <c r="AA9" s="26">
        <f t="shared" si="19"/>
        <v>15.446666666666667</v>
      </c>
      <c r="AB9" s="51"/>
      <c r="AC9" s="26">
        <f t="shared" si="20"/>
        <v>0</v>
      </c>
      <c r="AD9" s="26">
        <f t="shared" si="21"/>
        <v>0</v>
      </c>
      <c r="AE9" s="26">
        <f t="shared" si="22"/>
        <v>0</v>
      </c>
      <c r="AF9" s="26">
        <f t="shared" si="23"/>
        <v>708.48546346666683</v>
      </c>
      <c r="AG9" s="26">
        <f t="shared" si="24"/>
        <v>926.80000000000007</v>
      </c>
      <c r="AH9" s="26">
        <f t="shared" si="25"/>
        <v>1001.9594638666667</v>
      </c>
      <c r="AI9" s="52">
        <f t="shared" si="26"/>
        <v>5192.7496988888888</v>
      </c>
      <c r="AJ9" s="26">
        <f t="shared" si="27"/>
        <v>37691.997698888888</v>
      </c>
    </row>
    <row r="10" spans="1:36" ht="14.25" customHeight="1" x14ac:dyDescent="0.3">
      <c r="A10" s="42" t="s">
        <v>147</v>
      </c>
      <c r="B10" s="43">
        <v>1</v>
      </c>
      <c r="C10" s="44" t="s">
        <v>43</v>
      </c>
      <c r="D10" s="24">
        <v>40</v>
      </c>
      <c r="E10" s="25">
        <v>3200</v>
      </c>
      <c r="F10" s="26">
        <f t="shared" si="0"/>
        <v>3200</v>
      </c>
      <c r="G10" s="26"/>
      <c r="H10" s="27">
        <f t="shared" si="1"/>
        <v>303.60000000000002</v>
      </c>
      <c r="I10" s="46">
        <f t="shared" si="2"/>
        <v>3503.6</v>
      </c>
      <c r="J10" s="26">
        <f t="shared" si="3"/>
        <v>200</v>
      </c>
      <c r="K10" s="47">
        <f t="shared" si="4"/>
        <v>370</v>
      </c>
      <c r="L10" s="26">
        <f t="shared" si="5"/>
        <v>30</v>
      </c>
      <c r="M10" s="48">
        <f t="shared" si="6"/>
        <v>81.200000000000017</v>
      </c>
      <c r="N10" s="49">
        <f t="shared" si="7"/>
        <v>681.2</v>
      </c>
      <c r="O10" s="26">
        <f t="shared" si="8"/>
        <v>35.036000000000001</v>
      </c>
      <c r="P10" s="26">
        <f t="shared" si="9"/>
        <v>280.28800000000001</v>
      </c>
      <c r="Q10" s="26">
        <f t="shared" si="10"/>
        <v>974.00080000000003</v>
      </c>
      <c r="R10" s="50">
        <f t="shared" si="11"/>
        <v>1289.3248000000001</v>
      </c>
      <c r="S10" s="26">
        <f t="shared" si="12"/>
        <v>291.96666666666664</v>
      </c>
      <c r="T10" s="26">
        <f t="shared" si="13"/>
        <v>97.312489999999983</v>
      </c>
      <c r="U10" s="26">
        <f t="shared" si="14"/>
        <v>31.142332533333331</v>
      </c>
      <c r="V10" s="26">
        <f t="shared" si="15"/>
        <v>3.8927915666666664</v>
      </c>
      <c r="W10" s="26">
        <f t="shared" ref="W10:X10" si="31">S10/12</f>
        <v>24.330555555555552</v>
      </c>
      <c r="X10" s="26">
        <f t="shared" si="31"/>
        <v>8.1093741666666652</v>
      </c>
      <c r="Y10" s="26">
        <f t="shared" si="17"/>
        <v>291.96666666666664</v>
      </c>
      <c r="Z10" s="26">
        <f t="shared" si="18"/>
        <v>23.357333333333333</v>
      </c>
      <c r="AA10" s="26">
        <f t="shared" si="19"/>
        <v>2.9196666666666666</v>
      </c>
      <c r="AB10" s="51"/>
      <c r="AC10" s="26">
        <f t="shared" si="20"/>
        <v>0</v>
      </c>
      <c r="AD10" s="26">
        <f t="shared" si="21"/>
        <v>0</v>
      </c>
      <c r="AE10" s="26">
        <f t="shared" si="22"/>
        <v>0</v>
      </c>
      <c r="AF10" s="26">
        <f t="shared" si="23"/>
        <v>133.91506634666666</v>
      </c>
      <c r="AG10" s="26">
        <f t="shared" si="24"/>
        <v>175.18</v>
      </c>
      <c r="AH10" s="26">
        <f t="shared" si="25"/>
        <v>189.38633888666664</v>
      </c>
      <c r="AI10" s="52">
        <f t="shared" si="26"/>
        <v>981.51261572222211</v>
      </c>
      <c r="AJ10" s="26">
        <f t="shared" si="27"/>
        <v>6455.6374157222226</v>
      </c>
    </row>
    <row r="11" spans="1:36" ht="14.25" customHeight="1" x14ac:dyDescent="0.3"/>
    <row r="12" spans="1:36" ht="14.25" customHeight="1" x14ac:dyDescent="0.3">
      <c r="A12" s="53" t="s">
        <v>148</v>
      </c>
      <c r="B12" s="43">
        <v>2</v>
      </c>
      <c r="C12" s="44" t="s">
        <v>43</v>
      </c>
      <c r="D12" s="54">
        <v>36</v>
      </c>
      <c r="E12" s="25">
        <v>2200</v>
      </c>
      <c r="F12" s="26">
        <f t="shared" ref="F12:F13" si="32">E12*B12</f>
        <v>4400</v>
      </c>
      <c r="G12" s="26">
        <f>(E12/180)*20%*110*2</f>
        <v>537.77777777777783</v>
      </c>
      <c r="H12" s="27">
        <f t="shared" ref="H12:H13" si="33">B12*303.6</f>
        <v>607.20000000000005</v>
      </c>
      <c r="I12" s="46">
        <f t="shared" ref="I12:I13" si="34">SUM(F12:H12)</f>
        <v>5544.9777777777772</v>
      </c>
      <c r="J12" s="26">
        <f t="shared" ref="J12:J13" si="35">B12*200</f>
        <v>400</v>
      </c>
      <c r="K12" s="47">
        <f t="shared" ref="K12:K13" si="36">18.5*B12*20</f>
        <v>740</v>
      </c>
      <c r="L12" s="26">
        <f t="shared" ref="L12:L13" si="37">B12*30</f>
        <v>60</v>
      </c>
      <c r="M12" s="48">
        <f t="shared" ref="M12:M13" si="38">IF((2.2*3*22*B12)&gt;(F12*2%),((2.2*3*22*B12)-(F12*2%)),0)</f>
        <v>202.40000000000003</v>
      </c>
      <c r="N12" s="49">
        <f t="shared" ref="N12:N13" si="39">SUM(J12:M12)</f>
        <v>1402.4</v>
      </c>
      <c r="O12" s="26">
        <f t="shared" ref="O12:O13" si="40">I12*1%</f>
        <v>55.449777777777776</v>
      </c>
      <c r="P12" s="26">
        <f t="shared" ref="P12:P13" si="41">I12*8%</f>
        <v>443.5982222222222</v>
      </c>
      <c r="Q12" s="26">
        <f t="shared" ref="Q12:Q13" si="42">I12*27.8%</f>
        <v>1541.5038222222222</v>
      </c>
      <c r="R12" s="50">
        <f t="shared" ref="R12:R13" si="43">O12+P12+Q12</f>
        <v>2040.5518222222222</v>
      </c>
      <c r="S12" s="26">
        <f t="shared" ref="S12:S13" si="44">I12/12</f>
        <v>462.08148148148143</v>
      </c>
      <c r="T12" s="26">
        <f t="shared" ref="T12:T13" si="45">S12*33.33%</f>
        <v>154.01175777777775</v>
      </c>
      <c r="U12" s="26">
        <f t="shared" ref="U12:U13" si="46">(S12+T12)*8%</f>
        <v>49.287459140740737</v>
      </c>
      <c r="V12" s="26">
        <f t="shared" ref="V12:V13" si="47">(S12+T12)*1%</f>
        <v>6.1609323925925921</v>
      </c>
      <c r="W12" s="26">
        <f t="shared" ref="W12:X12" si="48">S12/12</f>
        <v>38.506790123456788</v>
      </c>
      <c r="X12" s="26">
        <f t="shared" si="48"/>
        <v>12.834313148148146</v>
      </c>
      <c r="Y12" s="26">
        <f t="shared" ref="Y12:Y13" si="49">I12/12</f>
        <v>462.08148148148143</v>
      </c>
      <c r="Z12" s="26">
        <f t="shared" ref="Z12:Z13" si="50">Y12*8%</f>
        <v>36.966518518518512</v>
      </c>
      <c r="AA12" s="26">
        <f t="shared" ref="AA12:AA13" si="51">Y12*1%</f>
        <v>4.620814814814814</v>
      </c>
      <c r="AB12" s="51"/>
      <c r="AC12" s="26">
        <f t="shared" ref="AC12:AC13" si="52">AB12/12</f>
        <v>0</v>
      </c>
      <c r="AD12" s="26">
        <f t="shared" ref="AD12:AD13" si="53">(AB12+AC12)*8%</f>
        <v>0</v>
      </c>
      <c r="AE12" s="26">
        <f t="shared" ref="AE12:AE13" si="54">(AB12+AC12)*1%</f>
        <v>0</v>
      </c>
      <c r="AF12" s="26">
        <f t="shared" ref="AF12:AF13" si="55">(I12+S12+T12+Y12)*8%*40%</f>
        <v>211.94087995259258</v>
      </c>
      <c r="AG12" s="26">
        <f t="shared" ref="AG12:AG13" si="56">I12*5%</f>
        <v>277.24888888888887</v>
      </c>
      <c r="AH12" s="26">
        <f t="shared" ref="AH12:AH13" si="57">(S12+T12+Y12)*27.8%</f>
        <v>299.73257236592593</v>
      </c>
      <c r="AI12" s="52">
        <f t="shared" ref="AI12:AI13" si="58">SUM(T12:AH12)</f>
        <v>1553.3924086049383</v>
      </c>
      <c r="AJ12" s="26">
        <f t="shared" ref="AJ12:AJ13" si="59">I12+N12+R12+AI12</f>
        <v>10541.322008604937</v>
      </c>
    </row>
    <row r="13" spans="1:36" ht="14.25" customHeight="1" x14ac:dyDescent="0.3">
      <c r="A13" s="42" t="s">
        <v>149</v>
      </c>
      <c r="B13" s="43">
        <v>1</v>
      </c>
      <c r="C13" s="44" t="s">
        <v>43</v>
      </c>
      <c r="D13" s="54">
        <v>36</v>
      </c>
      <c r="E13" s="25">
        <v>2200</v>
      </c>
      <c r="F13" s="26">
        <f t="shared" si="32"/>
        <v>2200</v>
      </c>
      <c r="G13" s="26"/>
      <c r="H13" s="27">
        <f t="shared" si="33"/>
        <v>303.60000000000002</v>
      </c>
      <c r="I13" s="46">
        <f t="shared" si="34"/>
        <v>2503.6</v>
      </c>
      <c r="J13" s="26">
        <f t="shared" si="35"/>
        <v>200</v>
      </c>
      <c r="K13" s="47">
        <f t="shared" si="36"/>
        <v>370</v>
      </c>
      <c r="L13" s="26">
        <f t="shared" si="37"/>
        <v>30</v>
      </c>
      <c r="M13" s="48">
        <f t="shared" si="38"/>
        <v>101.20000000000002</v>
      </c>
      <c r="N13" s="49">
        <f t="shared" si="39"/>
        <v>701.2</v>
      </c>
      <c r="O13" s="26">
        <f t="shared" si="40"/>
        <v>25.036000000000001</v>
      </c>
      <c r="P13" s="26">
        <f t="shared" si="41"/>
        <v>200.28800000000001</v>
      </c>
      <c r="Q13" s="26">
        <f t="shared" si="42"/>
        <v>696.00080000000003</v>
      </c>
      <c r="R13" s="50">
        <f t="shared" si="43"/>
        <v>921.3248000000001</v>
      </c>
      <c r="S13" s="26">
        <f t="shared" si="44"/>
        <v>208.63333333333333</v>
      </c>
      <c r="T13" s="26">
        <f t="shared" si="45"/>
        <v>69.537489999999991</v>
      </c>
      <c r="U13" s="26">
        <f t="shared" si="46"/>
        <v>22.253665866666665</v>
      </c>
      <c r="V13" s="26">
        <f t="shared" si="47"/>
        <v>2.7817082333333332</v>
      </c>
      <c r="W13" s="26">
        <f t="shared" ref="W13:X13" si="60">S13/12</f>
        <v>17.386111111111109</v>
      </c>
      <c r="X13" s="26">
        <f t="shared" si="60"/>
        <v>5.7947908333333329</v>
      </c>
      <c r="Y13" s="26">
        <f t="shared" si="49"/>
        <v>208.63333333333333</v>
      </c>
      <c r="Z13" s="26">
        <f t="shared" si="50"/>
        <v>16.690666666666665</v>
      </c>
      <c r="AA13" s="26">
        <f t="shared" si="51"/>
        <v>2.0863333333333332</v>
      </c>
      <c r="AB13" s="51"/>
      <c r="AC13" s="26">
        <f t="shared" si="52"/>
        <v>0</v>
      </c>
      <c r="AD13" s="26">
        <f t="shared" si="53"/>
        <v>0</v>
      </c>
      <c r="AE13" s="26">
        <f t="shared" si="54"/>
        <v>0</v>
      </c>
      <c r="AF13" s="26">
        <f t="shared" si="55"/>
        <v>95.692933013333345</v>
      </c>
      <c r="AG13" s="26">
        <f t="shared" si="56"/>
        <v>125.18</v>
      </c>
      <c r="AH13" s="26">
        <f t="shared" si="57"/>
        <v>135.33155555333335</v>
      </c>
      <c r="AI13" s="52">
        <f t="shared" si="58"/>
        <v>701.36858794444447</v>
      </c>
      <c r="AJ13" s="26">
        <f t="shared" si="59"/>
        <v>4827.4933879444452</v>
      </c>
    </row>
    <row r="14" spans="1:36" ht="14.25" customHeight="1" x14ac:dyDescent="0.3">
      <c r="B14" s="55">
        <f t="shared" ref="B14:AJ14" si="61">SUM(B6:B13)</f>
        <v>76</v>
      </c>
      <c r="C14" s="55">
        <f t="shared" si="61"/>
        <v>0</v>
      </c>
      <c r="D14" s="55">
        <f t="shared" si="61"/>
        <v>256</v>
      </c>
      <c r="E14" s="55">
        <f t="shared" si="61"/>
        <v>13800</v>
      </c>
      <c r="F14" s="55">
        <f t="shared" si="61"/>
        <v>121400</v>
      </c>
      <c r="G14" s="55">
        <f t="shared" si="61"/>
        <v>916.66666666666674</v>
      </c>
      <c r="H14" s="55">
        <f t="shared" si="61"/>
        <v>23073.599999999999</v>
      </c>
      <c r="I14" s="55">
        <f t="shared" si="61"/>
        <v>145390.26666666666</v>
      </c>
      <c r="J14" s="55">
        <f t="shared" si="61"/>
        <v>15200</v>
      </c>
      <c r="K14" s="55">
        <f t="shared" si="61"/>
        <v>28120</v>
      </c>
      <c r="L14" s="55">
        <f t="shared" si="61"/>
        <v>2280</v>
      </c>
      <c r="M14" s="55">
        <f t="shared" si="61"/>
        <v>8607.2000000000025</v>
      </c>
      <c r="N14" s="55">
        <f t="shared" si="61"/>
        <v>54207.199999999997</v>
      </c>
      <c r="O14" s="55">
        <f t="shared" si="61"/>
        <v>1453.9026666666668</v>
      </c>
      <c r="P14" s="55">
        <f t="shared" si="61"/>
        <v>11631.221333333335</v>
      </c>
      <c r="Q14" s="55">
        <f t="shared" si="61"/>
        <v>40418.494133333341</v>
      </c>
      <c r="R14" s="55">
        <f t="shared" si="61"/>
        <v>53503.618133333344</v>
      </c>
      <c r="S14" s="55">
        <f t="shared" si="61"/>
        <v>12115.855555555556</v>
      </c>
      <c r="T14" s="55">
        <f t="shared" si="61"/>
        <v>4038.2146566666665</v>
      </c>
      <c r="U14" s="55">
        <f t="shared" si="61"/>
        <v>1292.3256169777778</v>
      </c>
      <c r="V14" s="55">
        <f t="shared" si="61"/>
        <v>161.54070212222223</v>
      </c>
      <c r="W14" s="55">
        <f t="shared" si="61"/>
        <v>1009.6546296296295</v>
      </c>
      <c r="X14" s="55">
        <f t="shared" si="61"/>
        <v>336.51788805555555</v>
      </c>
      <c r="Y14" s="55">
        <f t="shared" si="61"/>
        <v>12115.855555555556</v>
      </c>
      <c r="Z14" s="55">
        <f t="shared" si="61"/>
        <v>969.26844444444464</v>
      </c>
      <c r="AA14" s="55">
        <f t="shared" si="61"/>
        <v>121.15855555555558</v>
      </c>
      <c r="AB14" s="55">
        <f t="shared" si="61"/>
        <v>0</v>
      </c>
      <c r="AC14" s="55">
        <f t="shared" si="61"/>
        <v>0</v>
      </c>
      <c r="AD14" s="55">
        <f t="shared" si="61"/>
        <v>0</v>
      </c>
      <c r="AE14" s="55">
        <f t="shared" si="61"/>
        <v>0</v>
      </c>
      <c r="AF14" s="55">
        <f t="shared" si="61"/>
        <v>5557.1261579022239</v>
      </c>
      <c r="AG14" s="55">
        <f t="shared" si="61"/>
        <v>7269.5133333333342</v>
      </c>
      <c r="AH14" s="55">
        <f t="shared" si="61"/>
        <v>7859.0393634422235</v>
      </c>
      <c r="AI14" s="55">
        <f t="shared" si="61"/>
        <v>40730.214903685184</v>
      </c>
      <c r="AJ14" s="56">
        <f t="shared" si="61"/>
        <v>293831.29970368522</v>
      </c>
    </row>
    <row r="15" spans="1:36" ht="14.25" customHeight="1" x14ac:dyDescent="0.3"/>
    <row r="16" spans="1:36" ht="14.25" customHeight="1" x14ac:dyDescent="0.3"/>
    <row r="17" spans="1:36" ht="14.25" customHeight="1" x14ac:dyDescent="0.3">
      <c r="A17" s="57" t="s">
        <v>150</v>
      </c>
    </row>
    <row r="18" spans="1:36" ht="14.25" customHeight="1" x14ac:dyDescent="0.3">
      <c r="A18" s="58" t="s">
        <v>151</v>
      </c>
      <c r="B18" s="58" t="s">
        <v>152</v>
      </c>
      <c r="C18" s="58" t="s">
        <v>36</v>
      </c>
      <c r="D18" s="58">
        <v>3</v>
      </c>
    </row>
    <row r="19" spans="1:36" ht="14.25" customHeight="1" x14ac:dyDescent="0.3">
      <c r="A19" s="58" t="s">
        <v>153</v>
      </c>
      <c r="B19" s="58" t="s">
        <v>152</v>
      </c>
      <c r="C19" s="58" t="s">
        <v>36</v>
      </c>
      <c r="D19" s="58">
        <v>2</v>
      </c>
    </row>
    <row r="20" spans="1:36" ht="14.25" customHeight="1" x14ac:dyDescent="0.3">
      <c r="A20" s="58" t="s">
        <v>154</v>
      </c>
      <c r="B20" s="58" t="s">
        <v>152</v>
      </c>
      <c r="C20" s="58" t="s">
        <v>36</v>
      </c>
      <c r="D20" s="58">
        <v>20</v>
      </c>
    </row>
    <row r="21" spans="1:36" ht="14.25" customHeight="1" x14ac:dyDescent="0.3"/>
    <row r="22" spans="1:36" ht="14.25" customHeight="1" x14ac:dyDescent="0.3">
      <c r="A22" s="59" t="s">
        <v>155</v>
      </c>
      <c r="B22" s="59" t="s">
        <v>156</v>
      </c>
      <c r="C22" s="59" t="s">
        <v>36</v>
      </c>
      <c r="D22" s="59">
        <v>5</v>
      </c>
    </row>
    <row r="23" spans="1:36" ht="14.25" customHeight="1" x14ac:dyDescent="0.3">
      <c r="A23" s="59" t="s">
        <v>157</v>
      </c>
      <c r="B23" s="59" t="s">
        <v>156</v>
      </c>
      <c r="C23" s="59" t="s">
        <v>36</v>
      </c>
      <c r="D23" s="59">
        <v>4</v>
      </c>
      <c r="G23" s="57">
        <f>D20+15</f>
        <v>35</v>
      </c>
    </row>
    <row r="24" spans="1:36" ht="14.25" customHeight="1" x14ac:dyDescent="0.3">
      <c r="A24" s="59" t="s">
        <v>158</v>
      </c>
      <c r="B24" s="59" t="s">
        <v>156</v>
      </c>
      <c r="C24" s="59" t="s">
        <v>36</v>
      </c>
      <c r="D24" s="59">
        <v>15</v>
      </c>
      <c r="G24" s="57">
        <f>G23+12</f>
        <v>47</v>
      </c>
    </row>
    <row r="25" spans="1:36" ht="14.25" customHeight="1" x14ac:dyDescent="0.3">
      <c r="G25" s="57">
        <v>25</v>
      </c>
    </row>
    <row r="26" spans="1:36" ht="14.25" customHeight="1" x14ac:dyDescent="0.3">
      <c r="G26" s="57">
        <f>G24-G25</f>
        <v>22</v>
      </c>
    </row>
    <row r="27" spans="1:36" ht="14.25" customHeight="1" x14ac:dyDescent="0.3"/>
    <row r="28" spans="1:36" ht="14.25" customHeight="1" x14ac:dyDescent="0.3"/>
    <row r="29" spans="1:36" ht="14.25" customHeight="1" x14ac:dyDescent="0.3"/>
    <row r="30" spans="1:36" ht="14.25" customHeight="1" x14ac:dyDescent="0.3">
      <c r="A30" s="42" t="s">
        <v>59</v>
      </c>
      <c r="B30" s="43">
        <v>8</v>
      </c>
      <c r="C30" s="44" t="s">
        <v>43</v>
      </c>
      <c r="D30" s="45">
        <v>36</v>
      </c>
      <c r="E30" s="25">
        <v>1550</v>
      </c>
      <c r="F30" s="26">
        <f t="shared" ref="F30:F31" si="62">E30*B30</f>
        <v>12400</v>
      </c>
      <c r="G30" s="26"/>
      <c r="H30" s="27">
        <f t="shared" ref="H30:H31" si="63">B30*303.6</f>
        <v>2428.8000000000002</v>
      </c>
      <c r="I30" s="46">
        <f t="shared" ref="I30:I31" si="64">SUM(F30:H30)</f>
        <v>14828.8</v>
      </c>
      <c r="J30" s="26">
        <f t="shared" ref="J30:J31" si="65">B30*200</f>
        <v>1600</v>
      </c>
      <c r="K30" s="47">
        <f t="shared" ref="K30:K31" si="66">18.5*B30*20</f>
        <v>2960</v>
      </c>
      <c r="L30" s="26">
        <f t="shared" ref="L30:L31" si="67">B30*30</f>
        <v>240</v>
      </c>
      <c r="M30" s="48">
        <f t="shared" ref="M30:M31" si="68">IF((2.2*3*22*B30)&gt;(F30*2%),((2.2*3*22*B30)-(F30*2%)),0)</f>
        <v>913.60000000000014</v>
      </c>
      <c r="N30" s="49">
        <f t="shared" ref="N30:N31" si="69">SUM(J30:M30)</f>
        <v>5713.6</v>
      </c>
      <c r="O30" s="26">
        <f t="shared" ref="O30:O31" si="70">I30*1%</f>
        <v>148.28799999999998</v>
      </c>
      <c r="P30" s="26">
        <f t="shared" ref="P30:P31" si="71">I30*8%</f>
        <v>1186.3039999999999</v>
      </c>
      <c r="Q30" s="26">
        <f t="shared" ref="Q30:Q31" si="72">I30*27.8%</f>
        <v>4122.4063999999998</v>
      </c>
      <c r="R30" s="50">
        <f t="shared" ref="R30:R31" si="73">O30+P30+Q30</f>
        <v>5456.9983999999995</v>
      </c>
      <c r="S30" s="26">
        <f t="shared" ref="S30:S31" si="74">I30/12</f>
        <v>1235.7333333333333</v>
      </c>
      <c r="T30" s="26">
        <f t="shared" ref="T30:T31" si="75">S30*33.33%</f>
        <v>411.86991999999998</v>
      </c>
      <c r="U30" s="26">
        <f t="shared" ref="U30:U31" si="76">(S30+T30)*8%</f>
        <v>131.80826026666665</v>
      </c>
      <c r="V30" s="26">
        <f t="shared" ref="V30:V31" si="77">(S30+T30)*1%</f>
        <v>16.476032533333331</v>
      </c>
      <c r="W30" s="26">
        <f t="shared" ref="W30:X30" si="78">S30/12</f>
        <v>102.97777777777777</v>
      </c>
      <c r="X30" s="26">
        <f t="shared" si="78"/>
        <v>34.322493333333334</v>
      </c>
      <c r="Y30" s="26">
        <f t="shared" ref="Y30:Y31" si="79">I30/12</f>
        <v>1235.7333333333333</v>
      </c>
      <c r="Z30" s="26">
        <f t="shared" ref="Z30:Z31" si="80">Y30*8%</f>
        <v>98.858666666666664</v>
      </c>
      <c r="AA30" s="26">
        <f t="shared" ref="AA30:AA31" si="81">Y30*1%</f>
        <v>12.357333333333333</v>
      </c>
      <c r="AB30" s="51"/>
      <c r="AC30" s="26">
        <f t="shared" ref="AC30:AC31" si="82">AB30/12</f>
        <v>0</v>
      </c>
      <c r="AD30" s="26">
        <f t="shared" ref="AD30:AD31" si="83">(AB30+AC30)*8%</f>
        <v>0</v>
      </c>
      <c r="AE30" s="26">
        <f t="shared" ref="AE30:AE31" si="84">(AB30+AC30)*1%</f>
        <v>0</v>
      </c>
      <c r="AF30" s="26">
        <f t="shared" ref="AF30:AF31" si="85">(I30+S30+T30+Y30)*8%*40%</f>
        <v>566.78837077333344</v>
      </c>
      <c r="AG30" s="26">
        <f t="shared" ref="AG30:AG31" si="86">I30*5%</f>
        <v>741.44</v>
      </c>
      <c r="AH30" s="26">
        <f t="shared" ref="AH30:AH31" si="87">(S30+T30+Y30)*27.8%</f>
        <v>801.5675710933333</v>
      </c>
      <c r="AI30" s="52">
        <f t="shared" ref="AI30:AI31" si="88">SUM(T30:AH30)</f>
        <v>4154.1997591111112</v>
      </c>
      <c r="AJ30" s="26">
        <f t="shared" ref="AJ30:AJ31" si="89">I30+N30+R30+AI30</f>
        <v>30153.598159111112</v>
      </c>
    </row>
    <row r="31" spans="1:36" ht="14.25" customHeight="1" x14ac:dyDescent="0.3">
      <c r="A31" s="42" t="s">
        <v>60</v>
      </c>
      <c r="B31" s="43">
        <v>4</v>
      </c>
      <c r="C31" s="44" t="s">
        <v>43</v>
      </c>
      <c r="D31" s="45">
        <v>36</v>
      </c>
      <c r="E31" s="25">
        <v>1550</v>
      </c>
      <c r="F31" s="26">
        <f t="shared" si="62"/>
        <v>6200</v>
      </c>
      <c r="G31" s="26"/>
      <c r="H31" s="27">
        <f t="shared" si="63"/>
        <v>1214.4000000000001</v>
      </c>
      <c r="I31" s="46">
        <f t="shared" si="64"/>
        <v>7414.4</v>
      </c>
      <c r="J31" s="26">
        <f t="shared" si="65"/>
        <v>800</v>
      </c>
      <c r="K31" s="47">
        <f t="shared" si="66"/>
        <v>1480</v>
      </c>
      <c r="L31" s="26">
        <f t="shared" si="67"/>
        <v>120</v>
      </c>
      <c r="M31" s="48">
        <f t="shared" si="68"/>
        <v>456.80000000000007</v>
      </c>
      <c r="N31" s="49">
        <f t="shared" si="69"/>
        <v>2856.8</v>
      </c>
      <c r="O31" s="26">
        <f t="shared" si="70"/>
        <v>74.143999999999991</v>
      </c>
      <c r="P31" s="26">
        <f t="shared" si="71"/>
        <v>593.15199999999993</v>
      </c>
      <c r="Q31" s="26">
        <f t="shared" si="72"/>
        <v>2061.2031999999999</v>
      </c>
      <c r="R31" s="50">
        <f t="shared" si="73"/>
        <v>2728.4991999999997</v>
      </c>
      <c r="S31" s="26">
        <f t="shared" si="74"/>
        <v>617.86666666666667</v>
      </c>
      <c r="T31" s="26">
        <f t="shared" si="75"/>
        <v>205.93495999999999</v>
      </c>
      <c r="U31" s="26">
        <f t="shared" si="76"/>
        <v>65.904130133333325</v>
      </c>
      <c r="V31" s="26">
        <f t="shared" si="77"/>
        <v>8.2380162666666656</v>
      </c>
      <c r="W31" s="26">
        <f t="shared" ref="W31:X31" si="90">S31/12</f>
        <v>51.488888888888887</v>
      </c>
      <c r="X31" s="26">
        <f t="shared" si="90"/>
        <v>17.161246666666667</v>
      </c>
      <c r="Y31" s="26">
        <f t="shared" si="79"/>
        <v>617.86666666666667</v>
      </c>
      <c r="Z31" s="26">
        <f t="shared" si="80"/>
        <v>49.429333333333332</v>
      </c>
      <c r="AA31" s="26">
        <f t="shared" si="81"/>
        <v>6.1786666666666665</v>
      </c>
      <c r="AB31" s="51"/>
      <c r="AC31" s="26">
        <f t="shared" si="82"/>
        <v>0</v>
      </c>
      <c r="AD31" s="26">
        <f t="shared" si="83"/>
        <v>0</v>
      </c>
      <c r="AE31" s="26">
        <f t="shared" si="84"/>
        <v>0</v>
      </c>
      <c r="AF31" s="26">
        <f t="shared" si="85"/>
        <v>283.39418538666672</v>
      </c>
      <c r="AG31" s="26">
        <f t="shared" si="86"/>
        <v>370.72</v>
      </c>
      <c r="AH31" s="26">
        <f t="shared" si="87"/>
        <v>400.78378554666665</v>
      </c>
      <c r="AI31" s="52">
        <f t="shared" si="88"/>
        <v>2077.0998795555556</v>
      </c>
      <c r="AJ31" s="26">
        <f t="shared" si="89"/>
        <v>15076.799079555556</v>
      </c>
    </row>
    <row r="32" spans="1:36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511811024" right="0.511811024" top="0.78740157499999996" bottom="0.78740157499999996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1000"/>
  <sheetViews>
    <sheetView workbookViewId="0"/>
  </sheetViews>
  <sheetFormatPr defaultColWidth="14.44140625" defaultRowHeight="15" customHeight="1" x14ac:dyDescent="0.3"/>
  <cols>
    <col min="1" max="1" width="28" customWidth="1"/>
    <col min="2" max="2" width="14.33203125" customWidth="1"/>
    <col min="3" max="3" width="12.88671875" customWidth="1"/>
    <col min="4" max="4" width="13.33203125" customWidth="1"/>
    <col min="5" max="5" width="14" customWidth="1"/>
    <col min="6" max="6" width="12.6640625" customWidth="1"/>
    <col min="7" max="7" width="13.44140625" customWidth="1"/>
    <col min="8" max="8" width="12.5546875" customWidth="1"/>
    <col min="9" max="9" width="13.5546875" customWidth="1"/>
    <col min="10" max="10" width="12.5546875" customWidth="1"/>
    <col min="11" max="12" width="13.33203125" customWidth="1"/>
    <col min="13" max="13" width="13.109375" customWidth="1"/>
    <col min="14" max="14" width="13.44140625" customWidth="1"/>
    <col min="15" max="15" width="17.88671875" customWidth="1"/>
    <col min="16" max="16" width="8.6640625" customWidth="1"/>
    <col min="17" max="17" width="15.88671875" customWidth="1"/>
    <col min="18" max="26" width="8.6640625" customWidth="1"/>
  </cols>
  <sheetData>
    <row r="1" spans="1:15" ht="14.25" customHeight="1" x14ac:dyDescent="0.3">
      <c r="A1" s="351" t="s">
        <v>159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3"/>
    </row>
    <row r="2" spans="1:15" ht="14.25" customHeight="1" x14ac:dyDescent="0.3">
      <c r="A2" s="354"/>
      <c r="B2" s="355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6"/>
    </row>
    <row r="3" spans="1:15" ht="14.25" customHeight="1" x14ac:dyDescent="0.3">
      <c r="A3" s="60" t="s">
        <v>160</v>
      </c>
      <c r="B3" s="61" t="s">
        <v>161</v>
      </c>
      <c r="C3" s="61" t="s">
        <v>162</v>
      </c>
      <c r="D3" s="61" t="s">
        <v>163</v>
      </c>
      <c r="E3" s="61" t="s">
        <v>164</v>
      </c>
      <c r="F3" s="61" t="s">
        <v>165</v>
      </c>
      <c r="G3" s="61" t="s">
        <v>166</v>
      </c>
      <c r="H3" s="61" t="s">
        <v>167</v>
      </c>
      <c r="I3" s="61" t="s">
        <v>168</v>
      </c>
      <c r="J3" s="61" t="s">
        <v>169</v>
      </c>
      <c r="K3" s="61" t="s">
        <v>170</v>
      </c>
      <c r="L3" s="61" t="s">
        <v>171</v>
      </c>
      <c r="M3" s="61" t="s">
        <v>172</v>
      </c>
      <c r="N3" s="61" t="s">
        <v>173</v>
      </c>
      <c r="O3" s="61" t="s">
        <v>174</v>
      </c>
    </row>
    <row r="4" spans="1:15" ht="15" customHeight="1" x14ac:dyDescent="0.3">
      <c r="A4" s="348" t="s">
        <v>175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50"/>
    </row>
    <row r="5" spans="1:15" ht="14.25" customHeight="1" x14ac:dyDescent="0.3">
      <c r="A5" s="62" t="s">
        <v>176</v>
      </c>
      <c r="B5" s="47">
        <v>400</v>
      </c>
      <c r="C5" s="47">
        <v>400</v>
      </c>
      <c r="D5" s="47">
        <v>400</v>
      </c>
      <c r="E5" s="47">
        <v>400</v>
      </c>
      <c r="F5" s="47">
        <v>400</v>
      </c>
      <c r="G5" s="47">
        <v>400</v>
      </c>
      <c r="H5" s="47">
        <v>400</v>
      </c>
      <c r="I5" s="47">
        <v>400</v>
      </c>
      <c r="J5" s="47">
        <v>400</v>
      </c>
      <c r="K5" s="47">
        <v>400</v>
      </c>
      <c r="L5" s="47">
        <v>400</v>
      </c>
      <c r="M5" s="47">
        <v>400</v>
      </c>
      <c r="N5" s="47">
        <f>B5*12</f>
        <v>4800</v>
      </c>
      <c r="O5" s="47">
        <f>B5*60</f>
        <v>24000</v>
      </c>
    </row>
    <row r="6" spans="1:15" ht="14.25" customHeight="1" x14ac:dyDescent="0.3">
      <c r="A6" s="62" t="s">
        <v>177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</row>
    <row r="7" spans="1:15" ht="14.25" customHeight="1" x14ac:dyDescent="0.3">
      <c r="A7" s="62" t="s">
        <v>178</v>
      </c>
      <c r="B7" s="47">
        <v>1500</v>
      </c>
      <c r="C7" s="47">
        <v>1500</v>
      </c>
      <c r="D7" s="47">
        <v>1500</v>
      </c>
      <c r="E7" s="47">
        <v>1500</v>
      </c>
      <c r="F7" s="47">
        <v>1500</v>
      </c>
      <c r="G7" s="47">
        <v>1500</v>
      </c>
      <c r="H7" s="47">
        <v>1500</v>
      </c>
      <c r="I7" s="47">
        <v>1500</v>
      </c>
      <c r="J7" s="47">
        <v>1500</v>
      </c>
      <c r="K7" s="47">
        <v>1500</v>
      </c>
      <c r="L7" s="47">
        <v>1500</v>
      </c>
      <c r="M7" s="47">
        <v>1500</v>
      </c>
      <c r="N7" s="47">
        <f>B7*12</f>
        <v>18000</v>
      </c>
      <c r="O7" s="47">
        <f>B7*60</f>
        <v>90000</v>
      </c>
    </row>
    <row r="8" spans="1:15" ht="14.25" customHeight="1" x14ac:dyDescent="0.3">
      <c r="A8" s="62" t="s">
        <v>179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</row>
    <row r="9" spans="1:15" ht="14.25" customHeight="1" x14ac:dyDescent="0.3">
      <c r="A9" s="62" t="s">
        <v>180</v>
      </c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</row>
    <row r="10" spans="1:15" ht="14.25" customHeight="1" x14ac:dyDescent="0.3">
      <c r="A10" s="348" t="s">
        <v>181</v>
      </c>
      <c r="B10" s="349"/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50"/>
    </row>
    <row r="11" spans="1:15" ht="14.25" customHeight="1" x14ac:dyDescent="0.3">
      <c r="A11" s="62" t="s">
        <v>182</v>
      </c>
      <c r="B11" s="47">
        <v>2500</v>
      </c>
      <c r="C11" s="47">
        <v>2500</v>
      </c>
      <c r="D11" s="47">
        <v>2500</v>
      </c>
      <c r="E11" s="47">
        <v>2500</v>
      </c>
      <c r="F11" s="47">
        <v>2500</v>
      </c>
      <c r="G11" s="47">
        <v>2500</v>
      </c>
      <c r="H11" s="47">
        <v>2500</v>
      </c>
      <c r="I11" s="47">
        <v>2500</v>
      </c>
      <c r="J11" s="47">
        <v>2500</v>
      </c>
      <c r="K11" s="47">
        <v>2500</v>
      </c>
      <c r="L11" s="47">
        <v>2500</v>
      </c>
      <c r="M11" s="47">
        <v>2500</v>
      </c>
      <c r="N11" s="47">
        <f t="shared" ref="N11:N12" si="0">B11*12</f>
        <v>30000</v>
      </c>
      <c r="O11" s="47">
        <f t="shared" ref="O11:O12" si="1">B11*60</f>
        <v>150000</v>
      </c>
    </row>
    <row r="12" spans="1:15" ht="14.25" customHeight="1" x14ac:dyDescent="0.3">
      <c r="A12" s="62" t="s">
        <v>183</v>
      </c>
      <c r="B12" s="47">
        <v>4000</v>
      </c>
      <c r="C12" s="47">
        <v>4000</v>
      </c>
      <c r="D12" s="47">
        <v>4000</v>
      </c>
      <c r="E12" s="47">
        <v>4000</v>
      </c>
      <c r="F12" s="47">
        <v>4000</v>
      </c>
      <c r="G12" s="47">
        <v>4000</v>
      </c>
      <c r="H12" s="47">
        <v>4000</v>
      </c>
      <c r="I12" s="47">
        <v>4000</v>
      </c>
      <c r="J12" s="47">
        <v>4000</v>
      </c>
      <c r="K12" s="47">
        <v>4000</v>
      </c>
      <c r="L12" s="47">
        <v>4000</v>
      </c>
      <c r="M12" s="47">
        <v>4000</v>
      </c>
      <c r="N12" s="47">
        <f t="shared" si="0"/>
        <v>48000</v>
      </c>
      <c r="O12" s="47">
        <f t="shared" si="1"/>
        <v>240000</v>
      </c>
    </row>
    <row r="13" spans="1:15" ht="14.25" customHeight="1" x14ac:dyDescent="0.3">
      <c r="A13" s="348" t="s">
        <v>184</v>
      </c>
      <c r="B13" s="349"/>
      <c r="C13" s="349"/>
      <c r="D13" s="349"/>
      <c r="E13" s="349"/>
      <c r="F13" s="349"/>
      <c r="G13" s="349"/>
      <c r="H13" s="349"/>
      <c r="I13" s="349"/>
      <c r="J13" s="349"/>
      <c r="K13" s="349"/>
      <c r="L13" s="349"/>
      <c r="M13" s="349"/>
      <c r="N13" s="349"/>
      <c r="O13" s="350"/>
    </row>
    <row r="14" spans="1:15" ht="14.25" customHeight="1" x14ac:dyDescent="0.3">
      <c r="A14" s="62" t="s">
        <v>185</v>
      </c>
      <c r="B14" s="47">
        <v>7000</v>
      </c>
      <c r="C14" s="47">
        <v>7000</v>
      </c>
      <c r="D14" s="47">
        <v>7000</v>
      </c>
      <c r="E14" s="47">
        <v>7000</v>
      </c>
      <c r="F14" s="47">
        <v>7000</v>
      </c>
      <c r="G14" s="47">
        <v>7000</v>
      </c>
      <c r="H14" s="47">
        <v>7000</v>
      </c>
      <c r="I14" s="47">
        <v>7000</v>
      </c>
      <c r="J14" s="47">
        <v>7000</v>
      </c>
      <c r="K14" s="47">
        <v>7000</v>
      </c>
      <c r="L14" s="47">
        <v>7000</v>
      </c>
      <c r="M14" s="47">
        <v>7000</v>
      </c>
      <c r="N14" s="47">
        <f t="shared" ref="N14:N17" si="2">B14*12</f>
        <v>84000</v>
      </c>
      <c r="O14" s="47">
        <f t="shared" ref="O14:O17" si="3">B14*60</f>
        <v>420000</v>
      </c>
    </row>
    <row r="15" spans="1:15" ht="14.25" customHeight="1" x14ac:dyDescent="0.3">
      <c r="A15" s="62" t="s">
        <v>186</v>
      </c>
      <c r="B15" s="47">
        <v>52000</v>
      </c>
      <c r="C15" s="47">
        <v>52000</v>
      </c>
      <c r="D15" s="47">
        <v>52000</v>
      </c>
      <c r="E15" s="47">
        <v>52000</v>
      </c>
      <c r="F15" s="47">
        <v>52000</v>
      </c>
      <c r="G15" s="47">
        <v>52000</v>
      </c>
      <c r="H15" s="47">
        <v>52000</v>
      </c>
      <c r="I15" s="47">
        <v>52000</v>
      </c>
      <c r="J15" s="47">
        <v>52000</v>
      </c>
      <c r="K15" s="47">
        <v>52000</v>
      </c>
      <c r="L15" s="47">
        <v>52000</v>
      </c>
      <c r="M15" s="47">
        <v>52000</v>
      </c>
      <c r="N15" s="47">
        <f t="shared" si="2"/>
        <v>624000</v>
      </c>
      <c r="O15" s="47">
        <f t="shared" si="3"/>
        <v>3120000</v>
      </c>
    </row>
    <row r="16" spans="1:15" ht="14.25" customHeight="1" x14ac:dyDescent="0.3">
      <c r="A16" s="62" t="s">
        <v>187</v>
      </c>
      <c r="B16" s="47">
        <v>15000</v>
      </c>
      <c r="C16" s="47">
        <v>15000</v>
      </c>
      <c r="D16" s="47">
        <v>15000</v>
      </c>
      <c r="E16" s="47">
        <v>15000</v>
      </c>
      <c r="F16" s="47">
        <v>15000</v>
      </c>
      <c r="G16" s="47">
        <v>15000</v>
      </c>
      <c r="H16" s="47">
        <v>15000</v>
      </c>
      <c r="I16" s="47">
        <v>15000</v>
      </c>
      <c r="J16" s="47">
        <v>15000</v>
      </c>
      <c r="K16" s="47">
        <v>15000</v>
      </c>
      <c r="L16" s="47">
        <v>15000</v>
      </c>
      <c r="M16" s="47">
        <v>15000</v>
      </c>
      <c r="N16" s="47">
        <f t="shared" si="2"/>
        <v>180000</v>
      </c>
      <c r="O16" s="47">
        <f t="shared" si="3"/>
        <v>900000</v>
      </c>
    </row>
    <row r="17" spans="1:15" ht="14.25" customHeight="1" x14ac:dyDescent="0.3">
      <c r="A17" s="62" t="s">
        <v>188</v>
      </c>
      <c r="B17" s="47">
        <v>9000</v>
      </c>
      <c r="C17" s="47">
        <v>9000</v>
      </c>
      <c r="D17" s="47">
        <v>9000</v>
      </c>
      <c r="E17" s="47">
        <v>9000</v>
      </c>
      <c r="F17" s="47">
        <v>9000</v>
      </c>
      <c r="G17" s="47">
        <v>9000</v>
      </c>
      <c r="H17" s="47">
        <v>9000</v>
      </c>
      <c r="I17" s="47">
        <v>9000</v>
      </c>
      <c r="J17" s="47">
        <v>9000</v>
      </c>
      <c r="K17" s="47">
        <v>9000</v>
      </c>
      <c r="L17" s="47">
        <v>9000</v>
      </c>
      <c r="M17" s="47">
        <v>9000</v>
      </c>
      <c r="N17" s="47">
        <f t="shared" si="2"/>
        <v>108000</v>
      </c>
      <c r="O17" s="47">
        <f t="shared" si="3"/>
        <v>540000</v>
      </c>
    </row>
    <row r="18" spans="1:15" ht="17.25" customHeight="1" x14ac:dyDescent="0.3">
      <c r="A18" s="348" t="s">
        <v>189</v>
      </c>
      <c r="B18" s="349"/>
      <c r="C18" s="349"/>
      <c r="D18" s="349"/>
      <c r="E18" s="349"/>
      <c r="F18" s="349"/>
      <c r="G18" s="349"/>
      <c r="H18" s="349"/>
      <c r="I18" s="349"/>
      <c r="J18" s="349"/>
      <c r="K18" s="349"/>
      <c r="L18" s="349"/>
      <c r="M18" s="349"/>
      <c r="N18" s="349"/>
      <c r="O18" s="350"/>
    </row>
    <row r="19" spans="1:15" ht="14.25" customHeight="1" x14ac:dyDescent="0.3">
      <c r="A19" s="62" t="s">
        <v>185</v>
      </c>
      <c r="B19" s="47">
        <v>900</v>
      </c>
      <c r="C19" s="47">
        <v>900</v>
      </c>
      <c r="D19" s="47">
        <v>900</v>
      </c>
      <c r="E19" s="47">
        <v>900</v>
      </c>
      <c r="F19" s="47">
        <v>900</v>
      </c>
      <c r="G19" s="47">
        <v>900</v>
      </c>
      <c r="H19" s="47">
        <v>900</v>
      </c>
      <c r="I19" s="47">
        <v>900</v>
      </c>
      <c r="J19" s="47">
        <v>900</v>
      </c>
      <c r="K19" s="47">
        <v>900</v>
      </c>
      <c r="L19" s="47">
        <v>900</v>
      </c>
      <c r="M19" s="47">
        <v>900</v>
      </c>
      <c r="N19" s="47">
        <f t="shared" ref="N19:N22" si="4">B19*12</f>
        <v>10800</v>
      </c>
      <c r="O19" s="47">
        <f t="shared" ref="O19:O22" si="5">B19*60</f>
        <v>54000</v>
      </c>
    </row>
    <row r="20" spans="1:15" ht="14.25" customHeight="1" x14ac:dyDescent="0.3">
      <c r="A20" s="62" t="s">
        <v>186</v>
      </c>
      <c r="B20" s="47">
        <v>8000</v>
      </c>
      <c r="C20" s="47">
        <v>8000</v>
      </c>
      <c r="D20" s="47">
        <v>8000</v>
      </c>
      <c r="E20" s="47">
        <v>8000</v>
      </c>
      <c r="F20" s="47">
        <v>8000</v>
      </c>
      <c r="G20" s="47">
        <v>8000</v>
      </c>
      <c r="H20" s="47">
        <v>8000</v>
      </c>
      <c r="I20" s="47">
        <v>8000</v>
      </c>
      <c r="J20" s="47">
        <v>8000</v>
      </c>
      <c r="K20" s="47">
        <v>8000</v>
      </c>
      <c r="L20" s="47">
        <v>8000</v>
      </c>
      <c r="M20" s="47">
        <v>8000</v>
      </c>
      <c r="N20" s="47">
        <f t="shared" si="4"/>
        <v>96000</v>
      </c>
      <c r="O20" s="47">
        <f t="shared" si="5"/>
        <v>480000</v>
      </c>
    </row>
    <row r="21" spans="1:15" ht="14.25" customHeight="1" x14ac:dyDescent="0.3">
      <c r="A21" s="63" t="s">
        <v>190</v>
      </c>
      <c r="B21" s="47">
        <v>12000</v>
      </c>
      <c r="C21" s="47">
        <v>12000</v>
      </c>
      <c r="D21" s="47">
        <v>12000</v>
      </c>
      <c r="E21" s="47">
        <v>12000</v>
      </c>
      <c r="F21" s="47">
        <v>12000</v>
      </c>
      <c r="G21" s="47">
        <v>12000</v>
      </c>
      <c r="H21" s="47">
        <v>12000</v>
      </c>
      <c r="I21" s="47">
        <v>12000</v>
      </c>
      <c r="J21" s="47">
        <v>12000</v>
      </c>
      <c r="K21" s="47">
        <v>12000</v>
      </c>
      <c r="L21" s="47">
        <v>12000</v>
      </c>
      <c r="M21" s="47">
        <v>12000</v>
      </c>
      <c r="N21" s="47">
        <f t="shared" si="4"/>
        <v>144000</v>
      </c>
      <c r="O21" s="47">
        <f t="shared" si="5"/>
        <v>720000</v>
      </c>
    </row>
    <row r="22" spans="1:15" ht="14.25" customHeight="1" x14ac:dyDescent="0.3">
      <c r="A22" s="63" t="s">
        <v>191</v>
      </c>
      <c r="B22" s="47">
        <v>9000</v>
      </c>
      <c r="C22" s="47">
        <v>9000</v>
      </c>
      <c r="D22" s="47">
        <v>9000</v>
      </c>
      <c r="E22" s="47">
        <v>9000</v>
      </c>
      <c r="F22" s="47">
        <v>9000</v>
      </c>
      <c r="G22" s="47">
        <v>9000</v>
      </c>
      <c r="H22" s="47">
        <v>9000</v>
      </c>
      <c r="I22" s="47">
        <v>9000</v>
      </c>
      <c r="J22" s="47">
        <v>9000</v>
      </c>
      <c r="K22" s="47">
        <v>9000</v>
      </c>
      <c r="L22" s="47">
        <v>9000</v>
      </c>
      <c r="M22" s="47">
        <v>9000</v>
      </c>
      <c r="N22" s="47">
        <f t="shared" si="4"/>
        <v>108000</v>
      </c>
      <c r="O22" s="47">
        <f t="shared" si="5"/>
        <v>540000</v>
      </c>
    </row>
    <row r="23" spans="1:15" ht="14.25" customHeight="1" x14ac:dyDescent="0.3">
      <c r="A23" s="357" t="s">
        <v>192</v>
      </c>
      <c r="B23" s="349"/>
      <c r="C23" s="349"/>
      <c r="D23" s="349"/>
      <c r="E23" s="349"/>
      <c r="F23" s="349"/>
      <c r="G23" s="349"/>
      <c r="H23" s="349"/>
      <c r="I23" s="349"/>
      <c r="J23" s="349"/>
      <c r="K23" s="349"/>
      <c r="L23" s="349"/>
      <c r="M23" s="349"/>
      <c r="N23" s="349"/>
      <c r="O23" s="350"/>
    </row>
    <row r="24" spans="1:15" ht="14.25" customHeight="1" x14ac:dyDescent="0.3">
      <c r="A24" s="64" t="s">
        <v>193</v>
      </c>
      <c r="B24" s="47">
        <v>8000</v>
      </c>
      <c r="C24" s="47">
        <v>8000</v>
      </c>
      <c r="D24" s="47">
        <v>8000</v>
      </c>
      <c r="E24" s="47">
        <v>8000</v>
      </c>
      <c r="F24" s="47">
        <v>8000</v>
      </c>
      <c r="G24" s="47">
        <v>8000</v>
      </c>
      <c r="H24" s="47">
        <v>8000</v>
      </c>
      <c r="I24" s="47">
        <v>8000</v>
      </c>
      <c r="J24" s="47">
        <v>8000</v>
      </c>
      <c r="K24" s="47">
        <v>8000</v>
      </c>
      <c r="L24" s="47">
        <v>8000</v>
      </c>
      <c r="M24" s="47">
        <v>8000</v>
      </c>
      <c r="N24" s="47">
        <f t="shared" ref="N24:N26" si="6">B24*12</f>
        <v>96000</v>
      </c>
      <c r="O24" s="47">
        <f t="shared" ref="O24:O26" si="7">B24*60</f>
        <v>480000</v>
      </c>
    </row>
    <row r="25" spans="1:15" ht="14.25" customHeight="1" x14ac:dyDescent="0.3">
      <c r="A25" s="64" t="s">
        <v>194</v>
      </c>
      <c r="B25" s="47">
        <v>3000</v>
      </c>
      <c r="C25" s="47">
        <v>3000</v>
      </c>
      <c r="D25" s="47">
        <v>3000</v>
      </c>
      <c r="E25" s="47">
        <v>3000</v>
      </c>
      <c r="F25" s="47">
        <v>3000</v>
      </c>
      <c r="G25" s="47">
        <v>3000</v>
      </c>
      <c r="H25" s="47">
        <v>3000</v>
      </c>
      <c r="I25" s="47">
        <v>3000</v>
      </c>
      <c r="J25" s="47">
        <v>3000</v>
      </c>
      <c r="K25" s="47">
        <v>3000</v>
      </c>
      <c r="L25" s="47">
        <v>3000</v>
      </c>
      <c r="M25" s="47">
        <v>3000</v>
      </c>
      <c r="N25" s="47">
        <f t="shared" si="6"/>
        <v>36000</v>
      </c>
      <c r="O25" s="47">
        <f t="shared" si="7"/>
        <v>180000</v>
      </c>
    </row>
    <row r="26" spans="1:15" ht="16.5" customHeight="1" x14ac:dyDescent="0.3">
      <c r="A26" s="65" t="s">
        <v>195</v>
      </c>
      <c r="B26" s="47">
        <v>4500</v>
      </c>
      <c r="C26" s="47">
        <v>4500</v>
      </c>
      <c r="D26" s="47">
        <v>4500</v>
      </c>
      <c r="E26" s="47">
        <v>4500</v>
      </c>
      <c r="F26" s="47">
        <v>4500</v>
      </c>
      <c r="G26" s="47">
        <v>4500</v>
      </c>
      <c r="H26" s="47">
        <v>4500</v>
      </c>
      <c r="I26" s="47">
        <v>4500</v>
      </c>
      <c r="J26" s="47">
        <v>4500</v>
      </c>
      <c r="K26" s="47">
        <v>4500</v>
      </c>
      <c r="L26" s="47">
        <v>4500</v>
      </c>
      <c r="M26" s="47">
        <v>4500</v>
      </c>
      <c r="N26" s="47">
        <f t="shared" si="6"/>
        <v>54000</v>
      </c>
      <c r="O26" s="47">
        <f t="shared" si="7"/>
        <v>270000</v>
      </c>
    </row>
    <row r="27" spans="1:15" ht="14.25" customHeight="1" x14ac:dyDescent="0.3">
      <c r="A27" s="64" t="s">
        <v>196</v>
      </c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</row>
    <row r="28" spans="1:15" ht="14.25" customHeight="1" x14ac:dyDescent="0.3">
      <c r="A28" s="357" t="s">
        <v>197</v>
      </c>
      <c r="B28" s="349"/>
      <c r="C28" s="349"/>
      <c r="D28" s="349"/>
      <c r="E28" s="349"/>
      <c r="F28" s="349"/>
      <c r="G28" s="349"/>
      <c r="H28" s="349"/>
      <c r="I28" s="349"/>
      <c r="J28" s="349"/>
      <c r="K28" s="349"/>
      <c r="L28" s="349"/>
      <c r="M28" s="349"/>
      <c r="N28" s="349"/>
      <c r="O28" s="350"/>
    </row>
    <row r="29" spans="1:15" ht="14.25" customHeight="1" x14ac:dyDescent="0.3">
      <c r="A29" s="64" t="s">
        <v>198</v>
      </c>
      <c r="B29" s="47">
        <v>46000</v>
      </c>
      <c r="C29" s="47">
        <v>46000</v>
      </c>
      <c r="D29" s="47">
        <v>46000</v>
      </c>
      <c r="E29" s="47">
        <v>46000</v>
      </c>
      <c r="F29" s="47">
        <v>46000</v>
      </c>
      <c r="G29" s="47">
        <v>46000</v>
      </c>
      <c r="H29" s="47">
        <v>46000</v>
      </c>
      <c r="I29" s="47">
        <v>46000</v>
      </c>
      <c r="J29" s="47">
        <v>46000</v>
      </c>
      <c r="K29" s="47">
        <v>46000</v>
      </c>
      <c r="L29" s="47">
        <v>46000</v>
      </c>
      <c r="M29" s="47">
        <v>46000</v>
      </c>
      <c r="N29" s="47">
        <f t="shared" ref="N29:N30" si="8">B29*12</f>
        <v>552000</v>
      </c>
      <c r="O29" s="47">
        <f t="shared" ref="O29:O30" si="9">B29*60</f>
        <v>2760000</v>
      </c>
    </row>
    <row r="30" spans="1:15" ht="14.25" customHeight="1" x14ac:dyDescent="0.3">
      <c r="A30" s="64" t="s">
        <v>199</v>
      </c>
      <c r="B30" s="47">
        <v>7000</v>
      </c>
      <c r="C30" s="47">
        <v>7000</v>
      </c>
      <c r="D30" s="47">
        <v>7000</v>
      </c>
      <c r="E30" s="47">
        <v>7000</v>
      </c>
      <c r="F30" s="47">
        <v>7000</v>
      </c>
      <c r="G30" s="47">
        <v>7000</v>
      </c>
      <c r="H30" s="47">
        <v>7000</v>
      </c>
      <c r="I30" s="47">
        <v>7000</v>
      </c>
      <c r="J30" s="47">
        <v>7000</v>
      </c>
      <c r="K30" s="47">
        <v>7000</v>
      </c>
      <c r="L30" s="47">
        <v>7000</v>
      </c>
      <c r="M30" s="47">
        <v>7000</v>
      </c>
      <c r="N30" s="47">
        <f t="shared" si="8"/>
        <v>84000</v>
      </c>
      <c r="O30" s="47">
        <f t="shared" si="9"/>
        <v>420000</v>
      </c>
    </row>
    <row r="31" spans="1:15" ht="14.25" customHeight="1" x14ac:dyDescent="0.3">
      <c r="A31" s="357" t="s">
        <v>200</v>
      </c>
      <c r="B31" s="349"/>
      <c r="C31" s="349"/>
      <c r="D31" s="349"/>
      <c r="E31" s="349"/>
      <c r="F31" s="349"/>
      <c r="G31" s="349"/>
      <c r="H31" s="349"/>
      <c r="I31" s="349"/>
      <c r="J31" s="349"/>
      <c r="K31" s="349"/>
      <c r="L31" s="349"/>
      <c r="M31" s="349"/>
      <c r="N31" s="349"/>
      <c r="O31" s="350"/>
    </row>
    <row r="32" spans="1:15" ht="14.25" customHeight="1" x14ac:dyDescent="0.3">
      <c r="A32" s="64" t="s">
        <v>201</v>
      </c>
      <c r="B32" s="47">
        <v>72000</v>
      </c>
      <c r="C32" s="47">
        <v>72000</v>
      </c>
      <c r="D32" s="47">
        <v>72000</v>
      </c>
      <c r="E32" s="47">
        <v>72000</v>
      </c>
      <c r="F32" s="47">
        <v>72000</v>
      </c>
      <c r="G32" s="47">
        <v>72000</v>
      </c>
      <c r="H32" s="47">
        <v>72000</v>
      </c>
      <c r="I32" s="47">
        <v>72000</v>
      </c>
      <c r="J32" s="47">
        <v>72000</v>
      </c>
      <c r="K32" s="47">
        <v>72000</v>
      </c>
      <c r="L32" s="47">
        <v>72000</v>
      </c>
      <c r="M32" s="47">
        <v>72000</v>
      </c>
      <c r="N32" s="47">
        <f>B32*12</f>
        <v>864000</v>
      </c>
      <c r="O32" s="47">
        <f>B32*60</f>
        <v>4320000</v>
      </c>
    </row>
    <row r="33" spans="1:15" ht="14.25" customHeight="1" x14ac:dyDescent="0.3">
      <c r="A33" s="357" t="s">
        <v>202</v>
      </c>
      <c r="B33" s="349"/>
      <c r="C33" s="349"/>
      <c r="D33" s="349"/>
      <c r="E33" s="349"/>
      <c r="F33" s="349"/>
      <c r="G33" s="349"/>
      <c r="H33" s="349"/>
      <c r="I33" s="349"/>
      <c r="J33" s="349"/>
      <c r="K33" s="349"/>
      <c r="L33" s="349"/>
      <c r="M33" s="349"/>
      <c r="N33" s="349"/>
      <c r="O33" s="350"/>
    </row>
    <row r="34" spans="1:15" ht="14.25" customHeight="1" x14ac:dyDescent="0.3">
      <c r="A34" s="64" t="s">
        <v>203</v>
      </c>
      <c r="B34" s="47" t="e">
        <f>#REF!</f>
        <v>#REF!</v>
      </c>
      <c r="C34" s="47">
        <v>429404.04133333336</v>
      </c>
      <c r="D34" s="47">
        <v>429404.04133333336</v>
      </c>
      <c r="E34" s="47">
        <v>429404.04133333336</v>
      </c>
      <c r="F34" s="47">
        <v>429404.04133333336</v>
      </c>
      <c r="G34" s="47">
        <v>429404.04133333336</v>
      </c>
      <c r="H34" s="47">
        <v>429404.04133333336</v>
      </c>
      <c r="I34" s="47">
        <v>429404.04133333336</v>
      </c>
      <c r="J34" s="47">
        <v>429404.04133333336</v>
      </c>
      <c r="K34" s="47">
        <v>429404.04133333336</v>
      </c>
      <c r="L34" s="47">
        <v>429404.04133333336</v>
      </c>
      <c r="M34" s="47">
        <v>429404.04133333336</v>
      </c>
      <c r="N34" s="47" t="e">
        <f t="shared" ref="N34:N47" si="10">B34*12</f>
        <v>#REF!</v>
      </c>
      <c r="O34" s="47" t="e">
        <f t="shared" ref="O34:O47" si="11">B34*60</f>
        <v>#REF!</v>
      </c>
    </row>
    <row r="35" spans="1:15" ht="14.25" customHeight="1" x14ac:dyDescent="0.3">
      <c r="A35" s="64" t="s">
        <v>204</v>
      </c>
      <c r="B35" s="47" t="e">
        <f>#REF!</f>
        <v>#REF!</v>
      </c>
      <c r="C35" s="47">
        <v>29400</v>
      </c>
      <c r="D35" s="47">
        <v>29400</v>
      </c>
      <c r="E35" s="47">
        <v>29400</v>
      </c>
      <c r="F35" s="47">
        <v>29400</v>
      </c>
      <c r="G35" s="47">
        <v>29400</v>
      </c>
      <c r="H35" s="47">
        <v>29400</v>
      </c>
      <c r="I35" s="47">
        <v>29400</v>
      </c>
      <c r="J35" s="47">
        <v>29400</v>
      </c>
      <c r="K35" s="47">
        <v>29400</v>
      </c>
      <c r="L35" s="47">
        <v>29400</v>
      </c>
      <c r="M35" s="47">
        <v>29400</v>
      </c>
      <c r="N35" s="47" t="e">
        <f t="shared" si="10"/>
        <v>#REF!</v>
      </c>
      <c r="O35" s="47" t="e">
        <f t="shared" si="11"/>
        <v>#REF!</v>
      </c>
    </row>
    <row r="36" spans="1:15" ht="14.25" customHeight="1" x14ac:dyDescent="0.3">
      <c r="A36" s="65" t="s">
        <v>205</v>
      </c>
      <c r="B36" s="47" t="e">
        <f>#REF!</f>
        <v>#REF!</v>
      </c>
      <c r="C36" s="47">
        <v>54390</v>
      </c>
      <c r="D36" s="47">
        <v>54390</v>
      </c>
      <c r="E36" s="47">
        <v>54390</v>
      </c>
      <c r="F36" s="47">
        <v>54390</v>
      </c>
      <c r="G36" s="47">
        <v>54390</v>
      </c>
      <c r="H36" s="47">
        <v>54390</v>
      </c>
      <c r="I36" s="47">
        <v>54390</v>
      </c>
      <c r="J36" s="47">
        <v>54390</v>
      </c>
      <c r="K36" s="47">
        <v>54390</v>
      </c>
      <c r="L36" s="47">
        <v>54390</v>
      </c>
      <c r="M36" s="47">
        <v>54390</v>
      </c>
      <c r="N36" s="47" t="e">
        <f t="shared" si="10"/>
        <v>#REF!</v>
      </c>
      <c r="O36" s="47" t="e">
        <f t="shared" si="11"/>
        <v>#REF!</v>
      </c>
    </row>
    <row r="37" spans="1:15" ht="14.25" customHeight="1" x14ac:dyDescent="0.3">
      <c r="A37" s="64" t="s">
        <v>206</v>
      </c>
      <c r="B37" s="47" t="e">
        <f>#REF!</f>
        <v>#REF!</v>
      </c>
      <c r="C37" s="47">
        <v>13714.3418</v>
      </c>
      <c r="D37" s="47">
        <v>13714.3418</v>
      </c>
      <c r="E37" s="47">
        <v>13714.3418</v>
      </c>
      <c r="F37" s="47">
        <v>13714.3418</v>
      </c>
      <c r="G37" s="47">
        <v>13714.3418</v>
      </c>
      <c r="H37" s="47">
        <v>13714.3418</v>
      </c>
      <c r="I37" s="47">
        <v>13714.3418</v>
      </c>
      <c r="J37" s="47">
        <v>13714.3418</v>
      </c>
      <c r="K37" s="47">
        <v>13714.3418</v>
      </c>
      <c r="L37" s="47">
        <v>13714.3418</v>
      </c>
      <c r="M37" s="47">
        <v>13714.3418</v>
      </c>
      <c r="N37" s="47" t="e">
        <f t="shared" si="10"/>
        <v>#REF!</v>
      </c>
      <c r="O37" s="47" t="e">
        <f t="shared" si="11"/>
        <v>#REF!</v>
      </c>
    </row>
    <row r="38" spans="1:15" ht="14.25" customHeight="1" x14ac:dyDescent="0.3">
      <c r="A38" s="64" t="s">
        <v>207</v>
      </c>
      <c r="B38" s="47" t="e">
        <f>#REF!</f>
        <v>#REF!</v>
      </c>
      <c r="C38" s="47">
        <v>4410</v>
      </c>
      <c r="D38" s="47">
        <v>4410</v>
      </c>
      <c r="E38" s="47">
        <v>4410</v>
      </c>
      <c r="F38" s="47">
        <v>4410</v>
      </c>
      <c r="G38" s="47">
        <v>4410</v>
      </c>
      <c r="H38" s="47">
        <v>4410</v>
      </c>
      <c r="I38" s="47">
        <v>4410</v>
      </c>
      <c r="J38" s="47">
        <v>4410</v>
      </c>
      <c r="K38" s="47">
        <v>4410</v>
      </c>
      <c r="L38" s="47">
        <v>4410</v>
      </c>
      <c r="M38" s="47">
        <v>4410</v>
      </c>
      <c r="N38" s="47" t="e">
        <f t="shared" si="10"/>
        <v>#REF!</v>
      </c>
      <c r="O38" s="47" t="e">
        <f t="shared" si="11"/>
        <v>#REF!</v>
      </c>
    </row>
    <row r="39" spans="1:15" ht="14.25" customHeight="1" x14ac:dyDescent="0.3">
      <c r="A39" s="64" t="s">
        <v>208</v>
      </c>
      <c r="B39" s="47" t="e">
        <f>SUM(#REF!,#REF!,#REF!)</f>
        <v>#REF!</v>
      </c>
      <c r="C39" s="47">
        <v>16220.630310356337</v>
      </c>
      <c r="D39" s="47">
        <v>16220.630310356337</v>
      </c>
      <c r="E39" s="47">
        <v>16220.630310356337</v>
      </c>
      <c r="F39" s="47">
        <v>16220.630310356337</v>
      </c>
      <c r="G39" s="47">
        <v>16220.630310356337</v>
      </c>
      <c r="H39" s="47">
        <v>16220.630310356337</v>
      </c>
      <c r="I39" s="47">
        <v>16220.630310356337</v>
      </c>
      <c r="J39" s="47">
        <v>16220.630310356337</v>
      </c>
      <c r="K39" s="47">
        <v>16220.630310356337</v>
      </c>
      <c r="L39" s="47">
        <v>16220.630310356337</v>
      </c>
      <c r="M39" s="47">
        <v>16220.630310356337</v>
      </c>
      <c r="N39" s="47" t="e">
        <f t="shared" si="10"/>
        <v>#REF!</v>
      </c>
      <c r="O39" s="47" t="e">
        <f t="shared" si="11"/>
        <v>#REF!</v>
      </c>
    </row>
    <row r="40" spans="1:15" ht="14.25" customHeight="1" x14ac:dyDescent="0.3">
      <c r="A40" s="64" t="s">
        <v>209</v>
      </c>
      <c r="B40" s="47" t="e">
        <f>SUM(#REF!,#REF!,#REF!)</f>
        <v>#REF!</v>
      </c>
      <c r="C40" s="47">
        <v>39004.20042111112</v>
      </c>
      <c r="D40" s="47">
        <v>39004.20042111112</v>
      </c>
      <c r="E40" s="47">
        <v>39004.20042111112</v>
      </c>
      <c r="F40" s="47">
        <v>39004.20042111112</v>
      </c>
      <c r="G40" s="47">
        <v>39004.20042111112</v>
      </c>
      <c r="H40" s="47">
        <v>39004.20042111112</v>
      </c>
      <c r="I40" s="47">
        <v>39004.20042111112</v>
      </c>
      <c r="J40" s="47">
        <v>39004.20042111112</v>
      </c>
      <c r="K40" s="47">
        <v>39004.20042111112</v>
      </c>
      <c r="L40" s="47">
        <v>39004.20042111112</v>
      </c>
      <c r="M40" s="47">
        <v>39004.20042111112</v>
      </c>
      <c r="N40" s="47" t="e">
        <f t="shared" si="10"/>
        <v>#REF!</v>
      </c>
      <c r="O40" s="47" t="e">
        <f t="shared" si="11"/>
        <v>#REF!</v>
      </c>
    </row>
    <row r="41" spans="1:15" ht="14.25" customHeight="1" x14ac:dyDescent="0.3">
      <c r="A41" s="65" t="s">
        <v>210</v>
      </c>
      <c r="B41" s="47" t="e">
        <f>#REF!</f>
        <v>#REF!</v>
      </c>
      <c r="C41" s="47">
        <v>4294.0404133333323</v>
      </c>
      <c r="D41" s="47">
        <v>4294.0404133333323</v>
      </c>
      <c r="E41" s="47">
        <v>4294.0404133333323</v>
      </c>
      <c r="F41" s="47">
        <v>4294.0404133333323</v>
      </c>
      <c r="G41" s="47">
        <v>4294.0404133333323</v>
      </c>
      <c r="H41" s="47">
        <v>4294.0404133333323</v>
      </c>
      <c r="I41" s="47">
        <v>4294.0404133333323</v>
      </c>
      <c r="J41" s="47">
        <v>4294.0404133333323</v>
      </c>
      <c r="K41" s="47">
        <v>4294.0404133333323</v>
      </c>
      <c r="L41" s="47">
        <v>4294.0404133333323</v>
      </c>
      <c r="M41" s="47">
        <v>4294.0404133333323</v>
      </c>
      <c r="N41" s="47" t="e">
        <f t="shared" si="10"/>
        <v>#REF!</v>
      </c>
      <c r="O41" s="47" t="e">
        <f t="shared" si="11"/>
        <v>#REF!</v>
      </c>
    </row>
    <row r="42" spans="1:15" ht="14.25" customHeight="1" x14ac:dyDescent="0.3">
      <c r="A42" s="64" t="s">
        <v>211</v>
      </c>
      <c r="B42" s="47">
        <v>1000</v>
      </c>
      <c r="C42" s="47">
        <v>1000</v>
      </c>
      <c r="D42" s="47">
        <v>1000</v>
      </c>
      <c r="E42" s="47">
        <v>1000</v>
      </c>
      <c r="F42" s="47">
        <v>1000</v>
      </c>
      <c r="G42" s="47">
        <v>1000</v>
      </c>
      <c r="H42" s="47">
        <v>1000</v>
      </c>
      <c r="I42" s="47">
        <v>1000</v>
      </c>
      <c r="J42" s="47">
        <v>1000</v>
      </c>
      <c r="K42" s="47">
        <v>1000</v>
      </c>
      <c r="L42" s="47">
        <v>1000</v>
      </c>
      <c r="M42" s="47">
        <v>1000</v>
      </c>
      <c r="N42" s="47">
        <f t="shared" si="10"/>
        <v>12000</v>
      </c>
      <c r="O42" s="47">
        <f t="shared" si="11"/>
        <v>60000</v>
      </c>
    </row>
    <row r="43" spans="1:15" ht="14.25" customHeight="1" x14ac:dyDescent="0.3">
      <c r="A43" s="64" t="s">
        <v>212</v>
      </c>
      <c r="B43" s="47" t="e">
        <f>#REF!</f>
        <v>#REF!</v>
      </c>
      <c r="C43" s="47">
        <v>119374.32349066663</v>
      </c>
      <c r="D43" s="47">
        <v>119374.32349066663</v>
      </c>
      <c r="E43" s="47">
        <v>119374.32349066663</v>
      </c>
      <c r="F43" s="47">
        <v>119374.32349066663</v>
      </c>
      <c r="G43" s="47">
        <v>119374.32349066663</v>
      </c>
      <c r="H43" s="47">
        <v>119374.32349066663</v>
      </c>
      <c r="I43" s="47">
        <v>119374.32349066663</v>
      </c>
      <c r="J43" s="47">
        <v>119374.32349066663</v>
      </c>
      <c r="K43" s="47">
        <v>119374.32349066663</v>
      </c>
      <c r="L43" s="47">
        <v>119374.32349066663</v>
      </c>
      <c r="M43" s="47">
        <v>119374.32349066663</v>
      </c>
      <c r="N43" s="47" t="e">
        <f t="shared" si="10"/>
        <v>#REF!</v>
      </c>
      <c r="O43" s="47" t="e">
        <f t="shared" si="11"/>
        <v>#REF!</v>
      </c>
    </row>
    <row r="44" spans="1:15" ht="14.25" customHeight="1" x14ac:dyDescent="0.3">
      <c r="A44" s="64" t="s">
        <v>213</v>
      </c>
      <c r="B44" s="47" t="e">
        <f>#REF!</f>
        <v>#REF!</v>
      </c>
      <c r="C44" s="47">
        <v>34352.323306666658</v>
      </c>
      <c r="D44" s="47">
        <v>34352.323306666658</v>
      </c>
      <c r="E44" s="47">
        <v>34352.323306666658</v>
      </c>
      <c r="F44" s="47">
        <v>34352.323306666658</v>
      </c>
      <c r="G44" s="47">
        <v>34352.323306666658</v>
      </c>
      <c r="H44" s="47">
        <v>34352.323306666658</v>
      </c>
      <c r="I44" s="47">
        <v>34352.323306666658</v>
      </c>
      <c r="J44" s="47">
        <v>34352.323306666658</v>
      </c>
      <c r="K44" s="47">
        <v>34352.323306666658</v>
      </c>
      <c r="L44" s="47">
        <v>34352.323306666658</v>
      </c>
      <c r="M44" s="47">
        <v>34352.323306666658</v>
      </c>
      <c r="N44" s="47" t="e">
        <f t="shared" si="10"/>
        <v>#REF!</v>
      </c>
      <c r="O44" s="47" t="e">
        <f t="shared" si="11"/>
        <v>#REF!</v>
      </c>
    </row>
    <row r="45" spans="1:15" ht="14.25" customHeight="1" x14ac:dyDescent="0.3">
      <c r="A45" s="64" t="s">
        <v>214</v>
      </c>
      <c r="B45" s="47" t="e">
        <f>#REF!</f>
        <v>#REF!</v>
      </c>
      <c r="C45" s="47">
        <v>16412.738521714844</v>
      </c>
      <c r="D45" s="47">
        <v>16412.738521714844</v>
      </c>
      <c r="E45" s="47">
        <v>16412.738521714844</v>
      </c>
      <c r="F45" s="47">
        <v>16412.738521714844</v>
      </c>
      <c r="G45" s="47">
        <v>16412.738521714844</v>
      </c>
      <c r="H45" s="47">
        <v>16412.738521714844</v>
      </c>
      <c r="I45" s="47">
        <v>16412.738521714844</v>
      </c>
      <c r="J45" s="47">
        <v>16412.738521714844</v>
      </c>
      <c r="K45" s="47">
        <v>16412.738521714844</v>
      </c>
      <c r="L45" s="47">
        <v>16412.738521714844</v>
      </c>
      <c r="M45" s="47">
        <v>16412.738521714844</v>
      </c>
      <c r="N45" s="47" t="e">
        <f t="shared" si="10"/>
        <v>#REF!</v>
      </c>
      <c r="O45" s="47" t="e">
        <f t="shared" si="11"/>
        <v>#REF!</v>
      </c>
    </row>
    <row r="46" spans="1:15" ht="14.25" customHeight="1" x14ac:dyDescent="0.3">
      <c r="A46" s="64" t="s">
        <v>215</v>
      </c>
      <c r="B46" s="47" t="e">
        <f>#REF!</f>
        <v>#REF!</v>
      </c>
      <c r="C46" s="47">
        <v>23211.342416731044</v>
      </c>
      <c r="D46" s="47">
        <v>23211.342416731044</v>
      </c>
      <c r="E46" s="47">
        <v>23211.342416731044</v>
      </c>
      <c r="F46" s="47">
        <v>23211.342416731044</v>
      </c>
      <c r="G46" s="47">
        <v>23211.342416731044</v>
      </c>
      <c r="H46" s="47">
        <v>23211.342416731044</v>
      </c>
      <c r="I46" s="47">
        <v>23211.342416731044</v>
      </c>
      <c r="J46" s="47">
        <v>23211.342416731044</v>
      </c>
      <c r="K46" s="47">
        <v>23211.342416731044</v>
      </c>
      <c r="L46" s="47">
        <v>23211.342416731044</v>
      </c>
      <c r="M46" s="47">
        <v>23211.342416731044</v>
      </c>
      <c r="N46" s="47" t="e">
        <f t="shared" si="10"/>
        <v>#REF!</v>
      </c>
      <c r="O46" s="47" t="e">
        <f t="shared" si="11"/>
        <v>#REF!</v>
      </c>
    </row>
    <row r="47" spans="1:15" ht="14.25" customHeight="1" x14ac:dyDescent="0.3">
      <c r="A47" s="64" t="s">
        <v>216</v>
      </c>
      <c r="B47" s="47" t="e">
        <f>#REF!</f>
        <v>#REF!</v>
      </c>
      <c r="C47" s="47">
        <v>21470.202066666665</v>
      </c>
      <c r="D47" s="47">
        <v>21470.202066666665</v>
      </c>
      <c r="E47" s="47">
        <v>21470.202066666665</v>
      </c>
      <c r="F47" s="47">
        <v>21470.202066666665</v>
      </c>
      <c r="G47" s="47">
        <v>21470.202066666665</v>
      </c>
      <c r="H47" s="47">
        <v>21470.202066666665</v>
      </c>
      <c r="I47" s="47">
        <v>21470.202066666665</v>
      </c>
      <c r="J47" s="47">
        <v>21470.202066666665</v>
      </c>
      <c r="K47" s="47">
        <v>21470.202066666665</v>
      </c>
      <c r="L47" s="47">
        <v>21470.202066666665</v>
      </c>
      <c r="M47" s="47">
        <v>21470.202066666665</v>
      </c>
      <c r="N47" s="47" t="e">
        <f t="shared" si="10"/>
        <v>#REF!</v>
      </c>
      <c r="O47" s="47" t="e">
        <f t="shared" si="11"/>
        <v>#REF!</v>
      </c>
    </row>
    <row r="48" spans="1:15" ht="14.25" customHeight="1" x14ac:dyDescent="0.3">
      <c r="A48" s="348" t="s">
        <v>217</v>
      </c>
      <c r="B48" s="349"/>
      <c r="C48" s="349"/>
      <c r="D48" s="349"/>
      <c r="E48" s="349"/>
      <c r="F48" s="349"/>
      <c r="G48" s="349"/>
      <c r="H48" s="349"/>
      <c r="I48" s="349"/>
      <c r="J48" s="349"/>
      <c r="K48" s="349"/>
      <c r="L48" s="349"/>
      <c r="M48" s="349"/>
      <c r="N48" s="349"/>
      <c r="O48" s="350"/>
    </row>
    <row r="49" spans="1:15" ht="14.25" customHeight="1" x14ac:dyDescent="0.3">
      <c r="A49" s="66" t="s">
        <v>218</v>
      </c>
      <c r="B49" s="4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</row>
    <row r="50" spans="1:15" ht="14.25" customHeight="1" x14ac:dyDescent="0.3">
      <c r="A50" s="66" t="s">
        <v>219</v>
      </c>
      <c r="B50" s="4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</row>
    <row r="51" spans="1:15" ht="14.25" customHeight="1" x14ac:dyDescent="0.3">
      <c r="A51" s="63" t="s">
        <v>220</v>
      </c>
      <c r="B51" s="4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</row>
    <row r="52" spans="1:15" ht="14.25" customHeight="1" x14ac:dyDescent="0.3">
      <c r="A52" s="63" t="s">
        <v>221</v>
      </c>
      <c r="B52" s="47">
        <v>58000</v>
      </c>
      <c r="C52" s="47">
        <v>58000</v>
      </c>
      <c r="D52" s="47">
        <v>58000</v>
      </c>
      <c r="E52" s="47">
        <v>58000</v>
      </c>
      <c r="F52" s="47">
        <v>58000</v>
      </c>
      <c r="G52" s="47">
        <v>58000</v>
      </c>
      <c r="H52" s="47">
        <v>58000</v>
      </c>
      <c r="I52" s="47">
        <v>58000</v>
      </c>
      <c r="J52" s="47">
        <v>58000</v>
      </c>
      <c r="K52" s="47">
        <v>58000</v>
      </c>
      <c r="L52" s="47">
        <v>58000</v>
      </c>
      <c r="M52" s="47">
        <v>58000</v>
      </c>
      <c r="N52" s="47">
        <f t="shared" ref="N52:N61" si="12">B52*12</f>
        <v>696000</v>
      </c>
      <c r="O52" s="47">
        <f t="shared" ref="O52:O61" si="13">B52*60</f>
        <v>3480000</v>
      </c>
    </row>
    <row r="53" spans="1:15" ht="14.25" customHeight="1" x14ac:dyDescent="0.3">
      <c r="A53" s="68" t="s">
        <v>222</v>
      </c>
      <c r="B53" s="47">
        <v>6800</v>
      </c>
      <c r="C53" s="47">
        <v>6800</v>
      </c>
      <c r="D53" s="47">
        <v>6800</v>
      </c>
      <c r="E53" s="47">
        <v>6800</v>
      </c>
      <c r="F53" s="47">
        <v>6800</v>
      </c>
      <c r="G53" s="47">
        <v>6800</v>
      </c>
      <c r="H53" s="47">
        <v>6800</v>
      </c>
      <c r="I53" s="47">
        <v>6800</v>
      </c>
      <c r="J53" s="47">
        <v>6800</v>
      </c>
      <c r="K53" s="47">
        <v>6800</v>
      </c>
      <c r="L53" s="47">
        <v>6800</v>
      </c>
      <c r="M53" s="47">
        <v>6800</v>
      </c>
      <c r="N53" s="47">
        <f t="shared" si="12"/>
        <v>81600</v>
      </c>
      <c r="O53" s="47">
        <f t="shared" si="13"/>
        <v>408000</v>
      </c>
    </row>
    <row r="54" spans="1:15" ht="14.25" customHeight="1" x14ac:dyDescent="0.3">
      <c r="A54" s="66" t="s">
        <v>223</v>
      </c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>
        <f t="shared" si="12"/>
        <v>0</v>
      </c>
      <c r="O54" s="47">
        <f t="shared" si="13"/>
        <v>0</v>
      </c>
    </row>
    <row r="55" spans="1:15" ht="14.25" customHeight="1" x14ac:dyDescent="0.3">
      <c r="A55" s="63" t="s">
        <v>224</v>
      </c>
      <c r="B55" s="47">
        <v>6000</v>
      </c>
      <c r="C55" s="47">
        <v>6000</v>
      </c>
      <c r="D55" s="47">
        <v>6000</v>
      </c>
      <c r="E55" s="47">
        <v>6000</v>
      </c>
      <c r="F55" s="47">
        <v>6000</v>
      </c>
      <c r="G55" s="47">
        <v>6000</v>
      </c>
      <c r="H55" s="47">
        <v>6000</v>
      </c>
      <c r="I55" s="47">
        <v>6000</v>
      </c>
      <c r="J55" s="47">
        <v>6000</v>
      </c>
      <c r="K55" s="47">
        <v>6000</v>
      </c>
      <c r="L55" s="47">
        <v>6000</v>
      </c>
      <c r="M55" s="47">
        <v>6000</v>
      </c>
      <c r="N55" s="47">
        <f t="shared" si="12"/>
        <v>72000</v>
      </c>
      <c r="O55" s="47">
        <f t="shared" si="13"/>
        <v>360000</v>
      </c>
    </row>
    <row r="56" spans="1:15" ht="14.25" customHeight="1" x14ac:dyDescent="0.3">
      <c r="A56" s="63" t="s">
        <v>225</v>
      </c>
      <c r="B56" s="47">
        <v>1500</v>
      </c>
      <c r="C56" s="47">
        <v>1500</v>
      </c>
      <c r="D56" s="47">
        <v>1500</v>
      </c>
      <c r="E56" s="47">
        <v>1500</v>
      </c>
      <c r="F56" s="47">
        <v>1500</v>
      </c>
      <c r="G56" s="47">
        <v>1500</v>
      </c>
      <c r="H56" s="47">
        <v>1500</v>
      </c>
      <c r="I56" s="47">
        <v>1500</v>
      </c>
      <c r="J56" s="47">
        <v>1500</v>
      </c>
      <c r="K56" s="47">
        <v>1500</v>
      </c>
      <c r="L56" s="47">
        <v>1500</v>
      </c>
      <c r="M56" s="47">
        <v>1500</v>
      </c>
      <c r="N56" s="47">
        <f t="shared" si="12"/>
        <v>18000</v>
      </c>
      <c r="O56" s="47">
        <f t="shared" si="13"/>
        <v>90000</v>
      </c>
    </row>
    <row r="57" spans="1:15" ht="14.25" customHeight="1" x14ac:dyDescent="0.3">
      <c r="A57" s="63" t="s">
        <v>226</v>
      </c>
      <c r="B57" s="47" t="e">
        <f>#REF!</f>
        <v>#REF!</v>
      </c>
      <c r="C57" s="47">
        <v>25000</v>
      </c>
      <c r="D57" s="47">
        <v>25000</v>
      </c>
      <c r="E57" s="47">
        <v>25000</v>
      </c>
      <c r="F57" s="47">
        <v>25000</v>
      </c>
      <c r="G57" s="47">
        <v>25000</v>
      </c>
      <c r="H57" s="47">
        <v>25000</v>
      </c>
      <c r="I57" s="47">
        <v>25000</v>
      </c>
      <c r="J57" s="47">
        <v>25000</v>
      </c>
      <c r="K57" s="47">
        <v>25000</v>
      </c>
      <c r="L57" s="47">
        <v>25000</v>
      </c>
      <c r="M57" s="47">
        <v>25000</v>
      </c>
      <c r="N57" s="47" t="e">
        <f t="shared" si="12"/>
        <v>#REF!</v>
      </c>
      <c r="O57" s="47" t="e">
        <f t="shared" si="13"/>
        <v>#REF!</v>
      </c>
    </row>
    <row r="58" spans="1:15" ht="14.25" customHeight="1" x14ac:dyDescent="0.3">
      <c r="A58" s="63" t="s">
        <v>227</v>
      </c>
      <c r="B58" s="47">
        <v>1200</v>
      </c>
      <c r="C58" s="47">
        <v>1200</v>
      </c>
      <c r="D58" s="47">
        <v>1200</v>
      </c>
      <c r="E58" s="47">
        <v>1200</v>
      </c>
      <c r="F58" s="47">
        <v>1200</v>
      </c>
      <c r="G58" s="47">
        <v>1200</v>
      </c>
      <c r="H58" s="47">
        <v>1200</v>
      </c>
      <c r="I58" s="47">
        <v>1200</v>
      </c>
      <c r="J58" s="47">
        <v>1200</v>
      </c>
      <c r="K58" s="47">
        <v>1200</v>
      </c>
      <c r="L58" s="47">
        <v>1200</v>
      </c>
      <c r="M58" s="47">
        <v>1200</v>
      </c>
      <c r="N58" s="47">
        <f t="shared" si="12"/>
        <v>14400</v>
      </c>
      <c r="O58" s="47">
        <f t="shared" si="13"/>
        <v>72000</v>
      </c>
    </row>
    <row r="59" spans="1:15" ht="14.25" customHeight="1" x14ac:dyDescent="0.3">
      <c r="A59" s="63" t="s">
        <v>228</v>
      </c>
      <c r="B59" s="47">
        <v>4000</v>
      </c>
      <c r="C59" s="47">
        <v>4000</v>
      </c>
      <c r="D59" s="47">
        <v>4000</v>
      </c>
      <c r="E59" s="47">
        <v>4000</v>
      </c>
      <c r="F59" s="47">
        <v>4000</v>
      </c>
      <c r="G59" s="47">
        <v>4000</v>
      </c>
      <c r="H59" s="47">
        <v>4000</v>
      </c>
      <c r="I59" s="47">
        <v>4000</v>
      </c>
      <c r="J59" s="47">
        <v>4000</v>
      </c>
      <c r="K59" s="47">
        <v>4000</v>
      </c>
      <c r="L59" s="47">
        <v>4000</v>
      </c>
      <c r="M59" s="47">
        <v>4000</v>
      </c>
      <c r="N59" s="47">
        <f t="shared" si="12"/>
        <v>48000</v>
      </c>
      <c r="O59" s="47">
        <f t="shared" si="13"/>
        <v>240000</v>
      </c>
    </row>
    <row r="60" spans="1:15" ht="14.25" customHeight="1" x14ac:dyDescent="0.3">
      <c r="A60" s="63" t="s">
        <v>229</v>
      </c>
      <c r="B60" s="47">
        <v>1200</v>
      </c>
      <c r="C60" s="47">
        <v>1200</v>
      </c>
      <c r="D60" s="47">
        <v>1200</v>
      </c>
      <c r="E60" s="47">
        <v>1200</v>
      </c>
      <c r="F60" s="47">
        <v>1200</v>
      </c>
      <c r="G60" s="47">
        <v>1200</v>
      </c>
      <c r="H60" s="47">
        <v>1200</v>
      </c>
      <c r="I60" s="47">
        <v>1200</v>
      </c>
      <c r="J60" s="47">
        <v>1200</v>
      </c>
      <c r="K60" s="47">
        <v>1200</v>
      </c>
      <c r="L60" s="47">
        <v>1200</v>
      </c>
      <c r="M60" s="47">
        <v>1200</v>
      </c>
      <c r="N60" s="47">
        <f t="shared" si="12"/>
        <v>14400</v>
      </c>
      <c r="O60" s="47">
        <f t="shared" si="13"/>
        <v>72000</v>
      </c>
    </row>
    <row r="61" spans="1:15" ht="14.25" customHeight="1" x14ac:dyDescent="0.3">
      <c r="A61" s="63" t="s">
        <v>230</v>
      </c>
      <c r="B61" s="47">
        <v>1800</v>
      </c>
      <c r="C61" s="47">
        <v>1800</v>
      </c>
      <c r="D61" s="47">
        <v>1800</v>
      </c>
      <c r="E61" s="47">
        <v>1800</v>
      </c>
      <c r="F61" s="47">
        <v>1800</v>
      </c>
      <c r="G61" s="47">
        <v>1800</v>
      </c>
      <c r="H61" s="47">
        <v>1800</v>
      </c>
      <c r="I61" s="47">
        <v>1800</v>
      </c>
      <c r="J61" s="47">
        <v>1800</v>
      </c>
      <c r="K61" s="47">
        <v>1800</v>
      </c>
      <c r="L61" s="47">
        <v>1800</v>
      </c>
      <c r="M61" s="47">
        <v>1800</v>
      </c>
      <c r="N61" s="47">
        <f t="shared" si="12"/>
        <v>21600</v>
      </c>
      <c r="O61" s="47">
        <f t="shared" si="13"/>
        <v>108000</v>
      </c>
    </row>
    <row r="62" spans="1:15" ht="14.25" customHeight="1" x14ac:dyDescent="0.3">
      <c r="A62" s="348" t="s">
        <v>231</v>
      </c>
      <c r="B62" s="349"/>
      <c r="C62" s="349"/>
      <c r="D62" s="349"/>
      <c r="E62" s="349"/>
      <c r="F62" s="349"/>
      <c r="G62" s="349"/>
      <c r="H62" s="349"/>
      <c r="I62" s="349"/>
      <c r="J62" s="349"/>
      <c r="K62" s="349"/>
      <c r="L62" s="349"/>
      <c r="M62" s="349"/>
      <c r="N62" s="349"/>
      <c r="O62" s="350"/>
    </row>
    <row r="63" spans="1:15" ht="14.25" customHeight="1" x14ac:dyDescent="0.3">
      <c r="A63" s="66" t="s">
        <v>232</v>
      </c>
      <c r="B63" s="47" t="e">
        <f>#REF!</f>
        <v>#REF!</v>
      </c>
      <c r="C63" s="47">
        <v>636690</v>
      </c>
      <c r="D63" s="47">
        <v>636690</v>
      </c>
      <c r="E63" s="47">
        <v>636690</v>
      </c>
      <c r="F63" s="47">
        <v>636690</v>
      </c>
      <c r="G63" s="47">
        <v>636690</v>
      </c>
      <c r="H63" s="47">
        <v>636690</v>
      </c>
      <c r="I63" s="47">
        <v>636690</v>
      </c>
      <c r="J63" s="47">
        <v>636690</v>
      </c>
      <c r="K63" s="47">
        <v>636690</v>
      </c>
      <c r="L63" s="47">
        <v>636690</v>
      </c>
      <c r="M63" s="47">
        <v>636690</v>
      </c>
      <c r="N63" s="47" t="e">
        <f>B63*12</f>
        <v>#REF!</v>
      </c>
      <c r="O63" s="47" t="e">
        <f>B63*60</f>
        <v>#REF!</v>
      </c>
    </row>
    <row r="64" spans="1:15" ht="14.25" customHeight="1" x14ac:dyDescent="0.3">
      <c r="A64" s="348" t="s">
        <v>233</v>
      </c>
      <c r="B64" s="349"/>
      <c r="C64" s="349"/>
      <c r="D64" s="349"/>
      <c r="E64" s="349"/>
      <c r="F64" s="349"/>
      <c r="G64" s="349"/>
      <c r="H64" s="349"/>
      <c r="I64" s="349"/>
      <c r="J64" s="349"/>
      <c r="K64" s="349"/>
      <c r="L64" s="349"/>
      <c r="M64" s="349"/>
      <c r="N64" s="349"/>
      <c r="O64" s="350"/>
    </row>
    <row r="65" spans="1:17" ht="14.25" customHeight="1" x14ac:dyDescent="0.3">
      <c r="A65" s="66" t="s">
        <v>234</v>
      </c>
      <c r="B65" s="47">
        <v>250</v>
      </c>
      <c r="C65" s="47">
        <v>250</v>
      </c>
      <c r="D65" s="47">
        <v>250</v>
      </c>
      <c r="E65" s="47">
        <v>250</v>
      </c>
      <c r="F65" s="47">
        <v>250</v>
      </c>
      <c r="G65" s="47">
        <v>250</v>
      </c>
      <c r="H65" s="47">
        <v>250</v>
      </c>
      <c r="I65" s="47">
        <v>250</v>
      </c>
      <c r="J65" s="47">
        <v>250</v>
      </c>
      <c r="K65" s="47">
        <v>250</v>
      </c>
      <c r="L65" s="47">
        <v>250</v>
      </c>
      <c r="M65" s="47">
        <v>250</v>
      </c>
      <c r="N65" s="47">
        <f t="shared" ref="N65:N67" si="14">C65*12</f>
        <v>3000</v>
      </c>
      <c r="O65" s="47">
        <f t="shared" ref="O65:O67" si="15">B65*60</f>
        <v>15000</v>
      </c>
    </row>
    <row r="66" spans="1:17" ht="14.25" customHeight="1" x14ac:dyDescent="0.3">
      <c r="A66" s="66" t="s">
        <v>235</v>
      </c>
      <c r="B66" s="47">
        <v>3500</v>
      </c>
      <c r="C66" s="47">
        <v>3500</v>
      </c>
      <c r="D66" s="47">
        <v>3500</v>
      </c>
      <c r="E66" s="47">
        <v>3500</v>
      </c>
      <c r="F66" s="47">
        <v>3500</v>
      </c>
      <c r="G66" s="47">
        <v>3500</v>
      </c>
      <c r="H66" s="47">
        <v>3500</v>
      </c>
      <c r="I66" s="47">
        <v>3500</v>
      </c>
      <c r="J66" s="47">
        <v>3500</v>
      </c>
      <c r="K66" s="47">
        <v>3500</v>
      </c>
      <c r="L66" s="47">
        <v>3500</v>
      </c>
      <c r="M66" s="47">
        <v>3500</v>
      </c>
      <c r="N66" s="47">
        <f t="shared" si="14"/>
        <v>42000</v>
      </c>
      <c r="O66" s="47">
        <f t="shared" si="15"/>
        <v>210000</v>
      </c>
    </row>
    <row r="67" spans="1:17" ht="14.25" customHeight="1" x14ac:dyDescent="0.3">
      <c r="A67" s="63" t="s">
        <v>142</v>
      </c>
      <c r="B67" s="47">
        <v>600</v>
      </c>
      <c r="C67" s="47">
        <v>600</v>
      </c>
      <c r="D67" s="47">
        <v>600</v>
      </c>
      <c r="E67" s="47">
        <v>600</v>
      </c>
      <c r="F67" s="47">
        <v>600</v>
      </c>
      <c r="G67" s="47">
        <v>600</v>
      </c>
      <c r="H67" s="47">
        <v>600</v>
      </c>
      <c r="I67" s="47">
        <v>600</v>
      </c>
      <c r="J67" s="47">
        <v>600</v>
      </c>
      <c r="K67" s="47">
        <v>600</v>
      </c>
      <c r="L67" s="47">
        <v>600</v>
      </c>
      <c r="M67" s="47">
        <v>600</v>
      </c>
      <c r="N67" s="47">
        <f t="shared" si="14"/>
        <v>7200</v>
      </c>
      <c r="O67" s="47">
        <f t="shared" si="15"/>
        <v>36000</v>
      </c>
    </row>
    <row r="68" spans="1:17" ht="14.25" customHeight="1" x14ac:dyDescent="0.3">
      <c r="A68" s="348" t="s">
        <v>236</v>
      </c>
      <c r="B68" s="349"/>
      <c r="C68" s="349"/>
      <c r="D68" s="349"/>
      <c r="E68" s="349"/>
      <c r="F68" s="349"/>
      <c r="G68" s="349"/>
      <c r="H68" s="349"/>
      <c r="I68" s="349"/>
      <c r="J68" s="349"/>
      <c r="K68" s="349"/>
      <c r="L68" s="349"/>
      <c r="M68" s="349"/>
      <c r="N68" s="349"/>
      <c r="O68" s="350"/>
    </row>
    <row r="69" spans="1:17" ht="14.25" customHeight="1" x14ac:dyDescent="0.3">
      <c r="A69" s="67" t="s">
        <v>237</v>
      </c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</row>
    <row r="70" spans="1:17" ht="14.25" customHeight="1" x14ac:dyDescent="0.3">
      <c r="A70" s="348" t="s">
        <v>238</v>
      </c>
      <c r="B70" s="349"/>
      <c r="C70" s="349"/>
      <c r="D70" s="349"/>
      <c r="E70" s="349"/>
      <c r="F70" s="349"/>
      <c r="G70" s="349"/>
      <c r="H70" s="349"/>
      <c r="I70" s="349"/>
      <c r="J70" s="349"/>
      <c r="K70" s="349"/>
      <c r="L70" s="349"/>
      <c r="M70" s="349"/>
      <c r="N70" s="349"/>
      <c r="O70" s="350"/>
    </row>
    <row r="71" spans="1:17" ht="14.25" customHeight="1" x14ac:dyDescent="0.3">
      <c r="A71" s="69" t="s">
        <v>238</v>
      </c>
      <c r="B71" s="70">
        <v>55381.324228716396</v>
      </c>
      <c r="C71" s="70">
        <v>55381.324228716396</v>
      </c>
      <c r="D71" s="70">
        <v>55381.324228716396</v>
      </c>
      <c r="E71" s="70">
        <v>55381.324228716396</v>
      </c>
      <c r="F71" s="70">
        <v>55381.324228716396</v>
      </c>
      <c r="G71" s="70">
        <v>55381.324228716396</v>
      </c>
      <c r="H71" s="70">
        <v>55381.324228716396</v>
      </c>
      <c r="I71" s="70">
        <v>55381.324228716396</v>
      </c>
      <c r="J71" s="70">
        <v>55381.324228716396</v>
      </c>
      <c r="K71" s="70">
        <v>55381.324228716396</v>
      </c>
      <c r="L71" s="70">
        <v>55381.324228716396</v>
      </c>
      <c r="M71" s="70">
        <v>55381.324228716396</v>
      </c>
      <c r="N71" s="70">
        <f t="shared" ref="N71:N72" si="16">B71*12</f>
        <v>664575.89074459672</v>
      </c>
      <c r="O71" s="70">
        <f t="shared" ref="O71:O72" si="17">B71*60</f>
        <v>3322879.4537229836</v>
      </c>
    </row>
    <row r="72" spans="1:17" ht="14.25" customHeight="1" x14ac:dyDescent="0.3">
      <c r="A72" s="71" t="s">
        <v>239</v>
      </c>
      <c r="B72" s="72" t="e">
        <f>SUM(B5:B9,B11:B12,B14:B17,B19:B22,B24:B27,B29:B30,B32,B34:B46,B49:B59,B63,B65:B67,B69,B71)</f>
        <v>#REF!</v>
      </c>
      <c r="C72" s="72">
        <v>1845909.3062426297</v>
      </c>
      <c r="D72" s="72">
        <v>1845909.3062426297</v>
      </c>
      <c r="E72" s="72">
        <v>1845909.3062426297</v>
      </c>
      <c r="F72" s="72">
        <v>1845909.3062426297</v>
      </c>
      <c r="G72" s="72">
        <v>1845909.3062426297</v>
      </c>
      <c r="H72" s="72">
        <v>1845909.3062426297</v>
      </c>
      <c r="I72" s="72">
        <v>1845909.3062426297</v>
      </c>
      <c r="J72" s="72">
        <v>1845909.3062426297</v>
      </c>
      <c r="K72" s="72">
        <v>1845909.3062426297</v>
      </c>
      <c r="L72" s="72">
        <v>1845909.3062426297</v>
      </c>
      <c r="M72" s="72">
        <v>1845909.3062426297</v>
      </c>
      <c r="N72" s="73" t="e">
        <f t="shared" si="16"/>
        <v>#REF!</v>
      </c>
      <c r="O72" s="73" t="e">
        <f t="shared" si="17"/>
        <v>#REF!</v>
      </c>
    </row>
    <row r="73" spans="1:17" ht="14.25" customHeight="1" x14ac:dyDescent="0.3"/>
    <row r="74" spans="1:17" ht="14.25" customHeight="1" x14ac:dyDescent="0.3">
      <c r="C74" s="41"/>
      <c r="D74" s="41" t="e">
        <f>B72*3%</f>
        <v>#REF!</v>
      </c>
    </row>
    <row r="75" spans="1:17" ht="14.25" customHeight="1" x14ac:dyDescent="0.3">
      <c r="B75" s="41" t="e">
        <f>O78-B72</f>
        <v>#REF!</v>
      </c>
      <c r="L75" s="74"/>
      <c r="M75" s="74"/>
      <c r="N75" s="74"/>
      <c r="O75" s="41">
        <v>121460664.59999999</v>
      </c>
    </row>
    <row r="76" spans="1:17" ht="14.25" customHeight="1" x14ac:dyDescent="0.3">
      <c r="O76" s="41">
        <f>O75/5</f>
        <v>24292132.919999998</v>
      </c>
    </row>
    <row r="77" spans="1:17" ht="14.25" customHeight="1" x14ac:dyDescent="0.3">
      <c r="O77" s="41">
        <f>O76/12</f>
        <v>2024344.41</v>
      </c>
    </row>
    <row r="78" spans="1:17" ht="14.25" customHeight="1" x14ac:dyDescent="0.3">
      <c r="O78" s="41">
        <f>O77-25000</f>
        <v>1999344.41</v>
      </c>
      <c r="Q78" s="41"/>
    </row>
    <row r="79" spans="1:17" ht="14.25" customHeight="1" x14ac:dyDescent="0.3"/>
    <row r="80" spans="1:17" ht="14.25" customHeight="1" x14ac:dyDescent="0.3">
      <c r="O80" s="41">
        <f>O78*3%</f>
        <v>59980.332299999995</v>
      </c>
    </row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mergeCells count="14">
    <mergeCell ref="A68:O68"/>
    <mergeCell ref="A70:O70"/>
    <mergeCell ref="A1:O2"/>
    <mergeCell ref="A4:O4"/>
    <mergeCell ref="A10:O10"/>
    <mergeCell ref="A13:O13"/>
    <mergeCell ref="A18:O18"/>
    <mergeCell ref="A23:O23"/>
    <mergeCell ref="A28:O28"/>
    <mergeCell ref="A31:O31"/>
    <mergeCell ref="A33:O33"/>
    <mergeCell ref="A48:O48"/>
    <mergeCell ref="A62:O62"/>
    <mergeCell ref="A64:O64"/>
  </mergeCells>
  <pageMargins left="0.511811024" right="0.511811024" top="0.78740157499999996" bottom="0.78740157499999996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N1000"/>
  <sheetViews>
    <sheetView showGridLines="0" workbookViewId="0"/>
  </sheetViews>
  <sheetFormatPr defaultColWidth="14.44140625" defaultRowHeight="15" customHeight="1" x14ac:dyDescent="0.3"/>
  <cols>
    <col min="1" max="2" width="3.88671875" customWidth="1"/>
    <col min="3" max="3" width="31.109375" customWidth="1"/>
    <col min="4" max="4" width="8.44140625" customWidth="1"/>
    <col min="5" max="5" width="9.33203125" customWidth="1"/>
    <col min="6" max="6" width="10.33203125" customWidth="1"/>
    <col min="7" max="7" width="16.44140625" customWidth="1"/>
    <col min="8" max="8" width="15" customWidth="1"/>
    <col min="9" max="12" width="18.6640625" hidden="1" customWidth="1"/>
    <col min="13" max="13" width="9.5546875" customWidth="1"/>
    <col min="14" max="14" width="18.6640625" customWidth="1"/>
    <col min="15" max="15" width="22" customWidth="1"/>
    <col min="16" max="40" width="18.6640625" customWidth="1"/>
  </cols>
  <sheetData>
    <row r="1" spans="1:40" ht="14.25" customHeight="1" x14ac:dyDescent="0.3">
      <c r="A1" s="1"/>
      <c r="B1" s="1"/>
      <c r="C1" s="1"/>
      <c r="D1" s="1"/>
      <c r="E1" s="1"/>
      <c r="F1" s="1"/>
      <c r="G1" s="75"/>
      <c r="H1" s="7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spans="1:40" ht="14.25" customHeight="1" x14ac:dyDescent="0.3">
      <c r="A2" s="1"/>
      <c r="B2" s="1"/>
      <c r="C2" s="1"/>
      <c r="D2" s="1"/>
      <c r="E2" s="1"/>
      <c r="F2" s="1"/>
      <c r="G2" s="75"/>
      <c r="H2" s="75"/>
      <c r="I2" s="7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spans="1:40" ht="14.25" customHeight="1" x14ac:dyDescent="0.3">
      <c r="A3" s="1"/>
      <c r="B3" s="1"/>
      <c r="C3" s="1"/>
      <c r="D3" s="1"/>
      <c r="E3" s="1"/>
      <c r="F3" s="1"/>
      <c r="G3" s="75"/>
      <c r="H3" s="7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spans="1:40" ht="14.25" customHeight="1" x14ac:dyDescent="0.3">
      <c r="A4" s="1"/>
      <c r="B4" s="1"/>
      <c r="C4" s="362" t="s">
        <v>240</v>
      </c>
      <c r="D4" s="363"/>
      <c r="E4" s="363"/>
      <c r="F4" s="363"/>
      <c r="G4" s="363"/>
      <c r="H4" s="364"/>
      <c r="I4" s="1"/>
      <c r="J4" s="1"/>
      <c r="K4" s="1"/>
      <c r="L4" s="1"/>
      <c r="M4" s="1"/>
      <c r="N4" s="1"/>
      <c r="O4" s="362" t="s">
        <v>240</v>
      </c>
      <c r="P4" s="363"/>
      <c r="Q4" s="363"/>
      <c r="R4" s="363"/>
      <c r="S4" s="363"/>
      <c r="T4" s="364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spans="1:40" ht="15" customHeight="1" x14ac:dyDescent="0.3">
      <c r="A5" s="1"/>
      <c r="B5" s="1"/>
      <c r="C5" s="365" t="s">
        <v>241</v>
      </c>
      <c r="D5" s="363"/>
      <c r="E5" s="363"/>
      <c r="F5" s="363"/>
      <c r="G5" s="363"/>
      <c r="H5" s="364"/>
      <c r="I5" s="1"/>
      <c r="J5" s="1"/>
      <c r="K5" s="1"/>
      <c r="L5" s="1"/>
      <c r="M5" s="1"/>
      <c r="N5" s="1"/>
      <c r="O5" s="365" t="s">
        <v>241</v>
      </c>
      <c r="P5" s="363"/>
      <c r="Q5" s="363"/>
      <c r="R5" s="363"/>
      <c r="S5" s="363"/>
      <c r="T5" s="364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spans="1:40" ht="14.25" customHeight="1" x14ac:dyDescent="0.3">
      <c r="A6" s="1"/>
      <c r="B6" s="1"/>
      <c r="C6" s="366" t="s">
        <v>242</v>
      </c>
      <c r="D6" s="367" t="s">
        <v>243</v>
      </c>
      <c r="E6" s="367" t="s">
        <v>6</v>
      </c>
      <c r="F6" s="358" t="s">
        <v>244</v>
      </c>
      <c r="G6" s="360" t="s">
        <v>245</v>
      </c>
      <c r="H6" s="360" t="s">
        <v>246</v>
      </c>
      <c r="I6" s="77"/>
      <c r="J6" s="1"/>
      <c r="K6" s="1"/>
      <c r="L6" s="1"/>
      <c r="M6" s="1"/>
      <c r="N6" s="1"/>
      <c r="O6" s="366" t="s">
        <v>242</v>
      </c>
      <c r="P6" s="367" t="s">
        <v>243</v>
      </c>
      <c r="Q6" s="367" t="s">
        <v>6</v>
      </c>
      <c r="R6" s="358" t="s">
        <v>244</v>
      </c>
      <c r="S6" s="360" t="s">
        <v>245</v>
      </c>
      <c r="T6" s="360" t="s">
        <v>246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spans="1:40" ht="14.25" customHeight="1" x14ac:dyDescent="0.3">
      <c r="A7" s="1"/>
      <c r="B7" s="1"/>
      <c r="C7" s="361"/>
      <c r="D7" s="361"/>
      <c r="E7" s="361"/>
      <c r="F7" s="359"/>
      <c r="G7" s="361"/>
      <c r="H7" s="361"/>
      <c r="I7" s="77"/>
      <c r="J7" s="1"/>
      <c r="K7" s="1"/>
      <c r="L7" s="1"/>
      <c r="M7" s="1"/>
      <c r="N7" s="1">
        <f>(46000/30)/12</f>
        <v>127.77777777777777</v>
      </c>
      <c r="O7" s="361"/>
      <c r="P7" s="361"/>
      <c r="Q7" s="361"/>
      <c r="R7" s="359"/>
      <c r="S7" s="361"/>
      <c r="T7" s="36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</row>
    <row r="8" spans="1:40" ht="14.25" customHeight="1" x14ac:dyDescent="0.3">
      <c r="A8" s="1"/>
      <c r="B8" s="1"/>
      <c r="C8" s="78" t="s">
        <v>247</v>
      </c>
      <c r="D8" s="79"/>
      <c r="E8" s="79"/>
      <c r="F8" s="79"/>
      <c r="G8" s="80"/>
      <c r="H8" s="81"/>
      <c r="I8" s="77"/>
      <c r="J8" s="1"/>
      <c r="K8" s="1"/>
      <c r="L8" s="1"/>
      <c r="M8" s="1"/>
      <c r="N8" s="1"/>
      <c r="O8" s="78" t="s">
        <v>247</v>
      </c>
      <c r="P8" s="79"/>
      <c r="Q8" s="79"/>
      <c r="R8" s="79"/>
      <c r="S8" s="80"/>
      <c r="T8" s="8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</row>
    <row r="9" spans="1:40" ht="14.25" customHeight="1" x14ac:dyDescent="0.3">
      <c r="A9" s="82"/>
      <c r="B9" s="82"/>
      <c r="C9" s="83" t="s">
        <v>248</v>
      </c>
      <c r="D9" s="84">
        <v>5</v>
      </c>
      <c r="E9" s="85" t="s">
        <v>249</v>
      </c>
      <c r="F9" s="86">
        <v>1860</v>
      </c>
      <c r="G9" s="87">
        <f t="shared" ref="G9:G12" si="0">F9*30.5</f>
        <v>56730</v>
      </c>
      <c r="H9" s="88">
        <f t="shared" ref="H9:H13" si="1">G9*D9</f>
        <v>283650</v>
      </c>
      <c r="I9" s="89">
        <v>1200</v>
      </c>
      <c r="J9" s="90">
        <f>I9*22</f>
        <v>26400</v>
      </c>
      <c r="K9" s="90">
        <f>J9*D9</f>
        <v>132000</v>
      </c>
      <c r="L9" s="82"/>
      <c r="M9" s="82"/>
      <c r="N9" s="82"/>
      <c r="O9" s="83" t="s">
        <v>248</v>
      </c>
      <c r="P9" s="84">
        <v>3</v>
      </c>
      <c r="Q9" s="85" t="s">
        <v>249</v>
      </c>
      <c r="R9" s="86">
        <v>2100</v>
      </c>
      <c r="S9" s="87">
        <f t="shared" ref="S9:S12" si="2">R9*30.5</f>
        <v>64050</v>
      </c>
      <c r="T9" s="88">
        <f t="shared" ref="T9:T13" si="3">S9*P9</f>
        <v>192150</v>
      </c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4.25" customHeight="1" x14ac:dyDescent="0.3">
      <c r="A10" s="82"/>
      <c r="B10" s="82"/>
      <c r="C10" s="91" t="s">
        <v>250</v>
      </c>
      <c r="D10" s="92">
        <v>3</v>
      </c>
      <c r="E10" s="93" t="s">
        <v>251</v>
      </c>
      <c r="F10" s="94">
        <v>1860</v>
      </c>
      <c r="G10" s="87">
        <f t="shared" si="0"/>
        <v>56730</v>
      </c>
      <c r="H10" s="88">
        <f t="shared" si="1"/>
        <v>170190</v>
      </c>
      <c r="I10" s="89"/>
      <c r="J10" s="90"/>
      <c r="K10" s="90"/>
      <c r="L10" s="82"/>
      <c r="M10" s="82"/>
      <c r="N10" s="82"/>
      <c r="O10" s="91" t="s">
        <v>250</v>
      </c>
      <c r="P10" s="92">
        <v>3</v>
      </c>
      <c r="Q10" s="93" t="s">
        <v>251</v>
      </c>
      <c r="R10" s="94">
        <v>2100</v>
      </c>
      <c r="S10" s="87">
        <f t="shared" si="2"/>
        <v>64050</v>
      </c>
      <c r="T10" s="88">
        <f t="shared" si="3"/>
        <v>192150</v>
      </c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ht="14.25" customHeight="1" x14ac:dyDescent="0.3">
      <c r="A11" s="82"/>
      <c r="B11" s="82"/>
      <c r="C11" s="91" t="s">
        <v>252</v>
      </c>
      <c r="D11" s="95">
        <v>2</v>
      </c>
      <c r="E11" s="93" t="s">
        <v>249</v>
      </c>
      <c r="F11" s="96">
        <v>1980</v>
      </c>
      <c r="G11" s="87">
        <f t="shared" si="0"/>
        <v>60390</v>
      </c>
      <c r="H11" s="88">
        <f t="shared" si="1"/>
        <v>120780</v>
      </c>
      <c r="I11" s="89">
        <v>1150</v>
      </c>
      <c r="J11" s="90">
        <f>I11*22</f>
        <v>25300</v>
      </c>
      <c r="K11" s="90">
        <f>J11*D11</f>
        <v>50600</v>
      </c>
      <c r="L11" s="82"/>
      <c r="M11" s="82"/>
      <c r="N11" s="82"/>
      <c r="O11" s="91" t="s">
        <v>252</v>
      </c>
      <c r="P11" s="95">
        <v>2</v>
      </c>
      <c r="Q11" s="93" t="s">
        <v>249</v>
      </c>
      <c r="R11" s="96">
        <v>2100</v>
      </c>
      <c r="S11" s="87">
        <f t="shared" si="2"/>
        <v>64050</v>
      </c>
      <c r="T11" s="88">
        <f t="shared" si="3"/>
        <v>128100</v>
      </c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ht="14.25" customHeight="1" x14ac:dyDescent="0.3">
      <c r="A12" s="82"/>
      <c r="B12" s="82"/>
      <c r="C12" s="91" t="s">
        <v>253</v>
      </c>
      <c r="D12" s="97">
        <v>1</v>
      </c>
      <c r="E12" s="98" t="s">
        <v>254</v>
      </c>
      <c r="F12" s="99">
        <v>1980</v>
      </c>
      <c r="G12" s="87">
        <f t="shared" si="0"/>
        <v>60390</v>
      </c>
      <c r="H12" s="88">
        <f t="shared" si="1"/>
        <v>60390</v>
      </c>
      <c r="I12" s="89"/>
      <c r="J12" s="90"/>
      <c r="K12" s="90"/>
      <c r="L12" s="82"/>
      <c r="M12" s="82"/>
      <c r="N12" s="82"/>
      <c r="O12" s="91" t="s">
        <v>253</v>
      </c>
      <c r="P12" s="97">
        <v>2</v>
      </c>
      <c r="Q12" s="98" t="s">
        <v>254</v>
      </c>
      <c r="R12" s="99">
        <v>2100</v>
      </c>
      <c r="S12" s="87">
        <f t="shared" si="2"/>
        <v>64050</v>
      </c>
      <c r="T12" s="88">
        <f t="shared" si="3"/>
        <v>128100</v>
      </c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14.25" customHeight="1" x14ac:dyDescent="0.3">
      <c r="A13" s="82"/>
      <c r="B13" s="82"/>
      <c r="C13" s="100" t="s">
        <v>255</v>
      </c>
      <c r="D13" s="97">
        <v>1</v>
      </c>
      <c r="E13" s="101" t="s">
        <v>256</v>
      </c>
      <c r="F13" s="99">
        <v>15000</v>
      </c>
      <c r="G13" s="87">
        <f>F13</f>
        <v>15000</v>
      </c>
      <c r="H13" s="88">
        <f t="shared" si="1"/>
        <v>15000</v>
      </c>
      <c r="I13" s="89">
        <v>1200</v>
      </c>
      <c r="J13" s="90">
        <f>I13*22</f>
        <v>26400</v>
      </c>
      <c r="K13" s="90">
        <f>J13*D13</f>
        <v>26400</v>
      </c>
      <c r="L13" s="82"/>
      <c r="M13" s="82"/>
      <c r="N13" s="82"/>
      <c r="O13" s="100" t="s">
        <v>255</v>
      </c>
      <c r="P13" s="97">
        <v>1</v>
      </c>
      <c r="Q13" s="101" t="s">
        <v>256</v>
      </c>
      <c r="R13" s="99">
        <v>15000</v>
      </c>
      <c r="S13" s="87">
        <f>R13</f>
        <v>15000</v>
      </c>
      <c r="T13" s="88">
        <f t="shared" si="3"/>
        <v>15000</v>
      </c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ht="14.25" customHeight="1" x14ac:dyDescent="0.3">
      <c r="A14" s="1"/>
      <c r="B14" s="1"/>
      <c r="C14" s="102" t="s">
        <v>257</v>
      </c>
      <c r="D14" s="103"/>
      <c r="E14" s="104"/>
      <c r="F14" s="105"/>
      <c r="G14" s="106">
        <f t="shared" ref="G14:H14" si="4">SUM(G9:G13)</f>
        <v>249240</v>
      </c>
      <c r="H14" s="106">
        <f t="shared" si="4"/>
        <v>650010</v>
      </c>
      <c r="I14" s="77"/>
      <c r="J14" s="107"/>
      <c r="K14" s="107"/>
      <c r="L14" s="1"/>
      <c r="M14" s="1"/>
      <c r="N14" s="1"/>
      <c r="O14" s="102" t="s">
        <v>257</v>
      </c>
      <c r="P14" s="103"/>
      <c r="Q14" s="104"/>
      <c r="R14" s="105"/>
      <c r="S14" s="106">
        <f t="shared" ref="S14:T14" si="5">SUM(S9:S13)</f>
        <v>271200</v>
      </c>
      <c r="T14" s="106">
        <f t="shared" si="5"/>
        <v>655500</v>
      </c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</row>
    <row r="15" spans="1:40" ht="14.25" customHeight="1" x14ac:dyDescent="0.3">
      <c r="A15" s="1"/>
      <c r="B15" s="1"/>
      <c r="C15" s="1"/>
      <c r="D15" s="1"/>
      <c r="E15" s="1"/>
      <c r="F15" s="1"/>
      <c r="G15" s="75"/>
      <c r="H15" s="75"/>
      <c r="I15" s="77"/>
      <c r="J15" s="107">
        <f t="shared" ref="J15:K15" si="6">SUM(J9:J14)</f>
        <v>78100</v>
      </c>
      <c r="K15" s="107">
        <f t="shared" si="6"/>
        <v>209000</v>
      </c>
      <c r="L15" s="76">
        <f>H14-K15</f>
        <v>441010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</row>
    <row r="16" spans="1:40" ht="14.25" customHeight="1" x14ac:dyDescent="0.3">
      <c r="A16" s="1"/>
      <c r="B16" s="1"/>
      <c r="C16" s="1"/>
      <c r="D16" s="1"/>
      <c r="E16" s="1"/>
      <c r="F16" s="1"/>
      <c r="G16" s="75"/>
      <c r="H16" s="75"/>
      <c r="I16" s="77"/>
      <c r="J16" s="1"/>
      <c r="K16" s="107"/>
      <c r="L16" s="108">
        <f>SUM(L2:L15)</f>
        <v>441010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</row>
    <row r="17" spans="1:40" ht="14.25" customHeight="1" x14ac:dyDescent="0.3">
      <c r="A17" s="1"/>
      <c r="B17" s="1"/>
      <c r="C17" s="362" t="s">
        <v>240</v>
      </c>
      <c r="D17" s="363"/>
      <c r="E17" s="363"/>
      <c r="F17" s="363"/>
      <c r="G17" s="363"/>
      <c r="H17" s="364"/>
      <c r="I17" s="77"/>
      <c r="J17" s="1"/>
      <c r="K17" s="1"/>
      <c r="L17" s="1"/>
      <c r="M17" s="1"/>
      <c r="N17" s="1"/>
      <c r="O17" s="362" t="s">
        <v>240</v>
      </c>
      <c r="P17" s="363"/>
      <c r="Q17" s="363"/>
      <c r="R17" s="363"/>
      <c r="S17" s="363"/>
      <c r="T17" s="364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</row>
    <row r="18" spans="1:40" ht="14.25" customHeight="1" x14ac:dyDescent="0.3">
      <c r="A18" s="1"/>
      <c r="B18" s="1"/>
      <c r="C18" s="365" t="s">
        <v>258</v>
      </c>
      <c r="D18" s="363"/>
      <c r="E18" s="363"/>
      <c r="F18" s="363"/>
      <c r="G18" s="363"/>
      <c r="H18" s="364"/>
      <c r="I18" s="77"/>
      <c r="J18" s="1"/>
      <c r="K18" s="1"/>
      <c r="L18" s="1"/>
      <c r="M18" s="1"/>
      <c r="N18" s="1"/>
      <c r="O18" s="365" t="s">
        <v>258</v>
      </c>
      <c r="P18" s="363"/>
      <c r="Q18" s="363"/>
      <c r="R18" s="363"/>
      <c r="S18" s="363"/>
      <c r="T18" s="364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</row>
    <row r="19" spans="1:40" ht="14.25" customHeight="1" x14ac:dyDescent="0.3">
      <c r="A19" s="1"/>
      <c r="B19" s="1"/>
      <c r="C19" s="366" t="s">
        <v>242</v>
      </c>
      <c r="D19" s="367" t="s">
        <v>243</v>
      </c>
      <c r="E19" s="367" t="s">
        <v>6</v>
      </c>
      <c r="F19" s="358" t="s">
        <v>244</v>
      </c>
      <c r="G19" s="360" t="s">
        <v>245</v>
      </c>
      <c r="H19" s="360" t="s">
        <v>246</v>
      </c>
      <c r="I19" s="77"/>
      <c r="J19" s="1"/>
      <c r="K19" s="1"/>
      <c r="L19" s="1"/>
      <c r="M19" s="1"/>
      <c r="N19" s="1"/>
      <c r="O19" s="366" t="s">
        <v>242</v>
      </c>
      <c r="P19" s="367" t="s">
        <v>243</v>
      </c>
      <c r="Q19" s="367" t="s">
        <v>6</v>
      </c>
      <c r="R19" s="358" t="s">
        <v>244</v>
      </c>
      <c r="S19" s="360" t="s">
        <v>245</v>
      </c>
      <c r="T19" s="360" t="s">
        <v>246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</row>
    <row r="20" spans="1:40" ht="14.25" customHeight="1" x14ac:dyDescent="0.3">
      <c r="A20" s="1"/>
      <c r="B20" s="1"/>
      <c r="C20" s="361"/>
      <c r="D20" s="361"/>
      <c r="E20" s="361"/>
      <c r="F20" s="359"/>
      <c r="G20" s="361"/>
      <c r="H20" s="361"/>
      <c r="I20" s="77"/>
      <c r="J20" s="1"/>
      <c r="K20" s="1"/>
      <c r="L20" s="1"/>
      <c r="M20" s="1"/>
      <c r="N20" s="1"/>
      <c r="O20" s="361"/>
      <c r="P20" s="361"/>
      <c r="Q20" s="361"/>
      <c r="R20" s="359"/>
      <c r="S20" s="361"/>
      <c r="T20" s="36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</row>
    <row r="21" spans="1:40" ht="14.25" customHeight="1" x14ac:dyDescent="0.3">
      <c r="A21" s="1"/>
      <c r="B21" s="1"/>
      <c r="C21" s="78" t="s">
        <v>247</v>
      </c>
      <c r="D21" s="79"/>
      <c r="E21" s="79"/>
      <c r="F21" s="79"/>
      <c r="G21" s="80"/>
      <c r="H21" s="81"/>
      <c r="I21" s="77"/>
      <c r="J21" s="1"/>
      <c r="K21" s="1"/>
      <c r="L21" s="1"/>
      <c r="M21" s="1"/>
      <c r="N21" s="1"/>
      <c r="O21" s="78" t="s">
        <v>247</v>
      </c>
      <c r="P21" s="79"/>
      <c r="Q21" s="79"/>
      <c r="R21" s="79"/>
      <c r="S21" s="80"/>
      <c r="T21" s="8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ht="14.25" customHeight="1" x14ac:dyDescent="0.3">
      <c r="A22" s="1"/>
      <c r="B22" s="1"/>
      <c r="C22" s="83" t="s">
        <v>248</v>
      </c>
      <c r="D22" s="84">
        <v>3</v>
      </c>
      <c r="E22" s="85" t="s">
        <v>249</v>
      </c>
      <c r="F22" s="109">
        <v>1250</v>
      </c>
      <c r="G22" s="87">
        <f t="shared" ref="G22:G24" si="7">F22*30.5</f>
        <v>38125</v>
      </c>
      <c r="H22" s="88">
        <f t="shared" ref="H22:H24" si="8">G22*D22</f>
        <v>114375</v>
      </c>
      <c r="I22" s="77"/>
      <c r="J22" s="1"/>
      <c r="K22" s="1"/>
      <c r="L22" s="1"/>
      <c r="M22" s="1"/>
      <c r="N22" s="1"/>
      <c r="O22" s="83" t="s">
        <v>248</v>
      </c>
      <c r="P22" s="84">
        <v>3</v>
      </c>
      <c r="Q22" s="85" t="s">
        <v>249</v>
      </c>
      <c r="R22" s="109">
        <v>2100</v>
      </c>
      <c r="S22" s="87">
        <f t="shared" ref="S22:S23" si="9">R22*30.5</f>
        <v>64050</v>
      </c>
      <c r="T22" s="88">
        <f t="shared" ref="T22:T24" si="10">S22*P22</f>
        <v>192150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ht="14.25" customHeight="1" x14ac:dyDescent="0.3">
      <c r="A23" s="1"/>
      <c r="B23" s="1"/>
      <c r="C23" s="91" t="s">
        <v>250</v>
      </c>
      <c r="D23" s="92">
        <v>2</v>
      </c>
      <c r="E23" s="93" t="s">
        <v>251</v>
      </c>
      <c r="F23" s="110">
        <v>1250</v>
      </c>
      <c r="G23" s="87">
        <f t="shared" si="7"/>
        <v>38125</v>
      </c>
      <c r="H23" s="88">
        <f t="shared" si="8"/>
        <v>76250</v>
      </c>
      <c r="I23" s="77"/>
      <c r="J23" s="1"/>
      <c r="K23" s="1"/>
      <c r="L23" s="1"/>
      <c r="M23" s="1"/>
      <c r="N23" s="1"/>
      <c r="O23" s="91" t="s">
        <v>250</v>
      </c>
      <c r="P23" s="92">
        <v>2</v>
      </c>
      <c r="Q23" s="93" t="s">
        <v>251</v>
      </c>
      <c r="R23" s="110">
        <v>2100</v>
      </c>
      <c r="S23" s="87">
        <f t="shared" si="9"/>
        <v>64050</v>
      </c>
      <c r="T23" s="88">
        <f t="shared" si="10"/>
        <v>128100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spans="1:40" ht="14.25" customHeight="1" x14ac:dyDescent="0.3">
      <c r="A24" s="1"/>
      <c r="B24" s="1"/>
      <c r="C24" s="91" t="s">
        <v>255</v>
      </c>
      <c r="D24" s="95">
        <v>1</v>
      </c>
      <c r="E24" s="93" t="s">
        <v>259</v>
      </c>
      <c r="F24" s="111">
        <v>5000</v>
      </c>
      <c r="G24" s="87">
        <f t="shared" si="7"/>
        <v>152500</v>
      </c>
      <c r="H24" s="88">
        <f t="shared" si="8"/>
        <v>152500</v>
      </c>
      <c r="I24" s="77"/>
      <c r="J24" s="1"/>
      <c r="K24" s="1"/>
      <c r="L24" s="1"/>
      <c r="M24" s="1"/>
      <c r="N24" s="1"/>
      <c r="O24" s="91" t="s">
        <v>255</v>
      </c>
      <c r="P24" s="95">
        <v>1</v>
      </c>
      <c r="Q24" s="93" t="s">
        <v>259</v>
      </c>
      <c r="R24" s="111">
        <v>5000</v>
      </c>
      <c r="S24" s="87">
        <f>R24</f>
        <v>5000</v>
      </c>
      <c r="T24" s="88">
        <f t="shared" si="10"/>
        <v>5000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</row>
    <row r="25" spans="1:40" ht="14.25" customHeight="1" x14ac:dyDescent="0.3">
      <c r="A25" s="1"/>
      <c r="B25" s="1"/>
      <c r="C25" s="102" t="s">
        <v>257</v>
      </c>
      <c r="D25" s="103"/>
      <c r="E25" s="104"/>
      <c r="F25" s="105"/>
      <c r="G25" s="106">
        <f t="shared" ref="G25:H25" si="11">SUM(G22:G24)</f>
        <v>228750</v>
      </c>
      <c r="H25" s="106">
        <f t="shared" si="11"/>
        <v>343125</v>
      </c>
      <c r="I25" s="77"/>
      <c r="J25" s="1"/>
      <c r="K25" s="1"/>
      <c r="L25" s="1"/>
      <c r="M25" s="1"/>
      <c r="N25" s="1"/>
      <c r="O25" s="102" t="s">
        <v>257</v>
      </c>
      <c r="P25" s="103"/>
      <c r="Q25" s="104"/>
      <c r="R25" s="105"/>
      <c r="S25" s="106">
        <f t="shared" ref="S25:T25" si="12">SUM(S22:S24)</f>
        <v>133100</v>
      </c>
      <c r="T25" s="106">
        <f t="shared" si="12"/>
        <v>325250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spans="1:40" ht="14.25" customHeight="1" x14ac:dyDescent="0.3">
      <c r="A26" s="1"/>
      <c r="B26" s="1"/>
      <c r="C26" s="1"/>
      <c r="D26" s="1"/>
      <c r="E26" s="1"/>
      <c r="F26" s="1"/>
      <c r="G26" s="75"/>
      <c r="H26" s="75"/>
      <c r="I26" s="77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spans="1:40" ht="14.25" customHeight="1" x14ac:dyDescent="0.3">
      <c r="A27" s="1"/>
      <c r="B27" s="1"/>
      <c r="C27" s="1"/>
      <c r="D27" s="1"/>
      <c r="E27" s="1"/>
      <c r="F27" s="1"/>
      <c r="G27" s="75"/>
      <c r="H27" s="75"/>
      <c r="I27" s="77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spans="1:40" ht="14.25" customHeight="1" x14ac:dyDescent="0.3">
      <c r="A28" s="1"/>
      <c r="B28" s="1"/>
      <c r="C28" s="1"/>
      <c r="D28" s="1"/>
      <c r="E28" s="1"/>
      <c r="F28" s="1"/>
      <c r="G28" s="75"/>
      <c r="H28" s="75"/>
      <c r="I28" s="77"/>
      <c r="J28" s="1"/>
      <c r="K28" s="1"/>
      <c r="L28" s="1"/>
      <c r="M28" s="1"/>
      <c r="N28" s="108">
        <f>H14-T14</f>
        <v>-5490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spans="1:40" ht="14.25" customHeight="1" x14ac:dyDescent="0.3">
      <c r="A29" s="1"/>
      <c r="B29" s="1"/>
      <c r="C29" s="1"/>
      <c r="D29" s="1"/>
      <c r="E29" s="1"/>
      <c r="F29" s="1"/>
      <c r="G29" s="75"/>
      <c r="H29" s="75"/>
      <c r="I29" s="77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spans="1:40" ht="14.25" customHeight="1" x14ac:dyDescent="0.3">
      <c r="A30" s="1"/>
      <c r="B30" s="1"/>
      <c r="C30" s="1"/>
      <c r="D30" s="1"/>
      <c r="E30" s="1"/>
      <c r="F30" s="1"/>
      <c r="G30" s="75"/>
      <c r="H30" s="75"/>
      <c r="I30" s="77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spans="1:40" ht="14.25" customHeight="1" x14ac:dyDescent="0.3">
      <c r="A31" s="1"/>
      <c r="B31" s="1"/>
      <c r="C31" s="1"/>
      <c r="D31" s="1"/>
      <c r="E31" s="1"/>
      <c r="F31" s="1"/>
      <c r="G31" s="75"/>
      <c r="H31" s="75"/>
      <c r="I31" s="7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 ht="14.25" customHeight="1" x14ac:dyDescent="0.3">
      <c r="A32" s="1"/>
      <c r="B32" s="1"/>
      <c r="C32" s="1"/>
      <c r="D32" s="1"/>
      <c r="E32" s="1"/>
      <c r="F32" s="1"/>
      <c r="G32" s="75"/>
      <c r="H32" s="75"/>
      <c r="I32" s="77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ht="14.25" customHeight="1" x14ac:dyDescent="0.3">
      <c r="A33" s="1"/>
      <c r="B33" s="1"/>
      <c r="C33" s="1"/>
      <c r="D33" s="1"/>
      <c r="E33" s="1"/>
      <c r="F33" s="1"/>
      <c r="G33" s="75"/>
      <c r="H33" s="75"/>
      <c r="I33" s="77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ht="14.25" customHeight="1" x14ac:dyDescent="0.3">
      <c r="A34" s="1"/>
      <c r="B34" s="1"/>
      <c r="C34" s="1"/>
      <c r="D34" s="1"/>
      <c r="E34" s="1"/>
      <c r="F34" s="1"/>
      <c r="G34" s="75"/>
      <c r="H34" s="75"/>
      <c r="I34" s="7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ht="14.25" customHeight="1" x14ac:dyDescent="0.3">
      <c r="A35" s="1"/>
      <c r="B35" s="1"/>
      <c r="C35" s="1"/>
      <c r="D35" s="1"/>
      <c r="E35" s="1"/>
      <c r="F35" s="1"/>
      <c r="G35" s="75"/>
      <c r="H35" s="75"/>
      <c r="I35" s="77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ht="14.25" customHeight="1" x14ac:dyDescent="0.3">
      <c r="A36" s="1"/>
      <c r="B36" s="1"/>
      <c r="C36" s="1"/>
      <c r="D36" s="1"/>
      <c r="E36" s="1"/>
      <c r="F36" s="1"/>
      <c r="G36" s="75"/>
      <c r="H36" s="75"/>
      <c r="I36" s="77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ht="14.25" customHeight="1" x14ac:dyDescent="0.3">
      <c r="A37" s="1"/>
      <c r="B37" s="1"/>
      <c r="C37" s="1"/>
      <c r="D37" s="1"/>
      <c r="E37" s="1"/>
      <c r="F37" s="1"/>
      <c r="G37" s="75"/>
      <c r="H37" s="75"/>
      <c r="I37" s="77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ht="14.25" customHeight="1" x14ac:dyDescent="0.3">
      <c r="A38" s="1"/>
      <c r="B38" s="1"/>
      <c r="C38" s="1"/>
      <c r="D38" s="1"/>
      <c r="E38" s="1"/>
      <c r="F38" s="1"/>
      <c r="G38" s="75"/>
      <c r="H38" s="75"/>
      <c r="I38" s="7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ht="14.25" customHeight="1" x14ac:dyDescent="0.3">
      <c r="A39" s="1"/>
      <c r="B39" s="1"/>
      <c r="C39" s="1"/>
      <c r="D39" s="1"/>
      <c r="E39" s="1"/>
      <c r="F39" s="1"/>
      <c r="G39" s="75"/>
      <c r="H39" s="75"/>
      <c r="I39" s="7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ht="14.25" customHeight="1" x14ac:dyDescent="0.3">
      <c r="A40" s="1"/>
      <c r="B40" s="1"/>
      <c r="C40" s="1"/>
      <c r="D40" s="1"/>
      <c r="E40" s="1"/>
      <c r="F40" s="1"/>
      <c r="G40" s="75"/>
      <c r="H40" s="75"/>
      <c r="I40" s="7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ht="14.25" customHeight="1" x14ac:dyDescent="0.3">
      <c r="A41" s="1"/>
      <c r="B41" s="1"/>
      <c r="C41" s="1"/>
      <c r="D41" s="1"/>
      <c r="E41" s="1"/>
      <c r="F41" s="1"/>
      <c r="G41" s="75"/>
      <c r="H41" s="75"/>
      <c r="I41" s="77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ht="14.25" customHeight="1" x14ac:dyDescent="0.3">
      <c r="A42" s="1"/>
      <c r="B42" s="1"/>
      <c r="C42" s="1"/>
      <c r="D42" s="1"/>
      <c r="E42" s="1"/>
      <c r="F42" s="1"/>
      <c r="G42" s="75"/>
      <c r="H42" s="75"/>
      <c r="I42" s="77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ht="14.25" customHeight="1" x14ac:dyDescent="0.3">
      <c r="A43" s="1"/>
      <c r="B43" s="1"/>
      <c r="C43" s="1"/>
      <c r="D43" s="1"/>
      <c r="E43" s="1"/>
      <c r="F43" s="1"/>
      <c r="G43" s="75"/>
      <c r="H43" s="75"/>
      <c r="I43" s="77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ht="14.25" customHeight="1" x14ac:dyDescent="0.3">
      <c r="A44" s="1"/>
      <c r="B44" s="1"/>
      <c r="C44" s="1"/>
      <c r="D44" s="1"/>
      <c r="E44" s="1"/>
      <c r="F44" s="1"/>
      <c r="G44" s="75"/>
      <c r="H44" s="75"/>
      <c r="I44" s="7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ht="14.25" customHeight="1" x14ac:dyDescent="0.3">
      <c r="A45" s="1"/>
      <c r="B45" s="1"/>
      <c r="C45" s="1"/>
      <c r="D45" s="1"/>
      <c r="E45" s="1"/>
      <c r="F45" s="1"/>
      <c r="G45" s="75"/>
      <c r="H45" s="75"/>
      <c r="I45" s="7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ht="14.25" customHeight="1" x14ac:dyDescent="0.3">
      <c r="A46" s="1"/>
      <c r="B46" s="1"/>
      <c r="C46" s="1"/>
      <c r="D46" s="1"/>
      <c r="E46" s="1"/>
      <c r="F46" s="1"/>
      <c r="G46" s="75"/>
      <c r="H46" s="75"/>
      <c r="I46" s="77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ht="14.25" customHeight="1" x14ac:dyDescent="0.3">
      <c r="A47" s="1"/>
      <c r="B47" s="1"/>
      <c r="C47" s="1"/>
      <c r="D47" s="1"/>
      <c r="E47" s="1"/>
      <c r="F47" s="1"/>
      <c r="G47" s="75"/>
      <c r="H47" s="75"/>
      <c r="I47" s="7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ht="14.25" customHeight="1" x14ac:dyDescent="0.3">
      <c r="A48" s="1"/>
      <c r="B48" s="1"/>
      <c r="C48" s="1"/>
      <c r="D48" s="1"/>
      <c r="E48" s="1"/>
      <c r="F48" s="1"/>
      <c r="G48" s="75"/>
      <c r="H48" s="75"/>
      <c r="I48" s="77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ht="14.25" customHeight="1" x14ac:dyDescent="0.3">
      <c r="A49" s="1"/>
      <c r="B49" s="1"/>
      <c r="C49" s="1"/>
      <c r="D49" s="1"/>
      <c r="E49" s="1"/>
      <c r="F49" s="1"/>
      <c r="G49" s="75"/>
      <c r="H49" s="75"/>
      <c r="I49" s="7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ht="14.25" customHeight="1" x14ac:dyDescent="0.3">
      <c r="A50" s="1"/>
      <c r="B50" s="1"/>
      <c r="C50" s="1"/>
      <c r="D50" s="1"/>
      <c r="E50" s="1"/>
      <c r="F50" s="1"/>
      <c r="G50" s="75"/>
      <c r="H50" s="75"/>
      <c r="I50" s="77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ht="14.25" customHeight="1" x14ac:dyDescent="0.3">
      <c r="A51" s="1"/>
      <c r="B51" s="1"/>
      <c r="C51" s="1"/>
      <c r="D51" s="1"/>
      <c r="E51" s="1"/>
      <c r="F51" s="1"/>
      <c r="G51" s="75"/>
      <c r="H51" s="75"/>
      <c r="I51" s="77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ht="14.25" customHeight="1" x14ac:dyDescent="0.3">
      <c r="A52" s="1"/>
      <c r="B52" s="1"/>
      <c r="C52" s="1"/>
      <c r="D52" s="1"/>
      <c r="E52" s="1"/>
      <c r="F52" s="1"/>
      <c r="G52" s="75"/>
      <c r="H52" s="75"/>
      <c r="I52" s="77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 ht="14.25" customHeight="1" x14ac:dyDescent="0.3">
      <c r="A53" s="1"/>
      <c r="B53" s="1"/>
      <c r="C53" s="1"/>
      <c r="D53" s="1"/>
      <c r="E53" s="1"/>
      <c r="F53" s="1"/>
      <c r="G53" s="75"/>
      <c r="H53" s="75"/>
      <c r="I53" s="77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spans="1:40" ht="14.25" customHeight="1" x14ac:dyDescent="0.3">
      <c r="A54" s="1"/>
      <c r="B54" s="1"/>
      <c r="C54" s="1"/>
      <c r="D54" s="1"/>
      <c r="E54" s="1"/>
      <c r="F54" s="1"/>
      <c r="G54" s="75"/>
      <c r="H54" s="75"/>
      <c r="I54" s="77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spans="1:40" ht="14.25" customHeight="1" x14ac:dyDescent="0.3">
      <c r="A55" s="1"/>
      <c r="B55" s="1"/>
      <c r="C55" s="1"/>
      <c r="D55" s="1"/>
      <c r="E55" s="1"/>
      <c r="F55" s="1"/>
      <c r="G55" s="75"/>
      <c r="H55" s="75"/>
      <c r="I55" s="77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spans="1:40" ht="14.25" customHeight="1" x14ac:dyDescent="0.3">
      <c r="A56" s="1"/>
      <c r="B56" s="1"/>
      <c r="C56" s="1"/>
      <c r="D56" s="1"/>
      <c r="E56" s="1"/>
      <c r="F56" s="1"/>
      <c r="G56" s="75"/>
      <c r="H56" s="75"/>
      <c r="I56" s="77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spans="1:40" ht="14.25" customHeight="1" x14ac:dyDescent="0.3">
      <c r="A57" s="1"/>
      <c r="B57" s="1"/>
      <c r="C57" s="1"/>
      <c r="D57" s="1"/>
      <c r="E57" s="1"/>
      <c r="F57" s="1"/>
      <c r="G57" s="75"/>
      <c r="H57" s="75"/>
      <c r="I57" s="77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spans="1:40" ht="14.25" customHeight="1" x14ac:dyDescent="0.3">
      <c r="A58" s="1"/>
      <c r="B58" s="1"/>
      <c r="C58" s="1"/>
      <c r="D58" s="1"/>
      <c r="E58" s="1"/>
      <c r="F58" s="1"/>
      <c r="G58" s="75"/>
      <c r="H58" s="75"/>
      <c r="I58" s="77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spans="1:40" ht="14.25" customHeight="1" x14ac:dyDescent="0.3">
      <c r="A59" s="1"/>
      <c r="B59" s="1"/>
      <c r="C59" s="1"/>
      <c r="D59" s="1"/>
      <c r="E59" s="1"/>
      <c r="F59" s="1"/>
      <c r="G59" s="75"/>
      <c r="H59" s="75"/>
      <c r="I59" s="77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spans="1:40" ht="14.25" customHeight="1" x14ac:dyDescent="0.3">
      <c r="A60" s="1"/>
      <c r="B60" s="1"/>
      <c r="C60" s="1"/>
      <c r="D60" s="1"/>
      <c r="E60" s="1"/>
      <c r="F60" s="1"/>
      <c r="G60" s="75"/>
      <c r="H60" s="75"/>
      <c r="I60" s="77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spans="1:40" ht="14.25" customHeight="1" x14ac:dyDescent="0.3">
      <c r="A61" s="1"/>
      <c r="B61" s="1"/>
      <c r="C61" s="1"/>
      <c r="D61" s="1"/>
      <c r="E61" s="1"/>
      <c r="F61" s="1"/>
      <c r="G61" s="75"/>
      <c r="H61" s="75"/>
      <c r="I61" s="7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spans="1:40" ht="14.25" customHeight="1" x14ac:dyDescent="0.3">
      <c r="A62" s="1"/>
      <c r="B62" s="1"/>
      <c r="C62" s="1"/>
      <c r="D62" s="1"/>
      <c r="E62" s="1"/>
      <c r="F62" s="1"/>
      <c r="G62" s="75"/>
      <c r="H62" s="75"/>
      <c r="I62" s="7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spans="1:40" ht="14.25" customHeight="1" x14ac:dyDescent="0.3">
      <c r="A63" s="1"/>
      <c r="B63" s="1"/>
      <c r="C63" s="1"/>
      <c r="D63" s="1"/>
      <c r="E63" s="1"/>
      <c r="F63" s="1"/>
      <c r="G63" s="75"/>
      <c r="H63" s="75"/>
      <c r="I63" s="77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spans="1:40" ht="14.25" customHeight="1" x14ac:dyDescent="0.3">
      <c r="A64" s="1"/>
      <c r="B64" s="1"/>
      <c r="C64" s="1"/>
      <c r="D64" s="1"/>
      <c r="E64" s="1"/>
      <c r="F64" s="1"/>
      <c r="G64" s="75"/>
      <c r="H64" s="75"/>
      <c r="I64" s="77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spans="1:40" ht="14.25" customHeight="1" x14ac:dyDescent="0.3">
      <c r="A65" s="1"/>
      <c r="B65" s="1"/>
      <c r="C65" s="1"/>
      <c r="D65" s="1"/>
      <c r="E65" s="1"/>
      <c r="F65" s="1"/>
      <c r="G65" s="75"/>
      <c r="H65" s="75"/>
      <c r="I65" s="7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spans="1:40" ht="14.25" customHeight="1" x14ac:dyDescent="0.3">
      <c r="A66" s="1"/>
      <c r="B66" s="1"/>
      <c r="C66" s="1"/>
      <c r="D66" s="1"/>
      <c r="E66" s="1"/>
      <c r="F66" s="1"/>
      <c r="G66" s="75"/>
      <c r="H66" s="75"/>
      <c r="I66" s="77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spans="1:40" ht="14.25" customHeight="1" x14ac:dyDescent="0.3">
      <c r="A67" s="1"/>
      <c r="B67" s="1"/>
      <c r="C67" s="1"/>
      <c r="D67" s="1"/>
      <c r="E67" s="1"/>
      <c r="F67" s="1"/>
      <c r="G67" s="75"/>
      <c r="H67" s="75"/>
      <c r="I67" s="77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spans="1:40" ht="14.25" customHeight="1" x14ac:dyDescent="0.3">
      <c r="A68" s="1"/>
      <c r="B68" s="1"/>
      <c r="C68" s="1"/>
      <c r="D68" s="1"/>
      <c r="E68" s="1"/>
      <c r="F68" s="1"/>
      <c r="G68" s="75"/>
      <c r="H68" s="75"/>
      <c r="I68" s="77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spans="1:40" ht="14.25" customHeight="1" x14ac:dyDescent="0.3">
      <c r="A69" s="1"/>
      <c r="B69" s="1"/>
      <c r="C69" s="1"/>
      <c r="D69" s="1"/>
      <c r="E69" s="1"/>
      <c r="F69" s="1"/>
      <c r="G69" s="75"/>
      <c r="H69" s="75"/>
      <c r="I69" s="77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spans="1:40" ht="14.25" customHeight="1" x14ac:dyDescent="0.3">
      <c r="A70" s="1"/>
      <c r="B70" s="1"/>
      <c r="C70" s="1"/>
      <c r="D70" s="1"/>
      <c r="E70" s="1"/>
      <c r="F70" s="1"/>
      <c r="G70" s="75"/>
      <c r="H70" s="75"/>
      <c r="I70" s="77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spans="1:40" ht="14.25" customHeight="1" x14ac:dyDescent="0.3">
      <c r="A71" s="1"/>
      <c r="B71" s="1"/>
      <c r="C71" s="1"/>
      <c r="D71" s="1"/>
      <c r="E71" s="1"/>
      <c r="F71" s="1"/>
      <c r="G71" s="75"/>
      <c r="H71" s="75"/>
      <c r="I71" s="77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spans="1:40" ht="14.25" customHeight="1" x14ac:dyDescent="0.3">
      <c r="A72" s="1"/>
      <c r="B72" s="1"/>
      <c r="C72" s="1"/>
      <c r="D72" s="1"/>
      <c r="E72" s="1"/>
      <c r="F72" s="1"/>
      <c r="G72" s="75"/>
      <c r="H72" s="75"/>
      <c r="I72" s="77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spans="1:40" ht="14.25" customHeight="1" x14ac:dyDescent="0.3">
      <c r="A73" s="1"/>
      <c r="B73" s="1"/>
      <c r="C73" s="1"/>
      <c r="D73" s="1"/>
      <c r="E73" s="1"/>
      <c r="F73" s="1"/>
      <c r="G73" s="75"/>
      <c r="H73" s="75"/>
      <c r="I73" s="77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spans="1:40" ht="14.25" customHeight="1" x14ac:dyDescent="0.3">
      <c r="A74" s="1"/>
      <c r="B74" s="1"/>
      <c r="C74" s="1"/>
      <c r="D74" s="1"/>
      <c r="E74" s="1"/>
      <c r="F74" s="1"/>
      <c r="G74" s="75"/>
      <c r="H74" s="75"/>
      <c r="I74" s="77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spans="1:40" ht="14.25" customHeight="1" x14ac:dyDescent="0.3">
      <c r="A75" s="1"/>
      <c r="B75" s="1"/>
      <c r="C75" s="1"/>
      <c r="D75" s="1"/>
      <c r="E75" s="1"/>
      <c r="F75" s="1"/>
      <c r="G75" s="75"/>
      <c r="H75" s="75"/>
      <c r="I75" s="77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spans="1:40" ht="14.25" customHeight="1" x14ac:dyDescent="0.3">
      <c r="A76" s="1"/>
      <c r="B76" s="1"/>
      <c r="C76" s="1"/>
      <c r="D76" s="1"/>
      <c r="E76" s="1"/>
      <c r="F76" s="1"/>
      <c r="G76" s="75"/>
      <c r="H76" s="75"/>
      <c r="I76" s="77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spans="1:40" ht="14.25" customHeight="1" x14ac:dyDescent="0.3">
      <c r="A77" s="1"/>
      <c r="B77" s="1"/>
      <c r="C77" s="1"/>
      <c r="D77" s="1"/>
      <c r="E77" s="1"/>
      <c r="F77" s="1"/>
      <c r="G77" s="75"/>
      <c r="H77" s="75"/>
      <c r="I77" s="77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spans="1:40" ht="14.25" customHeight="1" x14ac:dyDescent="0.3">
      <c r="A78" s="1"/>
      <c r="B78" s="1"/>
      <c r="C78" s="1"/>
      <c r="D78" s="1"/>
      <c r="E78" s="1"/>
      <c r="F78" s="1"/>
      <c r="G78" s="75"/>
      <c r="H78" s="75"/>
      <c r="I78" s="77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spans="1:40" ht="14.25" customHeight="1" x14ac:dyDescent="0.3">
      <c r="A79" s="1"/>
      <c r="B79" s="1"/>
      <c r="C79" s="1"/>
      <c r="D79" s="1"/>
      <c r="E79" s="1"/>
      <c r="F79" s="1"/>
      <c r="G79" s="75"/>
      <c r="H79" s="75"/>
      <c r="I79" s="77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spans="1:40" ht="14.25" customHeight="1" x14ac:dyDescent="0.3">
      <c r="A80" s="1"/>
      <c r="B80" s="1"/>
      <c r="C80" s="1"/>
      <c r="D80" s="1"/>
      <c r="E80" s="1"/>
      <c r="F80" s="1"/>
      <c r="G80" s="75"/>
      <c r="H80" s="75"/>
      <c r="I80" s="77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spans="1:40" ht="14.25" customHeight="1" x14ac:dyDescent="0.3">
      <c r="A81" s="1"/>
      <c r="B81" s="1"/>
      <c r="C81" s="1"/>
      <c r="D81" s="1"/>
      <c r="E81" s="1"/>
      <c r="F81" s="1"/>
      <c r="G81" s="75"/>
      <c r="H81" s="75"/>
      <c r="I81" s="77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spans="1:40" ht="14.25" customHeight="1" x14ac:dyDescent="0.3">
      <c r="A82" s="1"/>
      <c r="B82" s="1"/>
      <c r="C82" s="1"/>
      <c r="D82" s="1"/>
      <c r="E82" s="1"/>
      <c r="F82" s="1"/>
      <c r="G82" s="75"/>
      <c r="H82" s="75"/>
      <c r="I82" s="77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spans="1:40" ht="14.25" customHeight="1" x14ac:dyDescent="0.3">
      <c r="A83" s="1"/>
      <c r="B83" s="1"/>
      <c r="C83" s="1"/>
      <c r="D83" s="1"/>
      <c r="E83" s="1"/>
      <c r="F83" s="1"/>
      <c r="G83" s="75"/>
      <c r="H83" s="75"/>
      <c r="I83" s="77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spans="1:40" ht="14.25" customHeight="1" x14ac:dyDescent="0.3">
      <c r="A84" s="1"/>
      <c r="B84" s="1"/>
      <c r="C84" s="1"/>
      <c r="D84" s="1"/>
      <c r="E84" s="1"/>
      <c r="F84" s="1"/>
      <c r="G84" s="75"/>
      <c r="H84" s="75"/>
      <c r="I84" s="77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spans="1:40" ht="14.25" customHeight="1" x14ac:dyDescent="0.3">
      <c r="A85" s="1"/>
      <c r="B85" s="1"/>
      <c r="C85" s="1"/>
      <c r="D85" s="1"/>
      <c r="E85" s="1"/>
      <c r="F85" s="1"/>
      <c r="G85" s="75"/>
      <c r="H85" s="75"/>
      <c r="I85" s="77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spans="1:40" ht="14.25" customHeight="1" x14ac:dyDescent="0.3">
      <c r="A86" s="1"/>
      <c r="B86" s="1"/>
      <c r="C86" s="1"/>
      <c r="D86" s="1"/>
      <c r="E86" s="1"/>
      <c r="F86" s="1"/>
      <c r="G86" s="75"/>
      <c r="H86" s="75"/>
      <c r="I86" s="77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spans="1:40" ht="14.25" customHeight="1" x14ac:dyDescent="0.3">
      <c r="A87" s="1"/>
      <c r="B87" s="1"/>
      <c r="C87" s="1"/>
      <c r="D87" s="1"/>
      <c r="E87" s="1"/>
      <c r="F87" s="1"/>
      <c r="G87" s="75"/>
      <c r="H87" s="75"/>
      <c r="I87" s="77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spans="1:40" ht="14.25" customHeight="1" x14ac:dyDescent="0.3">
      <c r="A88" s="1"/>
      <c r="B88" s="1"/>
      <c r="C88" s="1"/>
      <c r="D88" s="1"/>
      <c r="E88" s="1"/>
      <c r="F88" s="1"/>
      <c r="G88" s="75"/>
      <c r="H88" s="75"/>
      <c r="I88" s="77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spans="1:40" ht="14.25" customHeight="1" x14ac:dyDescent="0.3">
      <c r="A89" s="1"/>
      <c r="B89" s="1"/>
      <c r="C89" s="1"/>
      <c r="D89" s="1"/>
      <c r="E89" s="1"/>
      <c r="F89" s="1"/>
      <c r="G89" s="75"/>
      <c r="H89" s="75"/>
      <c r="I89" s="77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spans="1:40" ht="14.25" customHeight="1" x14ac:dyDescent="0.3">
      <c r="A90" s="1"/>
      <c r="B90" s="1"/>
      <c r="C90" s="1"/>
      <c r="D90" s="1"/>
      <c r="E90" s="1"/>
      <c r="F90" s="1"/>
      <c r="G90" s="75"/>
      <c r="H90" s="75"/>
      <c r="I90" s="77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spans="1:40" ht="14.25" customHeight="1" x14ac:dyDescent="0.3">
      <c r="A91" s="1"/>
      <c r="B91" s="1"/>
      <c r="C91" s="1"/>
      <c r="D91" s="1"/>
      <c r="E91" s="1"/>
      <c r="F91" s="1"/>
      <c r="G91" s="75"/>
      <c r="H91" s="75"/>
      <c r="I91" s="77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spans="1:40" ht="14.25" customHeight="1" x14ac:dyDescent="0.3">
      <c r="A92" s="1"/>
      <c r="B92" s="1"/>
      <c r="C92" s="1"/>
      <c r="D92" s="1"/>
      <c r="E92" s="1"/>
      <c r="F92" s="1"/>
      <c r="G92" s="75"/>
      <c r="H92" s="75"/>
      <c r="I92" s="77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spans="1:40" ht="14.25" customHeight="1" x14ac:dyDescent="0.3">
      <c r="A93" s="1"/>
      <c r="B93" s="1"/>
      <c r="C93" s="1"/>
      <c r="D93" s="1"/>
      <c r="E93" s="1"/>
      <c r="F93" s="1"/>
      <c r="G93" s="75"/>
      <c r="H93" s="75"/>
      <c r="I93" s="77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spans="1:40" ht="14.25" customHeight="1" x14ac:dyDescent="0.3">
      <c r="A94" s="1"/>
      <c r="B94" s="1"/>
      <c r="C94" s="1"/>
      <c r="D94" s="1"/>
      <c r="E94" s="1"/>
      <c r="F94" s="1"/>
      <c r="G94" s="75"/>
      <c r="H94" s="75"/>
      <c r="I94" s="77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spans="1:40" ht="14.25" customHeight="1" x14ac:dyDescent="0.3">
      <c r="A95" s="1"/>
      <c r="B95" s="1"/>
      <c r="C95" s="1"/>
      <c r="D95" s="1"/>
      <c r="E95" s="1"/>
      <c r="F95" s="1"/>
      <c r="G95" s="75"/>
      <c r="H95" s="75"/>
      <c r="I95" s="77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spans="1:40" ht="14.25" customHeight="1" x14ac:dyDescent="0.3">
      <c r="A96" s="1"/>
      <c r="B96" s="1"/>
      <c r="C96" s="1"/>
      <c r="D96" s="1"/>
      <c r="E96" s="1"/>
      <c r="F96" s="1"/>
      <c r="G96" s="75"/>
      <c r="H96" s="75"/>
      <c r="I96" s="77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spans="1:40" ht="14.25" customHeight="1" x14ac:dyDescent="0.3">
      <c r="A97" s="1"/>
      <c r="B97" s="1"/>
      <c r="C97" s="1"/>
      <c r="D97" s="1"/>
      <c r="E97" s="1"/>
      <c r="F97" s="1"/>
      <c r="G97" s="75"/>
      <c r="H97" s="75"/>
      <c r="I97" s="77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spans="1:40" ht="14.25" customHeight="1" x14ac:dyDescent="0.3">
      <c r="A98" s="1"/>
      <c r="B98" s="1"/>
      <c r="C98" s="1"/>
      <c r="D98" s="1"/>
      <c r="E98" s="1"/>
      <c r="F98" s="1"/>
      <c r="G98" s="75"/>
      <c r="H98" s="75"/>
      <c r="I98" s="77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spans="1:40" ht="14.25" customHeight="1" x14ac:dyDescent="0.3">
      <c r="A99" s="1"/>
      <c r="B99" s="1"/>
      <c r="C99" s="1"/>
      <c r="D99" s="1"/>
      <c r="E99" s="1"/>
      <c r="F99" s="1"/>
      <c r="G99" s="75"/>
      <c r="H99" s="75"/>
      <c r="I99" s="77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spans="1:40" ht="14.25" customHeight="1" x14ac:dyDescent="0.3">
      <c r="A100" s="1"/>
      <c r="B100" s="1"/>
      <c r="C100" s="1"/>
      <c r="D100" s="1"/>
      <c r="E100" s="1"/>
      <c r="F100" s="1"/>
      <c r="G100" s="75"/>
      <c r="H100" s="75"/>
      <c r="I100" s="77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spans="1:40" ht="14.25" customHeight="1" x14ac:dyDescent="0.3">
      <c r="A101" s="1"/>
      <c r="B101" s="1"/>
      <c r="C101" s="1"/>
      <c r="D101" s="1"/>
      <c r="E101" s="1"/>
      <c r="F101" s="1"/>
      <c r="G101" s="75"/>
      <c r="H101" s="75"/>
      <c r="I101" s="77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spans="1:40" ht="14.25" customHeight="1" x14ac:dyDescent="0.3">
      <c r="A102" s="1"/>
      <c r="B102" s="1"/>
      <c r="C102" s="1"/>
      <c r="D102" s="1"/>
      <c r="E102" s="1"/>
      <c r="F102" s="1"/>
      <c r="G102" s="75"/>
      <c r="H102" s="75"/>
      <c r="I102" s="77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spans="1:40" ht="14.25" customHeight="1" x14ac:dyDescent="0.3">
      <c r="A103" s="1"/>
      <c r="B103" s="1"/>
      <c r="C103" s="1"/>
      <c r="D103" s="1"/>
      <c r="E103" s="1"/>
      <c r="F103" s="1"/>
      <c r="G103" s="75"/>
      <c r="H103" s="75"/>
      <c r="I103" s="77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spans="1:40" ht="14.25" customHeight="1" x14ac:dyDescent="0.3">
      <c r="A104" s="1"/>
      <c r="B104" s="1"/>
      <c r="C104" s="1"/>
      <c r="D104" s="1"/>
      <c r="E104" s="1"/>
      <c r="F104" s="1"/>
      <c r="G104" s="75"/>
      <c r="H104" s="75"/>
      <c r="I104" s="77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spans="1:40" ht="14.25" customHeight="1" x14ac:dyDescent="0.3">
      <c r="A105" s="1"/>
      <c r="B105" s="1"/>
      <c r="C105" s="1"/>
      <c r="D105" s="1"/>
      <c r="E105" s="1"/>
      <c r="F105" s="1"/>
      <c r="G105" s="75"/>
      <c r="H105" s="75"/>
      <c r="I105" s="77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spans="1:40" ht="14.25" customHeight="1" x14ac:dyDescent="0.3">
      <c r="A106" s="1"/>
      <c r="B106" s="1"/>
      <c r="C106" s="1"/>
      <c r="D106" s="1"/>
      <c r="E106" s="1"/>
      <c r="F106" s="1"/>
      <c r="G106" s="75"/>
      <c r="H106" s="75"/>
      <c r="I106" s="77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spans="1:40" ht="14.25" customHeight="1" x14ac:dyDescent="0.3">
      <c r="A107" s="1"/>
      <c r="B107" s="1"/>
      <c r="C107" s="1"/>
      <c r="D107" s="1"/>
      <c r="E107" s="1"/>
      <c r="F107" s="1"/>
      <c r="G107" s="75"/>
      <c r="H107" s="75"/>
      <c r="I107" s="77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spans="1:40" ht="14.25" customHeight="1" x14ac:dyDescent="0.3">
      <c r="A108" s="1"/>
      <c r="B108" s="1"/>
      <c r="C108" s="1"/>
      <c r="D108" s="1"/>
      <c r="E108" s="1"/>
      <c r="F108" s="1"/>
      <c r="G108" s="75"/>
      <c r="H108" s="75"/>
      <c r="I108" s="77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spans="1:40" ht="14.25" customHeight="1" x14ac:dyDescent="0.3">
      <c r="A109" s="1"/>
      <c r="B109" s="1"/>
      <c r="C109" s="1"/>
      <c r="D109" s="1"/>
      <c r="E109" s="1"/>
      <c r="F109" s="1"/>
      <c r="G109" s="75"/>
      <c r="H109" s="75"/>
      <c r="I109" s="77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spans="1:40" ht="14.25" customHeight="1" x14ac:dyDescent="0.3">
      <c r="A110" s="1"/>
      <c r="B110" s="1"/>
      <c r="C110" s="1"/>
      <c r="D110" s="1"/>
      <c r="E110" s="1"/>
      <c r="F110" s="1"/>
      <c r="G110" s="75"/>
      <c r="H110" s="75"/>
      <c r="I110" s="77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spans="1:40" ht="14.25" customHeight="1" x14ac:dyDescent="0.3">
      <c r="A111" s="1"/>
      <c r="B111" s="1"/>
      <c r="C111" s="1"/>
      <c r="D111" s="1"/>
      <c r="E111" s="1"/>
      <c r="F111" s="1"/>
      <c r="G111" s="75"/>
      <c r="H111" s="75"/>
      <c r="I111" s="77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spans="1:40" ht="14.25" customHeight="1" x14ac:dyDescent="0.3">
      <c r="A112" s="1"/>
      <c r="B112" s="1"/>
      <c r="C112" s="1"/>
      <c r="D112" s="1"/>
      <c r="E112" s="1"/>
      <c r="F112" s="1"/>
      <c r="G112" s="75"/>
      <c r="H112" s="75"/>
      <c r="I112" s="77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0" ht="14.25" customHeight="1" x14ac:dyDescent="0.3">
      <c r="A113" s="1"/>
      <c r="B113" s="1"/>
      <c r="C113" s="1"/>
      <c r="D113" s="1"/>
      <c r="E113" s="1"/>
      <c r="F113" s="1"/>
      <c r="G113" s="75"/>
      <c r="H113" s="75"/>
      <c r="I113" s="77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0" ht="14.25" customHeight="1" x14ac:dyDescent="0.3">
      <c r="A114" s="1"/>
      <c r="B114" s="1"/>
      <c r="C114" s="1"/>
      <c r="D114" s="1"/>
      <c r="E114" s="1"/>
      <c r="F114" s="1"/>
      <c r="G114" s="75"/>
      <c r="H114" s="75"/>
      <c r="I114" s="77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0" ht="14.25" customHeight="1" x14ac:dyDescent="0.3">
      <c r="A115" s="1"/>
      <c r="B115" s="1"/>
      <c r="C115" s="1"/>
      <c r="D115" s="1"/>
      <c r="E115" s="1"/>
      <c r="F115" s="1"/>
      <c r="G115" s="75"/>
      <c r="H115" s="75"/>
      <c r="I115" s="77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0" ht="14.25" customHeight="1" x14ac:dyDescent="0.3">
      <c r="A116" s="1"/>
      <c r="B116" s="1"/>
      <c r="C116" s="1"/>
      <c r="D116" s="1"/>
      <c r="E116" s="1"/>
      <c r="F116" s="1"/>
      <c r="G116" s="75"/>
      <c r="H116" s="75"/>
      <c r="I116" s="77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spans="1:40" ht="14.25" customHeight="1" x14ac:dyDescent="0.3">
      <c r="A117" s="1"/>
      <c r="B117" s="1"/>
      <c r="C117" s="1"/>
      <c r="D117" s="1"/>
      <c r="E117" s="1"/>
      <c r="F117" s="1"/>
      <c r="G117" s="75"/>
      <c r="H117" s="75"/>
      <c r="I117" s="77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spans="1:40" ht="14.25" customHeight="1" x14ac:dyDescent="0.3">
      <c r="A118" s="1"/>
      <c r="B118" s="1"/>
      <c r="C118" s="1"/>
      <c r="D118" s="1"/>
      <c r="E118" s="1"/>
      <c r="F118" s="1"/>
      <c r="G118" s="75"/>
      <c r="H118" s="75"/>
      <c r="I118" s="77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spans="1:40" ht="14.25" customHeight="1" x14ac:dyDescent="0.3">
      <c r="A119" s="1"/>
      <c r="B119" s="1"/>
      <c r="C119" s="1"/>
      <c r="D119" s="1"/>
      <c r="E119" s="1"/>
      <c r="F119" s="1"/>
      <c r="G119" s="75"/>
      <c r="H119" s="75"/>
      <c r="I119" s="77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spans="1:40" ht="14.25" customHeight="1" x14ac:dyDescent="0.3">
      <c r="A120" s="1"/>
      <c r="B120" s="1"/>
      <c r="C120" s="1"/>
      <c r="D120" s="1"/>
      <c r="E120" s="1"/>
      <c r="F120" s="1"/>
      <c r="G120" s="75"/>
      <c r="H120" s="75"/>
      <c r="I120" s="77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spans="1:40" ht="14.25" customHeight="1" x14ac:dyDescent="0.3">
      <c r="A121" s="1"/>
      <c r="B121" s="1"/>
      <c r="C121" s="1"/>
      <c r="D121" s="1"/>
      <c r="E121" s="1"/>
      <c r="F121" s="1"/>
      <c r="G121" s="75"/>
      <c r="H121" s="75"/>
      <c r="I121" s="77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spans="1:40" ht="14.25" customHeight="1" x14ac:dyDescent="0.3">
      <c r="A122" s="1"/>
      <c r="B122" s="1"/>
      <c r="C122" s="1"/>
      <c r="D122" s="1"/>
      <c r="E122" s="1"/>
      <c r="F122" s="1"/>
      <c r="G122" s="75"/>
      <c r="H122" s="75"/>
      <c r="I122" s="77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spans="1:40" ht="14.25" customHeight="1" x14ac:dyDescent="0.3">
      <c r="A123" s="1"/>
      <c r="B123" s="1"/>
      <c r="C123" s="1"/>
      <c r="D123" s="1"/>
      <c r="E123" s="1"/>
      <c r="F123" s="1"/>
      <c r="G123" s="75"/>
      <c r="H123" s="75"/>
      <c r="I123" s="77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spans="1:40" ht="14.25" customHeight="1" x14ac:dyDescent="0.3">
      <c r="A124" s="1"/>
      <c r="B124" s="1"/>
      <c r="C124" s="1"/>
      <c r="D124" s="1"/>
      <c r="E124" s="1"/>
      <c r="F124" s="1"/>
      <c r="G124" s="75"/>
      <c r="H124" s="75"/>
      <c r="I124" s="77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spans="1:40" ht="14.25" customHeight="1" x14ac:dyDescent="0.3">
      <c r="A125" s="1"/>
      <c r="B125" s="1"/>
      <c r="C125" s="1"/>
      <c r="D125" s="1"/>
      <c r="E125" s="1"/>
      <c r="F125" s="1"/>
      <c r="G125" s="75"/>
      <c r="H125" s="75"/>
      <c r="I125" s="77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spans="1:40" ht="14.25" customHeight="1" x14ac:dyDescent="0.3">
      <c r="A126" s="1"/>
      <c r="B126" s="1"/>
      <c r="C126" s="1"/>
      <c r="D126" s="1"/>
      <c r="E126" s="1"/>
      <c r="F126" s="1"/>
      <c r="G126" s="75"/>
      <c r="H126" s="75"/>
      <c r="I126" s="77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spans="1:40" ht="14.25" customHeight="1" x14ac:dyDescent="0.3">
      <c r="A127" s="1"/>
      <c r="B127" s="1"/>
      <c r="C127" s="1"/>
      <c r="D127" s="1"/>
      <c r="E127" s="1"/>
      <c r="F127" s="1"/>
      <c r="G127" s="75"/>
      <c r="H127" s="75"/>
      <c r="I127" s="77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spans="1:40" ht="14.25" customHeight="1" x14ac:dyDescent="0.3">
      <c r="A128" s="1"/>
      <c r="B128" s="1"/>
      <c r="C128" s="1"/>
      <c r="D128" s="1"/>
      <c r="E128" s="1"/>
      <c r="F128" s="1"/>
      <c r="G128" s="75"/>
      <c r="H128" s="75"/>
      <c r="I128" s="77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spans="1:40" ht="14.25" customHeight="1" x14ac:dyDescent="0.3">
      <c r="A129" s="1"/>
      <c r="B129" s="1"/>
      <c r="C129" s="1"/>
      <c r="D129" s="1"/>
      <c r="E129" s="1"/>
      <c r="F129" s="1"/>
      <c r="G129" s="75"/>
      <c r="H129" s="75"/>
      <c r="I129" s="77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spans="1:40" ht="14.25" customHeight="1" x14ac:dyDescent="0.3">
      <c r="A130" s="1"/>
      <c r="B130" s="1"/>
      <c r="C130" s="1"/>
      <c r="D130" s="1"/>
      <c r="E130" s="1"/>
      <c r="F130" s="1"/>
      <c r="G130" s="75"/>
      <c r="H130" s="75"/>
      <c r="I130" s="77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spans="1:40" ht="14.25" customHeight="1" x14ac:dyDescent="0.3">
      <c r="A131" s="1"/>
      <c r="B131" s="1"/>
      <c r="C131" s="1"/>
      <c r="D131" s="1"/>
      <c r="E131" s="1"/>
      <c r="F131" s="1"/>
      <c r="G131" s="75"/>
      <c r="H131" s="75"/>
      <c r="I131" s="77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spans="1:40" ht="14.25" customHeight="1" x14ac:dyDescent="0.3">
      <c r="A132" s="1"/>
      <c r="B132" s="1"/>
      <c r="C132" s="1"/>
      <c r="D132" s="1"/>
      <c r="E132" s="1"/>
      <c r="F132" s="1"/>
      <c r="G132" s="75"/>
      <c r="H132" s="75"/>
      <c r="I132" s="77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spans="1:40" ht="14.25" customHeight="1" x14ac:dyDescent="0.3">
      <c r="A133" s="1"/>
      <c r="B133" s="1"/>
      <c r="C133" s="1"/>
      <c r="D133" s="1"/>
      <c r="E133" s="1"/>
      <c r="F133" s="1"/>
      <c r="G133" s="75"/>
      <c r="H133" s="75"/>
      <c r="I133" s="77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spans="1:40" ht="14.25" customHeight="1" x14ac:dyDescent="0.3">
      <c r="A134" s="1"/>
      <c r="B134" s="1"/>
      <c r="C134" s="1"/>
      <c r="D134" s="1"/>
      <c r="E134" s="1"/>
      <c r="F134" s="1"/>
      <c r="G134" s="75"/>
      <c r="H134" s="75"/>
      <c r="I134" s="77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spans="1:40" ht="14.25" customHeight="1" x14ac:dyDescent="0.3">
      <c r="A135" s="1"/>
      <c r="B135" s="1"/>
      <c r="C135" s="1"/>
      <c r="D135" s="1"/>
      <c r="E135" s="1"/>
      <c r="F135" s="1"/>
      <c r="G135" s="75"/>
      <c r="H135" s="75"/>
      <c r="I135" s="77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spans="1:40" ht="14.25" customHeight="1" x14ac:dyDescent="0.3">
      <c r="A136" s="1"/>
      <c r="B136" s="1"/>
      <c r="C136" s="1"/>
      <c r="D136" s="1"/>
      <c r="E136" s="1"/>
      <c r="F136" s="1"/>
      <c r="G136" s="75"/>
      <c r="H136" s="75"/>
      <c r="I136" s="77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spans="1:40" ht="14.25" customHeight="1" x14ac:dyDescent="0.3">
      <c r="A137" s="1"/>
      <c r="B137" s="1"/>
      <c r="C137" s="1"/>
      <c r="D137" s="1"/>
      <c r="E137" s="1"/>
      <c r="F137" s="1"/>
      <c r="G137" s="75"/>
      <c r="H137" s="75"/>
      <c r="I137" s="77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spans="1:40" ht="14.25" customHeight="1" x14ac:dyDescent="0.3">
      <c r="A138" s="1"/>
      <c r="B138" s="1"/>
      <c r="C138" s="1"/>
      <c r="D138" s="1"/>
      <c r="E138" s="1"/>
      <c r="F138" s="1"/>
      <c r="G138" s="75"/>
      <c r="H138" s="75"/>
      <c r="I138" s="77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spans="1:40" ht="14.25" customHeight="1" x14ac:dyDescent="0.3">
      <c r="A139" s="1"/>
      <c r="B139" s="1"/>
      <c r="C139" s="1"/>
      <c r="D139" s="1"/>
      <c r="E139" s="1"/>
      <c r="F139" s="1"/>
      <c r="G139" s="75"/>
      <c r="H139" s="75"/>
      <c r="I139" s="77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spans="1:40" ht="14.25" customHeight="1" x14ac:dyDescent="0.3">
      <c r="A140" s="1"/>
      <c r="B140" s="1"/>
      <c r="C140" s="1"/>
      <c r="D140" s="1"/>
      <c r="E140" s="1"/>
      <c r="F140" s="1"/>
      <c r="G140" s="75"/>
      <c r="H140" s="75"/>
      <c r="I140" s="77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spans="1:40" ht="14.25" customHeight="1" x14ac:dyDescent="0.3">
      <c r="A141" s="1"/>
      <c r="B141" s="1"/>
      <c r="C141" s="1"/>
      <c r="D141" s="1"/>
      <c r="E141" s="1"/>
      <c r="F141" s="1"/>
      <c r="G141" s="75"/>
      <c r="H141" s="75"/>
      <c r="I141" s="77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spans="1:40" ht="14.25" customHeight="1" x14ac:dyDescent="0.3">
      <c r="A142" s="1"/>
      <c r="B142" s="1"/>
      <c r="C142" s="1"/>
      <c r="D142" s="1"/>
      <c r="E142" s="1"/>
      <c r="F142" s="1"/>
      <c r="G142" s="75"/>
      <c r="H142" s="75"/>
      <c r="I142" s="77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spans="1:40" ht="14.25" customHeight="1" x14ac:dyDescent="0.3">
      <c r="A143" s="1"/>
      <c r="B143" s="1"/>
      <c r="C143" s="1"/>
      <c r="D143" s="1"/>
      <c r="E143" s="1"/>
      <c r="F143" s="1"/>
      <c r="G143" s="75"/>
      <c r="H143" s="75"/>
      <c r="I143" s="77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spans="1:40" ht="14.25" customHeight="1" x14ac:dyDescent="0.3">
      <c r="A144" s="1"/>
      <c r="B144" s="1"/>
      <c r="C144" s="1"/>
      <c r="D144" s="1"/>
      <c r="E144" s="1"/>
      <c r="F144" s="1"/>
      <c r="G144" s="75"/>
      <c r="H144" s="75"/>
      <c r="I144" s="77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spans="1:40" ht="14.25" customHeight="1" x14ac:dyDescent="0.3">
      <c r="A145" s="1"/>
      <c r="B145" s="1"/>
      <c r="C145" s="1"/>
      <c r="D145" s="1"/>
      <c r="E145" s="1"/>
      <c r="F145" s="1"/>
      <c r="G145" s="75"/>
      <c r="H145" s="75"/>
      <c r="I145" s="77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spans="1:40" ht="14.25" customHeight="1" x14ac:dyDescent="0.3">
      <c r="A146" s="1"/>
      <c r="B146" s="1"/>
      <c r="C146" s="1"/>
      <c r="D146" s="1"/>
      <c r="E146" s="1"/>
      <c r="F146" s="1"/>
      <c r="G146" s="75"/>
      <c r="H146" s="75"/>
      <c r="I146" s="77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spans="1:40" ht="14.25" customHeight="1" x14ac:dyDescent="0.3">
      <c r="A147" s="1"/>
      <c r="B147" s="1"/>
      <c r="C147" s="1"/>
      <c r="D147" s="1"/>
      <c r="E147" s="1"/>
      <c r="F147" s="1"/>
      <c r="G147" s="75"/>
      <c r="H147" s="75"/>
      <c r="I147" s="77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spans="1:40" ht="14.25" customHeight="1" x14ac:dyDescent="0.3">
      <c r="A148" s="1"/>
      <c r="B148" s="1"/>
      <c r="C148" s="1"/>
      <c r="D148" s="1"/>
      <c r="E148" s="1"/>
      <c r="F148" s="1"/>
      <c r="G148" s="75"/>
      <c r="H148" s="75"/>
      <c r="I148" s="77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spans="1:40" ht="14.25" customHeight="1" x14ac:dyDescent="0.3">
      <c r="A149" s="1"/>
      <c r="B149" s="1"/>
      <c r="C149" s="1"/>
      <c r="D149" s="1"/>
      <c r="E149" s="1"/>
      <c r="F149" s="1"/>
      <c r="G149" s="75"/>
      <c r="H149" s="75"/>
      <c r="I149" s="77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spans="1:40" ht="14.25" customHeight="1" x14ac:dyDescent="0.3">
      <c r="A150" s="1"/>
      <c r="B150" s="1"/>
      <c r="C150" s="1"/>
      <c r="D150" s="1"/>
      <c r="E150" s="1"/>
      <c r="F150" s="1"/>
      <c r="G150" s="75"/>
      <c r="H150" s="75"/>
      <c r="I150" s="77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spans="1:40" ht="14.25" customHeight="1" x14ac:dyDescent="0.3">
      <c r="A151" s="1"/>
      <c r="B151" s="1"/>
      <c r="C151" s="1"/>
      <c r="D151" s="1"/>
      <c r="E151" s="1"/>
      <c r="F151" s="1"/>
      <c r="G151" s="75"/>
      <c r="H151" s="75"/>
      <c r="I151" s="77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spans="1:40" ht="14.25" customHeight="1" x14ac:dyDescent="0.3">
      <c r="A152" s="1"/>
      <c r="B152" s="1"/>
      <c r="C152" s="1"/>
      <c r="D152" s="1"/>
      <c r="E152" s="1"/>
      <c r="F152" s="1"/>
      <c r="G152" s="75"/>
      <c r="H152" s="75"/>
      <c r="I152" s="77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spans="1:40" ht="14.25" customHeight="1" x14ac:dyDescent="0.3">
      <c r="A153" s="1"/>
      <c r="B153" s="1"/>
      <c r="C153" s="1"/>
      <c r="D153" s="1"/>
      <c r="E153" s="1"/>
      <c r="F153" s="1"/>
      <c r="G153" s="75"/>
      <c r="H153" s="75"/>
      <c r="I153" s="77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spans="1:40" ht="14.25" customHeight="1" x14ac:dyDescent="0.3">
      <c r="A154" s="1"/>
      <c r="B154" s="1"/>
      <c r="C154" s="1"/>
      <c r="D154" s="1"/>
      <c r="E154" s="1"/>
      <c r="F154" s="1"/>
      <c r="G154" s="75"/>
      <c r="H154" s="75"/>
      <c r="I154" s="77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spans="1:40" ht="14.25" customHeight="1" x14ac:dyDescent="0.3">
      <c r="A155" s="1"/>
      <c r="B155" s="1"/>
      <c r="C155" s="1"/>
      <c r="D155" s="1"/>
      <c r="E155" s="1"/>
      <c r="F155" s="1"/>
      <c r="G155" s="75"/>
      <c r="H155" s="75"/>
      <c r="I155" s="77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spans="1:40" ht="14.25" customHeight="1" x14ac:dyDescent="0.3">
      <c r="A156" s="1"/>
      <c r="B156" s="1"/>
      <c r="C156" s="1"/>
      <c r="D156" s="1"/>
      <c r="E156" s="1"/>
      <c r="F156" s="1"/>
      <c r="G156" s="75"/>
      <c r="H156" s="75"/>
      <c r="I156" s="77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spans="1:40" ht="14.25" customHeight="1" x14ac:dyDescent="0.3">
      <c r="A157" s="1"/>
      <c r="B157" s="1"/>
      <c r="C157" s="1"/>
      <c r="D157" s="1"/>
      <c r="E157" s="1"/>
      <c r="F157" s="1"/>
      <c r="G157" s="75"/>
      <c r="H157" s="75"/>
      <c r="I157" s="77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spans="1:40" ht="14.25" customHeight="1" x14ac:dyDescent="0.3">
      <c r="A158" s="1"/>
      <c r="B158" s="1"/>
      <c r="C158" s="1"/>
      <c r="D158" s="1"/>
      <c r="E158" s="1"/>
      <c r="F158" s="1"/>
      <c r="G158" s="75"/>
      <c r="H158" s="75"/>
      <c r="I158" s="77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spans="1:40" ht="14.25" customHeight="1" x14ac:dyDescent="0.3">
      <c r="A159" s="1"/>
      <c r="B159" s="1"/>
      <c r="C159" s="1"/>
      <c r="D159" s="1"/>
      <c r="E159" s="1"/>
      <c r="F159" s="1"/>
      <c r="G159" s="75"/>
      <c r="H159" s="75"/>
      <c r="I159" s="77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spans="1:40" ht="14.25" customHeight="1" x14ac:dyDescent="0.3">
      <c r="A160" s="1"/>
      <c r="B160" s="1"/>
      <c r="C160" s="1"/>
      <c r="D160" s="1"/>
      <c r="E160" s="1"/>
      <c r="F160" s="1"/>
      <c r="G160" s="75"/>
      <c r="H160" s="75"/>
      <c r="I160" s="77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spans="1:40" ht="14.25" customHeight="1" x14ac:dyDescent="0.3">
      <c r="A161" s="1"/>
      <c r="B161" s="1"/>
      <c r="C161" s="1"/>
      <c r="D161" s="1"/>
      <c r="E161" s="1"/>
      <c r="F161" s="1"/>
      <c r="G161" s="75"/>
      <c r="H161" s="75"/>
      <c r="I161" s="77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spans="1:40" ht="14.25" customHeight="1" x14ac:dyDescent="0.3">
      <c r="A162" s="1"/>
      <c r="B162" s="1"/>
      <c r="C162" s="1"/>
      <c r="D162" s="1"/>
      <c r="E162" s="1"/>
      <c r="F162" s="1"/>
      <c r="G162" s="75"/>
      <c r="H162" s="75"/>
      <c r="I162" s="77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spans="1:40" ht="14.25" customHeight="1" x14ac:dyDescent="0.3">
      <c r="A163" s="1"/>
      <c r="B163" s="1"/>
      <c r="C163" s="1"/>
      <c r="D163" s="1"/>
      <c r="E163" s="1"/>
      <c r="F163" s="1"/>
      <c r="G163" s="75"/>
      <c r="H163" s="75"/>
      <c r="I163" s="77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spans="1:40" ht="14.25" customHeight="1" x14ac:dyDescent="0.3">
      <c r="A164" s="1"/>
      <c r="B164" s="1"/>
      <c r="C164" s="1"/>
      <c r="D164" s="1"/>
      <c r="E164" s="1"/>
      <c r="F164" s="1"/>
      <c r="G164" s="75"/>
      <c r="H164" s="75"/>
      <c r="I164" s="77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spans="1:40" ht="14.25" customHeight="1" x14ac:dyDescent="0.3">
      <c r="A165" s="1"/>
      <c r="B165" s="1"/>
      <c r="C165" s="1"/>
      <c r="D165" s="1"/>
      <c r="E165" s="1"/>
      <c r="F165" s="1"/>
      <c r="G165" s="75"/>
      <c r="H165" s="75"/>
      <c r="I165" s="77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spans="1:40" ht="14.25" customHeight="1" x14ac:dyDescent="0.3">
      <c r="A166" s="1"/>
      <c r="B166" s="1"/>
      <c r="C166" s="1"/>
      <c r="D166" s="1"/>
      <c r="E166" s="1"/>
      <c r="F166" s="1"/>
      <c r="G166" s="75"/>
      <c r="H166" s="75"/>
      <c r="I166" s="77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spans="1:40" ht="14.25" customHeight="1" x14ac:dyDescent="0.3">
      <c r="A167" s="1"/>
      <c r="B167" s="1"/>
      <c r="C167" s="1"/>
      <c r="D167" s="1"/>
      <c r="E167" s="1"/>
      <c r="F167" s="1"/>
      <c r="G167" s="75"/>
      <c r="H167" s="75"/>
      <c r="I167" s="77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0" ht="14.25" customHeight="1" x14ac:dyDescent="0.3">
      <c r="A168" s="1"/>
      <c r="B168" s="1"/>
      <c r="C168" s="1"/>
      <c r="D168" s="1"/>
      <c r="E168" s="1"/>
      <c r="F168" s="1"/>
      <c r="G168" s="75"/>
      <c r="H168" s="75"/>
      <c r="I168" s="77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0" ht="14.25" customHeight="1" x14ac:dyDescent="0.3">
      <c r="A169" s="1"/>
      <c r="B169" s="1"/>
      <c r="C169" s="1"/>
      <c r="D169" s="1"/>
      <c r="E169" s="1"/>
      <c r="F169" s="1"/>
      <c r="G169" s="75"/>
      <c r="H169" s="75"/>
      <c r="I169" s="77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0" ht="14.25" customHeight="1" x14ac:dyDescent="0.3">
      <c r="A170" s="1"/>
      <c r="B170" s="1"/>
      <c r="C170" s="1"/>
      <c r="D170" s="1"/>
      <c r="E170" s="1"/>
      <c r="F170" s="1"/>
      <c r="G170" s="75"/>
      <c r="H170" s="75"/>
      <c r="I170" s="77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0" ht="14.25" customHeight="1" x14ac:dyDescent="0.3">
      <c r="A171" s="1"/>
      <c r="B171" s="1"/>
      <c r="C171" s="1"/>
      <c r="D171" s="1"/>
      <c r="E171" s="1"/>
      <c r="F171" s="1"/>
      <c r="G171" s="75"/>
      <c r="H171" s="75"/>
      <c r="I171" s="77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0" ht="14.25" customHeight="1" x14ac:dyDescent="0.3">
      <c r="A172" s="1"/>
      <c r="B172" s="1"/>
      <c r="C172" s="1"/>
      <c r="D172" s="1"/>
      <c r="E172" s="1"/>
      <c r="F172" s="1"/>
      <c r="G172" s="75"/>
      <c r="H172" s="75"/>
      <c r="I172" s="77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0" ht="14.25" customHeight="1" x14ac:dyDescent="0.3">
      <c r="A173" s="1"/>
      <c r="B173" s="1"/>
      <c r="C173" s="1"/>
      <c r="D173" s="1"/>
      <c r="E173" s="1"/>
      <c r="F173" s="1"/>
      <c r="G173" s="75"/>
      <c r="H173" s="75"/>
      <c r="I173" s="77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0" ht="14.25" customHeight="1" x14ac:dyDescent="0.3">
      <c r="A174" s="1"/>
      <c r="B174" s="1"/>
      <c r="C174" s="1"/>
      <c r="D174" s="1"/>
      <c r="E174" s="1"/>
      <c r="F174" s="1"/>
      <c r="G174" s="75"/>
      <c r="H174" s="75"/>
      <c r="I174" s="77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0" ht="14.25" customHeight="1" x14ac:dyDescent="0.3">
      <c r="A175" s="1"/>
      <c r="B175" s="1"/>
      <c r="C175" s="1"/>
      <c r="D175" s="1"/>
      <c r="E175" s="1"/>
      <c r="F175" s="1"/>
      <c r="G175" s="75"/>
      <c r="H175" s="75"/>
      <c r="I175" s="77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0" ht="14.25" customHeight="1" x14ac:dyDescent="0.3">
      <c r="A176" s="1"/>
      <c r="B176" s="1"/>
      <c r="C176" s="1"/>
      <c r="D176" s="1"/>
      <c r="E176" s="1"/>
      <c r="F176" s="1"/>
      <c r="G176" s="75"/>
      <c r="H176" s="75"/>
      <c r="I176" s="77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pans="1:40" ht="14.25" customHeight="1" x14ac:dyDescent="0.3">
      <c r="A177" s="1"/>
      <c r="B177" s="1"/>
      <c r="C177" s="1"/>
      <c r="D177" s="1"/>
      <c r="E177" s="1"/>
      <c r="F177" s="1"/>
      <c r="G177" s="75"/>
      <c r="H177" s="75"/>
      <c r="I177" s="77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spans="1:40" ht="14.25" customHeight="1" x14ac:dyDescent="0.3">
      <c r="A178" s="1"/>
      <c r="B178" s="1"/>
      <c r="C178" s="1"/>
      <c r="D178" s="1"/>
      <c r="E178" s="1"/>
      <c r="F178" s="1"/>
      <c r="G178" s="75"/>
      <c r="H178" s="75"/>
      <c r="I178" s="77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spans="1:40" ht="14.25" customHeight="1" x14ac:dyDescent="0.3">
      <c r="A179" s="1"/>
      <c r="B179" s="1"/>
      <c r="C179" s="1"/>
      <c r="D179" s="1"/>
      <c r="E179" s="1"/>
      <c r="F179" s="1"/>
      <c r="G179" s="75"/>
      <c r="H179" s="75"/>
      <c r="I179" s="77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spans="1:40" ht="14.25" customHeight="1" x14ac:dyDescent="0.3">
      <c r="A180" s="1"/>
      <c r="B180" s="1"/>
      <c r="C180" s="1"/>
      <c r="D180" s="1"/>
      <c r="E180" s="1"/>
      <c r="F180" s="1"/>
      <c r="G180" s="75"/>
      <c r="H180" s="75"/>
      <c r="I180" s="77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spans="1:40" ht="14.25" customHeight="1" x14ac:dyDescent="0.3">
      <c r="A181" s="1"/>
      <c r="B181" s="1"/>
      <c r="C181" s="1"/>
      <c r="D181" s="1"/>
      <c r="E181" s="1"/>
      <c r="F181" s="1"/>
      <c r="G181" s="75"/>
      <c r="H181" s="75"/>
      <c r="I181" s="77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spans="1:40" ht="14.25" customHeight="1" x14ac:dyDescent="0.3">
      <c r="A182" s="1"/>
      <c r="B182" s="1"/>
      <c r="C182" s="1"/>
      <c r="D182" s="1"/>
      <c r="E182" s="1"/>
      <c r="F182" s="1"/>
      <c r="G182" s="75"/>
      <c r="H182" s="75"/>
      <c r="I182" s="77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spans="1:40" ht="14.25" customHeight="1" x14ac:dyDescent="0.3">
      <c r="A183" s="1"/>
      <c r="B183" s="1"/>
      <c r="C183" s="1"/>
      <c r="D183" s="1"/>
      <c r="E183" s="1"/>
      <c r="F183" s="1"/>
      <c r="G183" s="75"/>
      <c r="H183" s="75"/>
      <c r="I183" s="77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spans="1:40" ht="14.25" customHeight="1" x14ac:dyDescent="0.3">
      <c r="A184" s="1"/>
      <c r="B184" s="1"/>
      <c r="C184" s="1"/>
      <c r="D184" s="1"/>
      <c r="E184" s="1"/>
      <c r="F184" s="1"/>
      <c r="G184" s="75"/>
      <c r="H184" s="75"/>
      <c r="I184" s="77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spans="1:40" ht="14.25" customHeight="1" x14ac:dyDescent="0.3">
      <c r="A185" s="1"/>
      <c r="B185" s="1"/>
      <c r="C185" s="1"/>
      <c r="D185" s="1"/>
      <c r="E185" s="1"/>
      <c r="F185" s="1"/>
      <c r="G185" s="75"/>
      <c r="H185" s="75"/>
      <c r="I185" s="77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spans="1:40" ht="14.25" customHeight="1" x14ac:dyDescent="0.3">
      <c r="A186" s="1"/>
      <c r="B186" s="1"/>
      <c r="C186" s="1"/>
      <c r="D186" s="1"/>
      <c r="E186" s="1"/>
      <c r="F186" s="1"/>
      <c r="G186" s="75"/>
      <c r="H186" s="75"/>
      <c r="I186" s="77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spans="1:40" ht="14.25" customHeight="1" x14ac:dyDescent="0.3">
      <c r="A187" s="1"/>
      <c r="B187" s="1"/>
      <c r="C187" s="1"/>
      <c r="D187" s="1"/>
      <c r="E187" s="1"/>
      <c r="F187" s="1"/>
      <c r="G187" s="75"/>
      <c r="H187" s="75"/>
      <c r="I187" s="77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spans="1:40" ht="14.25" customHeight="1" x14ac:dyDescent="0.3">
      <c r="A188" s="1"/>
      <c r="B188" s="1"/>
      <c r="C188" s="1"/>
      <c r="D188" s="1"/>
      <c r="E188" s="1"/>
      <c r="F188" s="1"/>
      <c r="G188" s="75"/>
      <c r="H188" s="75"/>
      <c r="I188" s="77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spans="1:40" ht="14.25" customHeight="1" x14ac:dyDescent="0.3">
      <c r="A189" s="1"/>
      <c r="B189" s="1"/>
      <c r="C189" s="1"/>
      <c r="D189" s="1"/>
      <c r="E189" s="1"/>
      <c r="F189" s="1"/>
      <c r="G189" s="75"/>
      <c r="H189" s="75"/>
      <c r="I189" s="77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spans="1:40" ht="14.25" customHeight="1" x14ac:dyDescent="0.3">
      <c r="A190" s="1"/>
      <c r="B190" s="1"/>
      <c r="C190" s="1"/>
      <c r="D190" s="1"/>
      <c r="E190" s="1"/>
      <c r="F190" s="1"/>
      <c r="G190" s="75"/>
      <c r="H190" s="75"/>
      <c r="I190" s="77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spans="1:40" ht="14.25" customHeight="1" x14ac:dyDescent="0.3">
      <c r="A191" s="1"/>
      <c r="B191" s="1"/>
      <c r="C191" s="1"/>
      <c r="D191" s="1"/>
      <c r="E191" s="1"/>
      <c r="F191" s="1"/>
      <c r="G191" s="75"/>
      <c r="H191" s="75"/>
      <c r="I191" s="77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spans="1:40" ht="14.25" customHeight="1" x14ac:dyDescent="0.3">
      <c r="A192" s="1"/>
      <c r="B192" s="1"/>
      <c r="C192" s="1"/>
      <c r="D192" s="1"/>
      <c r="E192" s="1"/>
      <c r="F192" s="1"/>
      <c r="G192" s="75"/>
      <c r="H192" s="75"/>
      <c r="I192" s="77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spans="1:40" ht="14.25" customHeight="1" x14ac:dyDescent="0.3">
      <c r="A193" s="1"/>
      <c r="B193" s="1"/>
      <c r="C193" s="1"/>
      <c r="D193" s="1"/>
      <c r="E193" s="1"/>
      <c r="F193" s="1"/>
      <c r="G193" s="75"/>
      <c r="H193" s="75"/>
      <c r="I193" s="77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spans="1:40" ht="14.25" customHeight="1" x14ac:dyDescent="0.3">
      <c r="A194" s="1"/>
      <c r="B194" s="1"/>
      <c r="C194" s="1"/>
      <c r="D194" s="1"/>
      <c r="E194" s="1"/>
      <c r="F194" s="1"/>
      <c r="G194" s="75"/>
      <c r="H194" s="75"/>
      <c r="I194" s="77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spans="1:40" ht="14.25" customHeight="1" x14ac:dyDescent="0.3">
      <c r="A195" s="1"/>
      <c r="B195" s="1"/>
      <c r="C195" s="1"/>
      <c r="D195" s="1"/>
      <c r="E195" s="1"/>
      <c r="F195" s="1"/>
      <c r="G195" s="75"/>
      <c r="H195" s="75"/>
      <c r="I195" s="77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spans="1:40" ht="14.25" customHeight="1" x14ac:dyDescent="0.3">
      <c r="A196" s="1"/>
      <c r="B196" s="1"/>
      <c r="C196" s="1"/>
      <c r="D196" s="1"/>
      <c r="E196" s="1"/>
      <c r="F196" s="1"/>
      <c r="G196" s="75"/>
      <c r="H196" s="75"/>
      <c r="I196" s="77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spans="1:40" ht="14.25" customHeight="1" x14ac:dyDescent="0.3">
      <c r="A197" s="1"/>
      <c r="B197" s="1"/>
      <c r="C197" s="1"/>
      <c r="D197" s="1"/>
      <c r="E197" s="1"/>
      <c r="F197" s="1"/>
      <c r="G197" s="75"/>
      <c r="H197" s="75"/>
      <c r="I197" s="77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spans="1:40" ht="14.25" customHeight="1" x14ac:dyDescent="0.3">
      <c r="A198" s="1"/>
      <c r="B198" s="1"/>
      <c r="C198" s="1"/>
      <c r="D198" s="1"/>
      <c r="E198" s="1"/>
      <c r="F198" s="1"/>
      <c r="G198" s="75"/>
      <c r="H198" s="75"/>
      <c r="I198" s="77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spans="1:40" ht="14.25" customHeight="1" x14ac:dyDescent="0.3">
      <c r="A199" s="1"/>
      <c r="B199" s="1"/>
      <c r="C199" s="1"/>
      <c r="D199" s="1"/>
      <c r="E199" s="1"/>
      <c r="F199" s="1"/>
      <c r="G199" s="75"/>
      <c r="H199" s="75"/>
      <c r="I199" s="77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spans="1:40" ht="14.25" customHeight="1" x14ac:dyDescent="0.3">
      <c r="A200" s="1"/>
      <c r="B200" s="1"/>
      <c r="C200" s="1"/>
      <c r="D200" s="1"/>
      <c r="E200" s="1"/>
      <c r="F200" s="1"/>
      <c r="G200" s="75"/>
      <c r="H200" s="75"/>
      <c r="I200" s="77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spans="1:40" ht="14.25" customHeight="1" x14ac:dyDescent="0.3">
      <c r="A201" s="1"/>
      <c r="B201" s="1"/>
      <c r="C201" s="1"/>
      <c r="D201" s="1"/>
      <c r="E201" s="1"/>
      <c r="F201" s="1"/>
      <c r="G201" s="75"/>
      <c r="H201" s="75"/>
      <c r="I201" s="77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spans="1:40" ht="14.25" customHeight="1" x14ac:dyDescent="0.3">
      <c r="A202" s="1"/>
      <c r="B202" s="1"/>
      <c r="C202" s="1"/>
      <c r="D202" s="1"/>
      <c r="E202" s="1"/>
      <c r="F202" s="1"/>
      <c r="G202" s="75"/>
      <c r="H202" s="75"/>
      <c r="I202" s="77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spans="1:40" ht="14.25" customHeight="1" x14ac:dyDescent="0.3">
      <c r="A203" s="1"/>
      <c r="B203" s="1"/>
      <c r="C203" s="1"/>
      <c r="D203" s="1"/>
      <c r="E203" s="1"/>
      <c r="F203" s="1"/>
      <c r="G203" s="75"/>
      <c r="H203" s="75"/>
      <c r="I203" s="77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spans="1:40" ht="14.25" customHeight="1" x14ac:dyDescent="0.3">
      <c r="A204" s="1"/>
      <c r="B204" s="1"/>
      <c r="C204" s="1"/>
      <c r="D204" s="1"/>
      <c r="E204" s="1"/>
      <c r="F204" s="1"/>
      <c r="G204" s="75"/>
      <c r="H204" s="75"/>
      <c r="I204" s="77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spans="1:40" ht="14.25" customHeight="1" x14ac:dyDescent="0.3">
      <c r="A205" s="1"/>
      <c r="B205" s="1"/>
      <c r="C205" s="1"/>
      <c r="D205" s="1"/>
      <c r="E205" s="1"/>
      <c r="F205" s="1"/>
      <c r="G205" s="75"/>
      <c r="H205" s="75"/>
      <c r="I205" s="77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spans="1:40" ht="14.25" customHeight="1" x14ac:dyDescent="0.3">
      <c r="A206" s="1"/>
      <c r="B206" s="1"/>
      <c r="C206" s="1"/>
      <c r="D206" s="1"/>
      <c r="E206" s="1"/>
      <c r="F206" s="1"/>
      <c r="G206" s="75"/>
      <c r="H206" s="75"/>
      <c r="I206" s="77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spans="1:40" ht="14.25" customHeight="1" x14ac:dyDescent="0.3">
      <c r="A207" s="1"/>
      <c r="B207" s="1"/>
      <c r="C207" s="1"/>
      <c r="D207" s="1"/>
      <c r="E207" s="1"/>
      <c r="F207" s="1"/>
      <c r="G207" s="75"/>
      <c r="H207" s="75"/>
      <c r="I207" s="77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spans="1:40" ht="14.25" customHeight="1" x14ac:dyDescent="0.3">
      <c r="A208" s="1"/>
      <c r="B208" s="1"/>
      <c r="C208" s="1"/>
      <c r="D208" s="1"/>
      <c r="E208" s="1"/>
      <c r="F208" s="1"/>
      <c r="G208" s="75"/>
      <c r="H208" s="75"/>
      <c r="I208" s="77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spans="1:40" ht="14.25" customHeight="1" x14ac:dyDescent="0.3">
      <c r="A209" s="1"/>
      <c r="B209" s="1"/>
      <c r="C209" s="1"/>
      <c r="D209" s="1"/>
      <c r="E209" s="1"/>
      <c r="F209" s="1"/>
      <c r="G209" s="75"/>
      <c r="H209" s="75"/>
      <c r="I209" s="77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spans="1:40" ht="14.25" customHeight="1" x14ac:dyDescent="0.3">
      <c r="A210" s="1"/>
      <c r="B210" s="1"/>
      <c r="C210" s="1"/>
      <c r="D210" s="1"/>
      <c r="E210" s="1"/>
      <c r="F210" s="1"/>
      <c r="G210" s="75"/>
      <c r="H210" s="75"/>
      <c r="I210" s="77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spans="1:40" ht="14.25" customHeight="1" x14ac:dyDescent="0.3">
      <c r="A211" s="1"/>
      <c r="B211" s="1"/>
      <c r="C211" s="1"/>
      <c r="D211" s="1"/>
      <c r="E211" s="1"/>
      <c r="F211" s="1"/>
      <c r="G211" s="75"/>
      <c r="H211" s="75"/>
      <c r="I211" s="77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spans="1:40" ht="14.25" customHeight="1" x14ac:dyDescent="0.3">
      <c r="A212" s="1"/>
      <c r="B212" s="1"/>
      <c r="C212" s="1"/>
      <c r="D212" s="1"/>
      <c r="E212" s="1"/>
      <c r="F212" s="1"/>
      <c r="G212" s="75"/>
      <c r="H212" s="75"/>
      <c r="I212" s="77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spans="1:40" ht="14.25" customHeight="1" x14ac:dyDescent="0.3">
      <c r="A213" s="1"/>
      <c r="B213" s="1"/>
      <c r="C213" s="1"/>
      <c r="D213" s="1"/>
      <c r="E213" s="1"/>
      <c r="F213" s="1"/>
      <c r="G213" s="75"/>
      <c r="H213" s="75"/>
      <c r="I213" s="77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spans="1:40" ht="14.25" customHeight="1" x14ac:dyDescent="0.3">
      <c r="A214" s="1"/>
      <c r="B214" s="1"/>
      <c r="C214" s="1"/>
      <c r="D214" s="1"/>
      <c r="E214" s="1"/>
      <c r="F214" s="1"/>
      <c r="G214" s="75"/>
      <c r="H214" s="75"/>
      <c r="I214" s="77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spans="1:40" ht="14.25" customHeight="1" x14ac:dyDescent="0.3">
      <c r="A215" s="1"/>
      <c r="B215" s="1"/>
      <c r="C215" s="1"/>
      <c r="D215" s="1"/>
      <c r="E215" s="1"/>
      <c r="F215" s="1"/>
      <c r="G215" s="75"/>
      <c r="H215" s="75"/>
      <c r="I215" s="77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spans="1:40" ht="14.25" customHeight="1" x14ac:dyDescent="0.3">
      <c r="A216" s="1"/>
      <c r="B216" s="1"/>
      <c r="C216" s="1"/>
      <c r="D216" s="1"/>
      <c r="E216" s="1"/>
      <c r="F216" s="1"/>
      <c r="G216" s="75"/>
      <c r="H216" s="75"/>
      <c r="I216" s="77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spans="1:40" ht="14.25" customHeight="1" x14ac:dyDescent="0.3">
      <c r="A217" s="1"/>
      <c r="B217" s="1"/>
      <c r="C217" s="1"/>
      <c r="D217" s="1"/>
      <c r="E217" s="1"/>
      <c r="F217" s="1"/>
      <c r="G217" s="75"/>
      <c r="H217" s="75"/>
      <c r="I217" s="77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spans="1:40" ht="14.25" customHeight="1" x14ac:dyDescent="0.3">
      <c r="A218" s="1"/>
      <c r="B218" s="1"/>
      <c r="C218" s="1"/>
      <c r="D218" s="1"/>
      <c r="E218" s="1"/>
      <c r="F218" s="1"/>
      <c r="G218" s="75"/>
      <c r="H218" s="75"/>
      <c r="I218" s="77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spans="1:40" ht="14.25" customHeight="1" x14ac:dyDescent="0.3">
      <c r="A219" s="1"/>
      <c r="B219" s="1"/>
      <c r="C219" s="1"/>
      <c r="D219" s="1"/>
      <c r="E219" s="1"/>
      <c r="F219" s="1"/>
      <c r="G219" s="75"/>
      <c r="H219" s="75"/>
      <c r="I219" s="77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spans="1:40" ht="14.25" customHeight="1" x14ac:dyDescent="0.3">
      <c r="A220" s="1"/>
      <c r="B220" s="1"/>
      <c r="C220" s="1"/>
      <c r="D220" s="1"/>
      <c r="E220" s="1"/>
      <c r="F220" s="1"/>
      <c r="G220" s="75"/>
      <c r="H220" s="75"/>
      <c r="I220" s="77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spans="1:40" ht="14.25" customHeight="1" x14ac:dyDescent="0.3">
      <c r="A221" s="1"/>
      <c r="B221" s="1"/>
      <c r="C221" s="1"/>
      <c r="D221" s="1"/>
      <c r="E221" s="1"/>
      <c r="F221" s="1"/>
      <c r="G221" s="75"/>
      <c r="H221" s="75"/>
      <c r="I221" s="77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</row>
    <row r="222" spans="1:40" ht="14.25" customHeight="1" x14ac:dyDescent="0.3">
      <c r="A222" s="1"/>
      <c r="B222" s="1"/>
      <c r="C222" s="1"/>
      <c r="D222" s="1"/>
      <c r="E222" s="1"/>
      <c r="F222" s="1"/>
      <c r="G222" s="75"/>
      <c r="H222" s="75"/>
      <c r="I222" s="77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</row>
    <row r="223" spans="1:40" ht="14.25" customHeight="1" x14ac:dyDescent="0.3">
      <c r="A223" s="1"/>
      <c r="B223" s="1"/>
      <c r="C223" s="1"/>
      <c r="D223" s="1"/>
      <c r="E223" s="1"/>
      <c r="F223" s="1"/>
      <c r="G223" s="75"/>
      <c r="H223" s="75"/>
      <c r="I223" s="77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</row>
    <row r="224" spans="1:40" ht="14.25" customHeight="1" x14ac:dyDescent="0.3">
      <c r="A224" s="1"/>
      <c r="B224" s="1"/>
      <c r="C224" s="1"/>
      <c r="D224" s="1"/>
      <c r="E224" s="1"/>
      <c r="F224" s="1"/>
      <c r="G224" s="75"/>
      <c r="H224" s="75"/>
      <c r="I224" s="77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</row>
    <row r="225" spans="1:40" ht="14.25" customHeight="1" x14ac:dyDescent="0.3">
      <c r="A225" s="1"/>
      <c r="B225" s="1"/>
      <c r="C225" s="1"/>
      <c r="D225" s="1"/>
      <c r="E225" s="1"/>
      <c r="F225" s="1"/>
      <c r="G225" s="75"/>
      <c r="H225" s="75"/>
      <c r="I225" s="77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</row>
    <row r="226" spans="1:40" ht="14.25" customHeight="1" x14ac:dyDescent="0.3">
      <c r="A226" s="1"/>
      <c r="B226" s="1"/>
      <c r="C226" s="1"/>
      <c r="D226" s="1"/>
      <c r="E226" s="1"/>
      <c r="F226" s="1"/>
      <c r="G226" s="75"/>
      <c r="H226" s="75"/>
      <c r="I226" s="77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</row>
    <row r="227" spans="1:40" ht="14.25" customHeight="1" x14ac:dyDescent="0.3">
      <c r="A227" s="1"/>
      <c r="B227" s="1"/>
      <c r="C227" s="1"/>
      <c r="D227" s="1"/>
      <c r="E227" s="1"/>
      <c r="F227" s="1"/>
      <c r="G227" s="75"/>
      <c r="H227" s="75"/>
      <c r="I227" s="77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</row>
    <row r="228" spans="1:40" ht="14.25" customHeight="1" x14ac:dyDescent="0.3">
      <c r="A228" s="1"/>
      <c r="B228" s="1"/>
      <c r="C228" s="1"/>
      <c r="D228" s="1"/>
      <c r="E228" s="1"/>
      <c r="F228" s="1"/>
      <c r="G228" s="75"/>
      <c r="H228" s="75"/>
      <c r="I228" s="77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</row>
    <row r="229" spans="1:40" ht="14.25" customHeight="1" x14ac:dyDescent="0.3">
      <c r="A229" s="1"/>
      <c r="B229" s="1"/>
      <c r="C229" s="1"/>
      <c r="D229" s="1"/>
      <c r="E229" s="1"/>
      <c r="F229" s="1"/>
      <c r="G229" s="75"/>
      <c r="H229" s="75"/>
      <c r="I229" s="77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</row>
    <row r="230" spans="1:40" ht="14.25" customHeight="1" x14ac:dyDescent="0.3">
      <c r="A230" s="1"/>
      <c r="B230" s="1"/>
      <c r="C230" s="1"/>
      <c r="D230" s="1"/>
      <c r="E230" s="1"/>
      <c r="F230" s="1"/>
      <c r="G230" s="75"/>
      <c r="H230" s="75"/>
      <c r="I230" s="77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spans="1:40" ht="14.25" customHeight="1" x14ac:dyDescent="0.3">
      <c r="A231" s="1"/>
      <c r="B231" s="1"/>
      <c r="C231" s="1"/>
      <c r="D231" s="1"/>
      <c r="E231" s="1"/>
      <c r="F231" s="1"/>
      <c r="G231" s="75"/>
      <c r="H231" s="75"/>
      <c r="I231" s="77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spans="1:40" ht="14.25" customHeight="1" x14ac:dyDescent="0.3">
      <c r="A232" s="1"/>
      <c r="B232" s="1"/>
      <c r="C232" s="1"/>
      <c r="D232" s="1"/>
      <c r="E232" s="1"/>
      <c r="F232" s="1"/>
      <c r="G232" s="75"/>
      <c r="H232" s="75"/>
      <c r="I232" s="77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spans="1:40" ht="14.25" customHeight="1" x14ac:dyDescent="0.3">
      <c r="A233" s="1"/>
      <c r="B233" s="1"/>
      <c r="C233" s="1"/>
      <c r="D233" s="1"/>
      <c r="E233" s="1"/>
      <c r="F233" s="1"/>
      <c r="G233" s="75"/>
      <c r="H233" s="75"/>
      <c r="I233" s="77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spans="1:40" ht="14.25" customHeight="1" x14ac:dyDescent="0.3">
      <c r="A234" s="1"/>
      <c r="B234" s="1"/>
      <c r="C234" s="1"/>
      <c r="D234" s="1"/>
      <c r="E234" s="1"/>
      <c r="F234" s="1"/>
      <c r="G234" s="75"/>
      <c r="H234" s="75"/>
      <c r="I234" s="77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spans="1:40" ht="14.25" customHeight="1" x14ac:dyDescent="0.3">
      <c r="A235" s="1"/>
      <c r="B235" s="1"/>
      <c r="C235" s="1"/>
      <c r="D235" s="1"/>
      <c r="E235" s="1"/>
      <c r="F235" s="1"/>
      <c r="G235" s="75"/>
      <c r="H235" s="75"/>
      <c r="I235" s="77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spans="1:40" ht="14.25" customHeight="1" x14ac:dyDescent="0.3">
      <c r="A236" s="1"/>
      <c r="B236" s="1"/>
      <c r="C236" s="1"/>
      <c r="D236" s="1"/>
      <c r="E236" s="1"/>
      <c r="F236" s="1"/>
      <c r="G236" s="75"/>
      <c r="H236" s="75"/>
      <c r="I236" s="77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spans="1:40" ht="14.25" customHeight="1" x14ac:dyDescent="0.3">
      <c r="A237" s="1"/>
      <c r="B237" s="1"/>
      <c r="C237" s="1"/>
      <c r="D237" s="1"/>
      <c r="E237" s="1"/>
      <c r="F237" s="1"/>
      <c r="G237" s="75"/>
      <c r="H237" s="75"/>
      <c r="I237" s="77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spans="1:40" ht="14.25" customHeight="1" x14ac:dyDescent="0.3">
      <c r="A238" s="1"/>
      <c r="B238" s="1"/>
      <c r="C238" s="1"/>
      <c r="D238" s="1"/>
      <c r="E238" s="1"/>
      <c r="F238" s="1"/>
      <c r="G238" s="75"/>
      <c r="H238" s="75"/>
      <c r="I238" s="77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spans="1:40" ht="14.25" customHeight="1" x14ac:dyDescent="0.3">
      <c r="A239" s="1"/>
      <c r="B239" s="1"/>
      <c r="C239" s="1"/>
      <c r="D239" s="1"/>
      <c r="E239" s="1"/>
      <c r="F239" s="1"/>
      <c r="G239" s="75"/>
      <c r="H239" s="75"/>
      <c r="I239" s="77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spans="1:40" ht="14.25" customHeight="1" x14ac:dyDescent="0.3">
      <c r="A240" s="1"/>
      <c r="B240" s="1"/>
      <c r="C240" s="1"/>
      <c r="D240" s="1"/>
      <c r="E240" s="1"/>
      <c r="F240" s="1"/>
      <c r="G240" s="75"/>
      <c r="H240" s="75"/>
      <c r="I240" s="77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spans="1:40" ht="14.25" customHeight="1" x14ac:dyDescent="0.3">
      <c r="A241" s="1"/>
      <c r="B241" s="1"/>
      <c r="C241" s="1"/>
      <c r="D241" s="1"/>
      <c r="E241" s="1"/>
      <c r="F241" s="1"/>
      <c r="G241" s="75"/>
      <c r="H241" s="75"/>
      <c r="I241" s="77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spans="1:40" ht="14.25" customHeight="1" x14ac:dyDescent="0.3">
      <c r="A242" s="1"/>
      <c r="B242" s="1"/>
      <c r="C242" s="1"/>
      <c r="D242" s="1"/>
      <c r="E242" s="1"/>
      <c r="F242" s="1"/>
      <c r="G242" s="75"/>
      <c r="H242" s="75"/>
      <c r="I242" s="77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spans="1:40" ht="14.25" customHeight="1" x14ac:dyDescent="0.3">
      <c r="A243" s="1"/>
      <c r="B243" s="1"/>
      <c r="C243" s="1"/>
      <c r="D243" s="1"/>
      <c r="E243" s="1"/>
      <c r="F243" s="1"/>
      <c r="G243" s="75"/>
      <c r="H243" s="75"/>
      <c r="I243" s="77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spans="1:40" ht="14.25" customHeight="1" x14ac:dyDescent="0.3">
      <c r="A244" s="1"/>
      <c r="B244" s="1"/>
      <c r="C244" s="1"/>
      <c r="D244" s="1"/>
      <c r="E244" s="1"/>
      <c r="F244" s="1"/>
      <c r="G244" s="75"/>
      <c r="H244" s="75"/>
      <c r="I244" s="77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spans="1:40" ht="14.25" customHeight="1" x14ac:dyDescent="0.3">
      <c r="A245" s="1"/>
      <c r="B245" s="1"/>
      <c r="C245" s="1"/>
      <c r="D245" s="1"/>
      <c r="E245" s="1"/>
      <c r="F245" s="1"/>
      <c r="G245" s="75"/>
      <c r="H245" s="75"/>
      <c r="I245" s="77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spans="1:40" ht="14.25" customHeight="1" x14ac:dyDescent="0.3">
      <c r="A246" s="1"/>
      <c r="B246" s="1"/>
      <c r="C246" s="1"/>
      <c r="D246" s="1"/>
      <c r="E246" s="1"/>
      <c r="F246" s="1"/>
      <c r="G246" s="75"/>
      <c r="H246" s="75"/>
      <c r="I246" s="77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spans="1:40" ht="14.25" customHeight="1" x14ac:dyDescent="0.3">
      <c r="A247" s="1"/>
      <c r="B247" s="1"/>
      <c r="C247" s="1"/>
      <c r="D247" s="1"/>
      <c r="E247" s="1"/>
      <c r="F247" s="1"/>
      <c r="G247" s="75"/>
      <c r="H247" s="75"/>
      <c r="I247" s="77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spans="1:40" ht="14.25" customHeight="1" x14ac:dyDescent="0.3">
      <c r="A248" s="1"/>
      <c r="B248" s="1"/>
      <c r="C248" s="1"/>
      <c r="D248" s="1"/>
      <c r="E248" s="1"/>
      <c r="F248" s="1"/>
      <c r="G248" s="75"/>
      <c r="H248" s="75"/>
      <c r="I248" s="77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spans="1:40" ht="14.25" customHeight="1" x14ac:dyDescent="0.3">
      <c r="A249" s="1"/>
      <c r="B249" s="1"/>
      <c r="C249" s="1"/>
      <c r="D249" s="1"/>
      <c r="E249" s="1"/>
      <c r="F249" s="1"/>
      <c r="G249" s="75"/>
      <c r="H249" s="75"/>
      <c r="I249" s="77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spans="1:40" ht="14.25" customHeight="1" x14ac:dyDescent="0.3">
      <c r="A250" s="1"/>
      <c r="B250" s="1"/>
      <c r="C250" s="1"/>
      <c r="D250" s="1"/>
      <c r="E250" s="1"/>
      <c r="F250" s="1"/>
      <c r="G250" s="75"/>
      <c r="H250" s="75"/>
      <c r="I250" s="77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spans="1:40" ht="14.25" customHeight="1" x14ac:dyDescent="0.3">
      <c r="A251" s="1"/>
      <c r="B251" s="1"/>
      <c r="C251" s="1"/>
      <c r="D251" s="1"/>
      <c r="E251" s="1"/>
      <c r="F251" s="1"/>
      <c r="G251" s="75"/>
      <c r="H251" s="75"/>
      <c r="I251" s="77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spans="1:40" ht="14.25" customHeight="1" x14ac:dyDescent="0.3">
      <c r="A252" s="1"/>
      <c r="B252" s="1"/>
      <c r="C252" s="1"/>
      <c r="D252" s="1"/>
      <c r="E252" s="1"/>
      <c r="F252" s="1"/>
      <c r="G252" s="75"/>
      <c r="H252" s="75"/>
      <c r="I252" s="77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spans="1:40" ht="14.25" customHeight="1" x14ac:dyDescent="0.3">
      <c r="A253" s="1"/>
      <c r="B253" s="1"/>
      <c r="C253" s="1"/>
      <c r="D253" s="1"/>
      <c r="E253" s="1"/>
      <c r="F253" s="1"/>
      <c r="G253" s="75"/>
      <c r="H253" s="75"/>
      <c r="I253" s="77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spans="1:40" ht="14.25" customHeight="1" x14ac:dyDescent="0.3">
      <c r="A254" s="1"/>
      <c r="B254" s="1"/>
      <c r="C254" s="1"/>
      <c r="D254" s="1"/>
      <c r="E254" s="1"/>
      <c r="F254" s="1"/>
      <c r="G254" s="75"/>
      <c r="H254" s="75"/>
      <c r="I254" s="77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spans="1:40" ht="14.25" customHeight="1" x14ac:dyDescent="0.3">
      <c r="A255" s="1"/>
      <c r="B255" s="1"/>
      <c r="C255" s="1"/>
      <c r="D255" s="1"/>
      <c r="E255" s="1"/>
      <c r="F255" s="1"/>
      <c r="G255" s="75"/>
      <c r="H255" s="75"/>
      <c r="I255" s="77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spans="1:40" ht="14.25" customHeight="1" x14ac:dyDescent="0.3">
      <c r="A256" s="1"/>
      <c r="B256" s="1"/>
      <c r="C256" s="1"/>
      <c r="D256" s="1"/>
      <c r="E256" s="1"/>
      <c r="F256" s="1"/>
      <c r="G256" s="75"/>
      <c r="H256" s="75"/>
      <c r="I256" s="77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spans="1:40" ht="14.25" customHeight="1" x14ac:dyDescent="0.3">
      <c r="A257" s="1"/>
      <c r="B257" s="1"/>
      <c r="C257" s="1"/>
      <c r="D257" s="1"/>
      <c r="E257" s="1"/>
      <c r="F257" s="1"/>
      <c r="G257" s="75"/>
      <c r="H257" s="75"/>
      <c r="I257" s="77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spans="1:40" ht="14.25" customHeight="1" x14ac:dyDescent="0.3">
      <c r="A258" s="1"/>
      <c r="B258" s="1"/>
      <c r="C258" s="1"/>
      <c r="D258" s="1"/>
      <c r="E258" s="1"/>
      <c r="F258" s="1"/>
      <c r="G258" s="75"/>
      <c r="H258" s="75"/>
      <c r="I258" s="77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spans="1:40" ht="14.25" customHeight="1" x14ac:dyDescent="0.3">
      <c r="A259" s="1"/>
      <c r="B259" s="1"/>
      <c r="C259" s="1"/>
      <c r="D259" s="1"/>
      <c r="E259" s="1"/>
      <c r="F259" s="1"/>
      <c r="G259" s="75"/>
      <c r="H259" s="75"/>
      <c r="I259" s="77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spans="1:40" ht="14.25" customHeight="1" x14ac:dyDescent="0.3">
      <c r="A260" s="1"/>
      <c r="B260" s="1"/>
      <c r="C260" s="1"/>
      <c r="D260" s="1"/>
      <c r="E260" s="1"/>
      <c r="F260" s="1"/>
      <c r="G260" s="75"/>
      <c r="H260" s="75"/>
      <c r="I260" s="77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spans="1:40" ht="14.25" customHeight="1" x14ac:dyDescent="0.3">
      <c r="A261" s="1"/>
      <c r="B261" s="1"/>
      <c r="C261" s="1"/>
      <c r="D261" s="1"/>
      <c r="E261" s="1"/>
      <c r="F261" s="1"/>
      <c r="G261" s="75"/>
      <c r="H261" s="75"/>
      <c r="I261" s="77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spans="1:40" ht="14.25" customHeight="1" x14ac:dyDescent="0.3">
      <c r="A262" s="1"/>
      <c r="B262" s="1"/>
      <c r="C262" s="1"/>
      <c r="D262" s="1"/>
      <c r="E262" s="1"/>
      <c r="F262" s="1"/>
      <c r="G262" s="75"/>
      <c r="H262" s="75"/>
      <c r="I262" s="77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spans="1:40" ht="14.25" customHeight="1" x14ac:dyDescent="0.3">
      <c r="A263" s="1"/>
      <c r="B263" s="1"/>
      <c r="C263" s="1"/>
      <c r="D263" s="1"/>
      <c r="E263" s="1"/>
      <c r="F263" s="1"/>
      <c r="G263" s="75"/>
      <c r="H263" s="75"/>
      <c r="I263" s="77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spans="1:40" ht="14.25" customHeight="1" x14ac:dyDescent="0.3">
      <c r="A264" s="1"/>
      <c r="B264" s="1"/>
      <c r="C264" s="1"/>
      <c r="D264" s="1"/>
      <c r="E264" s="1"/>
      <c r="F264" s="1"/>
      <c r="G264" s="75"/>
      <c r="H264" s="75"/>
      <c r="I264" s="77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spans="1:40" ht="14.25" customHeight="1" x14ac:dyDescent="0.3">
      <c r="A265" s="1"/>
      <c r="B265" s="1"/>
      <c r="C265" s="1"/>
      <c r="D265" s="1"/>
      <c r="E265" s="1"/>
      <c r="F265" s="1"/>
      <c r="G265" s="75"/>
      <c r="H265" s="75"/>
      <c r="I265" s="77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spans="1:40" ht="14.25" customHeight="1" x14ac:dyDescent="0.3">
      <c r="A266" s="1"/>
      <c r="B266" s="1"/>
      <c r="C266" s="1"/>
      <c r="D266" s="1"/>
      <c r="E266" s="1"/>
      <c r="F266" s="1"/>
      <c r="G266" s="75"/>
      <c r="H266" s="75"/>
      <c r="I266" s="77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spans="1:40" ht="14.25" customHeight="1" x14ac:dyDescent="0.3">
      <c r="A267" s="1"/>
      <c r="B267" s="1"/>
      <c r="C267" s="1"/>
      <c r="D267" s="1"/>
      <c r="E267" s="1"/>
      <c r="F267" s="1"/>
      <c r="G267" s="75"/>
      <c r="H267" s="75"/>
      <c r="I267" s="77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spans="1:40" ht="14.25" customHeight="1" x14ac:dyDescent="0.3">
      <c r="A268" s="1"/>
      <c r="B268" s="1"/>
      <c r="C268" s="1"/>
      <c r="D268" s="1"/>
      <c r="E268" s="1"/>
      <c r="F268" s="1"/>
      <c r="G268" s="75"/>
      <c r="H268" s="75"/>
      <c r="I268" s="77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spans="1:40" ht="14.25" customHeight="1" x14ac:dyDescent="0.3">
      <c r="A269" s="1"/>
      <c r="B269" s="1"/>
      <c r="C269" s="1"/>
      <c r="D269" s="1"/>
      <c r="E269" s="1"/>
      <c r="F269" s="1"/>
      <c r="G269" s="75"/>
      <c r="H269" s="75"/>
      <c r="I269" s="77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spans="1:40" ht="14.25" customHeight="1" x14ac:dyDescent="0.3">
      <c r="A270" s="1"/>
      <c r="B270" s="1"/>
      <c r="C270" s="1"/>
      <c r="D270" s="1"/>
      <c r="E270" s="1"/>
      <c r="F270" s="1"/>
      <c r="G270" s="75"/>
      <c r="H270" s="75"/>
      <c r="I270" s="77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spans="1:40" ht="14.25" customHeight="1" x14ac:dyDescent="0.3">
      <c r="A271" s="1"/>
      <c r="B271" s="1"/>
      <c r="C271" s="1"/>
      <c r="D271" s="1"/>
      <c r="E271" s="1"/>
      <c r="F271" s="1"/>
      <c r="G271" s="75"/>
      <c r="H271" s="75"/>
      <c r="I271" s="77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spans="1:40" ht="14.25" customHeight="1" x14ac:dyDescent="0.3">
      <c r="A272" s="1"/>
      <c r="B272" s="1"/>
      <c r="C272" s="1"/>
      <c r="D272" s="1"/>
      <c r="E272" s="1"/>
      <c r="F272" s="1"/>
      <c r="G272" s="75"/>
      <c r="H272" s="75"/>
      <c r="I272" s="77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spans="1:40" ht="14.25" customHeight="1" x14ac:dyDescent="0.3">
      <c r="A273" s="1"/>
      <c r="B273" s="1"/>
      <c r="C273" s="1"/>
      <c r="D273" s="1"/>
      <c r="E273" s="1"/>
      <c r="F273" s="1"/>
      <c r="G273" s="75"/>
      <c r="H273" s="75"/>
      <c r="I273" s="77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spans="1:40" ht="14.25" customHeight="1" x14ac:dyDescent="0.3">
      <c r="A274" s="1"/>
      <c r="B274" s="1"/>
      <c r="C274" s="1"/>
      <c r="D274" s="1"/>
      <c r="E274" s="1"/>
      <c r="F274" s="1"/>
      <c r="G274" s="75"/>
      <c r="H274" s="75"/>
      <c r="I274" s="77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spans="1:40" ht="14.25" customHeight="1" x14ac:dyDescent="0.3">
      <c r="A275" s="1"/>
      <c r="B275" s="1"/>
      <c r="C275" s="1"/>
      <c r="D275" s="1"/>
      <c r="E275" s="1"/>
      <c r="F275" s="1"/>
      <c r="G275" s="75"/>
      <c r="H275" s="75"/>
      <c r="I275" s="77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spans="1:40" ht="14.25" customHeight="1" x14ac:dyDescent="0.3">
      <c r="A276" s="1"/>
      <c r="B276" s="1"/>
      <c r="C276" s="1"/>
      <c r="D276" s="1"/>
      <c r="E276" s="1"/>
      <c r="F276" s="1"/>
      <c r="G276" s="75"/>
      <c r="H276" s="75"/>
      <c r="I276" s="77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spans="1:40" ht="14.25" customHeight="1" x14ac:dyDescent="0.3">
      <c r="A277" s="1"/>
      <c r="B277" s="1"/>
      <c r="C277" s="1"/>
      <c r="D277" s="1"/>
      <c r="E277" s="1"/>
      <c r="F277" s="1"/>
      <c r="G277" s="75"/>
      <c r="H277" s="75"/>
      <c r="I277" s="77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spans="1:40" ht="14.25" customHeight="1" x14ac:dyDescent="0.3">
      <c r="A278" s="1"/>
      <c r="B278" s="1"/>
      <c r="C278" s="1"/>
      <c r="D278" s="1"/>
      <c r="E278" s="1"/>
      <c r="F278" s="1"/>
      <c r="G278" s="75"/>
      <c r="H278" s="75"/>
      <c r="I278" s="77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spans="1:40" ht="14.25" customHeight="1" x14ac:dyDescent="0.3">
      <c r="A279" s="1"/>
      <c r="B279" s="1"/>
      <c r="C279" s="1"/>
      <c r="D279" s="1"/>
      <c r="E279" s="1"/>
      <c r="F279" s="1"/>
      <c r="G279" s="75"/>
      <c r="H279" s="75"/>
      <c r="I279" s="77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spans="1:40" ht="14.25" customHeight="1" x14ac:dyDescent="0.3">
      <c r="A280" s="1"/>
      <c r="B280" s="1"/>
      <c r="C280" s="1"/>
      <c r="D280" s="1"/>
      <c r="E280" s="1"/>
      <c r="F280" s="1"/>
      <c r="G280" s="75"/>
      <c r="H280" s="75"/>
      <c r="I280" s="77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spans="1:40" ht="14.25" customHeight="1" x14ac:dyDescent="0.3">
      <c r="A281" s="1"/>
      <c r="B281" s="1"/>
      <c r="C281" s="1"/>
      <c r="D281" s="1"/>
      <c r="E281" s="1"/>
      <c r="F281" s="1"/>
      <c r="G281" s="75"/>
      <c r="H281" s="75"/>
      <c r="I281" s="77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spans="1:40" ht="14.25" customHeight="1" x14ac:dyDescent="0.3">
      <c r="A282" s="1"/>
      <c r="B282" s="1"/>
      <c r="C282" s="1"/>
      <c r="D282" s="1"/>
      <c r="E282" s="1"/>
      <c r="F282" s="1"/>
      <c r="G282" s="75"/>
      <c r="H282" s="75"/>
      <c r="I282" s="77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spans="1:40" ht="14.25" customHeight="1" x14ac:dyDescent="0.3">
      <c r="A283" s="1"/>
      <c r="B283" s="1"/>
      <c r="C283" s="1"/>
      <c r="D283" s="1"/>
      <c r="E283" s="1"/>
      <c r="F283" s="1"/>
      <c r="G283" s="75"/>
      <c r="H283" s="75"/>
      <c r="I283" s="77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spans="1:40" ht="14.25" customHeight="1" x14ac:dyDescent="0.3">
      <c r="A284" s="1"/>
      <c r="B284" s="1"/>
      <c r="C284" s="1"/>
      <c r="D284" s="1"/>
      <c r="E284" s="1"/>
      <c r="F284" s="1"/>
      <c r="G284" s="75"/>
      <c r="H284" s="75"/>
      <c r="I284" s="77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spans="1:40" ht="14.25" customHeight="1" x14ac:dyDescent="0.3">
      <c r="A285" s="1"/>
      <c r="B285" s="1"/>
      <c r="C285" s="1"/>
      <c r="D285" s="1"/>
      <c r="E285" s="1"/>
      <c r="F285" s="1"/>
      <c r="G285" s="75"/>
      <c r="H285" s="75"/>
      <c r="I285" s="77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spans="1:40" ht="14.25" customHeight="1" x14ac:dyDescent="0.3">
      <c r="A286" s="1"/>
      <c r="B286" s="1"/>
      <c r="C286" s="1"/>
      <c r="D286" s="1"/>
      <c r="E286" s="1"/>
      <c r="F286" s="1"/>
      <c r="G286" s="75"/>
      <c r="H286" s="75"/>
      <c r="I286" s="77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spans="1:40" ht="14.25" customHeight="1" x14ac:dyDescent="0.3">
      <c r="A287" s="1"/>
      <c r="B287" s="1"/>
      <c r="C287" s="1"/>
      <c r="D287" s="1"/>
      <c r="E287" s="1"/>
      <c r="F287" s="1"/>
      <c r="G287" s="75"/>
      <c r="H287" s="75"/>
      <c r="I287" s="77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spans="1:40" ht="14.25" customHeight="1" x14ac:dyDescent="0.3">
      <c r="A288" s="1"/>
      <c r="B288" s="1"/>
      <c r="C288" s="1"/>
      <c r="D288" s="1"/>
      <c r="E288" s="1"/>
      <c r="F288" s="1"/>
      <c r="G288" s="75"/>
      <c r="H288" s="75"/>
      <c r="I288" s="77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spans="1:40" ht="14.25" customHeight="1" x14ac:dyDescent="0.3">
      <c r="A289" s="1"/>
      <c r="B289" s="1"/>
      <c r="C289" s="1"/>
      <c r="D289" s="1"/>
      <c r="E289" s="1"/>
      <c r="F289" s="1"/>
      <c r="G289" s="75"/>
      <c r="H289" s="75"/>
      <c r="I289" s="77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spans="1:40" ht="14.25" customHeight="1" x14ac:dyDescent="0.3">
      <c r="A290" s="1"/>
      <c r="B290" s="1"/>
      <c r="C290" s="1"/>
      <c r="D290" s="1"/>
      <c r="E290" s="1"/>
      <c r="F290" s="1"/>
      <c r="G290" s="75"/>
      <c r="H290" s="75"/>
      <c r="I290" s="77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spans="1:40" ht="14.25" customHeight="1" x14ac:dyDescent="0.3">
      <c r="A291" s="1"/>
      <c r="B291" s="1"/>
      <c r="C291" s="1"/>
      <c r="D291" s="1"/>
      <c r="E291" s="1"/>
      <c r="F291" s="1"/>
      <c r="G291" s="75"/>
      <c r="H291" s="75"/>
      <c r="I291" s="77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spans="1:40" ht="14.25" customHeight="1" x14ac:dyDescent="0.3">
      <c r="A292" s="1"/>
      <c r="B292" s="1"/>
      <c r="C292" s="1"/>
      <c r="D292" s="1"/>
      <c r="E292" s="1"/>
      <c r="F292" s="1"/>
      <c r="G292" s="75"/>
      <c r="H292" s="75"/>
      <c r="I292" s="77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spans="1:40" ht="14.25" customHeight="1" x14ac:dyDescent="0.3">
      <c r="A293" s="1"/>
      <c r="B293" s="1"/>
      <c r="C293" s="1"/>
      <c r="D293" s="1"/>
      <c r="E293" s="1"/>
      <c r="F293" s="1"/>
      <c r="G293" s="75"/>
      <c r="H293" s="75"/>
      <c r="I293" s="77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spans="1:40" ht="14.25" customHeight="1" x14ac:dyDescent="0.3">
      <c r="A294" s="1"/>
      <c r="B294" s="1"/>
      <c r="C294" s="1"/>
      <c r="D294" s="1"/>
      <c r="E294" s="1"/>
      <c r="F294" s="1"/>
      <c r="G294" s="75"/>
      <c r="H294" s="75"/>
      <c r="I294" s="77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spans="1:40" ht="14.25" customHeight="1" x14ac:dyDescent="0.3">
      <c r="A295" s="1"/>
      <c r="B295" s="1"/>
      <c r="C295" s="1"/>
      <c r="D295" s="1"/>
      <c r="E295" s="1"/>
      <c r="F295" s="1"/>
      <c r="G295" s="75"/>
      <c r="H295" s="75"/>
      <c r="I295" s="77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spans="1:40" ht="14.25" customHeight="1" x14ac:dyDescent="0.3">
      <c r="A296" s="1"/>
      <c r="B296" s="1"/>
      <c r="C296" s="1"/>
      <c r="D296" s="1"/>
      <c r="E296" s="1"/>
      <c r="F296" s="1"/>
      <c r="G296" s="75"/>
      <c r="H296" s="75"/>
      <c r="I296" s="77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spans="1:40" ht="14.25" customHeight="1" x14ac:dyDescent="0.3">
      <c r="A297" s="1"/>
      <c r="B297" s="1"/>
      <c r="C297" s="1"/>
      <c r="D297" s="1"/>
      <c r="E297" s="1"/>
      <c r="F297" s="1"/>
      <c r="G297" s="75"/>
      <c r="H297" s="75"/>
      <c r="I297" s="77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spans="1:40" ht="14.25" customHeight="1" x14ac:dyDescent="0.3">
      <c r="A298" s="1"/>
      <c r="B298" s="1"/>
      <c r="C298" s="1"/>
      <c r="D298" s="1"/>
      <c r="E298" s="1"/>
      <c r="F298" s="1"/>
      <c r="G298" s="75"/>
      <c r="H298" s="75"/>
      <c r="I298" s="77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spans="1:40" ht="14.25" customHeight="1" x14ac:dyDescent="0.3">
      <c r="A299" s="1"/>
      <c r="B299" s="1"/>
      <c r="C299" s="1"/>
      <c r="D299" s="1"/>
      <c r="E299" s="1"/>
      <c r="F299" s="1"/>
      <c r="G299" s="75"/>
      <c r="H299" s="75"/>
      <c r="I299" s="77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spans="1:40" ht="14.25" customHeight="1" x14ac:dyDescent="0.3">
      <c r="A300" s="1"/>
      <c r="B300" s="1"/>
      <c r="C300" s="1"/>
      <c r="D300" s="1"/>
      <c r="E300" s="1"/>
      <c r="F300" s="1"/>
      <c r="G300" s="75"/>
      <c r="H300" s="75"/>
      <c r="I300" s="77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spans="1:40" ht="14.25" customHeight="1" x14ac:dyDescent="0.3">
      <c r="A301" s="1"/>
      <c r="B301" s="1"/>
      <c r="C301" s="1"/>
      <c r="D301" s="1"/>
      <c r="E301" s="1"/>
      <c r="F301" s="1"/>
      <c r="G301" s="75"/>
      <c r="H301" s="75"/>
      <c r="I301" s="77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spans="1:40" ht="14.25" customHeight="1" x14ac:dyDescent="0.3">
      <c r="A302" s="1"/>
      <c r="B302" s="1"/>
      <c r="C302" s="1"/>
      <c r="D302" s="1"/>
      <c r="E302" s="1"/>
      <c r="F302" s="1"/>
      <c r="G302" s="75"/>
      <c r="H302" s="75"/>
      <c r="I302" s="77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spans="1:40" ht="14.25" customHeight="1" x14ac:dyDescent="0.3">
      <c r="A303" s="1"/>
      <c r="B303" s="1"/>
      <c r="C303" s="1"/>
      <c r="D303" s="1"/>
      <c r="E303" s="1"/>
      <c r="F303" s="1"/>
      <c r="G303" s="75"/>
      <c r="H303" s="75"/>
      <c r="I303" s="77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spans="1:40" ht="14.25" customHeight="1" x14ac:dyDescent="0.3">
      <c r="A304" s="1"/>
      <c r="B304" s="1"/>
      <c r="C304" s="1"/>
      <c r="D304" s="1"/>
      <c r="E304" s="1"/>
      <c r="F304" s="1"/>
      <c r="G304" s="75"/>
      <c r="H304" s="75"/>
      <c r="I304" s="77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spans="1:40" ht="14.25" customHeight="1" x14ac:dyDescent="0.3">
      <c r="A305" s="1"/>
      <c r="B305" s="1"/>
      <c r="C305" s="1"/>
      <c r="D305" s="1"/>
      <c r="E305" s="1"/>
      <c r="F305" s="1"/>
      <c r="G305" s="75"/>
      <c r="H305" s="75"/>
      <c r="I305" s="77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spans="1:40" ht="14.25" customHeight="1" x14ac:dyDescent="0.3">
      <c r="A306" s="1"/>
      <c r="B306" s="1"/>
      <c r="C306" s="1"/>
      <c r="D306" s="1"/>
      <c r="E306" s="1"/>
      <c r="F306" s="1"/>
      <c r="G306" s="75"/>
      <c r="H306" s="75"/>
      <c r="I306" s="77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spans="1:40" ht="14.25" customHeight="1" x14ac:dyDescent="0.3">
      <c r="A307" s="1"/>
      <c r="B307" s="1"/>
      <c r="C307" s="1"/>
      <c r="D307" s="1"/>
      <c r="E307" s="1"/>
      <c r="F307" s="1"/>
      <c r="G307" s="75"/>
      <c r="H307" s="75"/>
      <c r="I307" s="77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spans="1:40" ht="14.25" customHeight="1" x14ac:dyDescent="0.3">
      <c r="A308" s="1"/>
      <c r="B308" s="1"/>
      <c r="C308" s="1"/>
      <c r="D308" s="1"/>
      <c r="E308" s="1"/>
      <c r="F308" s="1"/>
      <c r="G308" s="75"/>
      <c r="H308" s="75"/>
      <c r="I308" s="77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spans="1:40" ht="14.25" customHeight="1" x14ac:dyDescent="0.3">
      <c r="A309" s="1"/>
      <c r="B309" s="1"/>
      <c r="C309" s="1"/>
      <c r="D309" s="1"/>
      <c r="E309" s="1"/>
      <c r="F309" s="1"/>
      <c r="G309" s="75"/>
      <c r="H309" s="75"/>
      <c r="I309" s="77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spans="1:40" ht="14.25" customHeight="1" x14ac:dyDescent="0.3">
      <c r="A310" s="1"/>
      <c r="B310" s="1"/>
      <c r="C310" s="1"/>
      <c r="D310" s="1"/>
      <c r="E310" s="1"/>
      <c r="F310" s="1"/>
      <c r="G310" s="75"/>
      <c r="H310" s="75"/>
      <c r="I310" s="77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spans="1:40" ht="14.25" customHeight="1" x14ac:dyDescent="0.3">
      <c r="A311" s="1"/>
      <c r="B311" s="1"/>
      <c r="C311" s="1"/>
      <c r="D311" s="1"/>
      <c r="E311" s="1"/>
      <c r="F311" s="1"/>
      <c r="G311" s="75"/>
      <c r="H311" s="75"/>
      <c r="I311" s="77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spans="1:40" ht="14.25" customHeight="1" x14ac:dyDescent="0.3">
      <c r="A312" s="1"/>
      <c r="B312" s="1"/>
      <c r="C312" s="1"/>
      <c r="D312" s="1"/>
      <c r="E312" s="1"/>
      <c r="F312" s="1"/>
      <c r="G312" s="75"/>
      <c r="H312" s="75"/>
      <c r="I312" s="77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spans="1:40" ht="14.25" customHeight="1" x14ac:dyDescent="0.3">
      <c r="A313" s="1"/>
      <c r="B313" s="1"/>
      <c r="C313" s="1"/>
      <c r="D313" s="1"/>
      <c r="E313" s="1"/>
      <c r="F313" s="1"/>
      <c r="G313" s="75"/>
      <c r="H313" s="75"/>
      <c r="I313" s="77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spans="1:40" ht="14.25" customHeight="1" x14ac:dyDescent="0.3">
      <c r="A314" s="1"/>
      <c r="B314" s="1"/>
      <c r="C314" s="1"/>
      <c r="D314" s="1"/>
      <c r="E314" s="1"/>
      <c r="F314" s="1"/>
      <c r="G314" s="75"/>
      <c r="H314" s="75"/>
      <c r="I314" s="77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spans="1:40" ht="14.25" customHeight="1" x14ac:dyDescent="0.3">
      <c r="A315" s="1"/>
      <c r="B315" s="1"/>
      <c r="C315" s="1"/>
      <c r="D315" s="1"/>
      <c r="E315" s="1"/>
      <c r="F315" s="1"/>
      <c r="G315" s="75"/>
      <c r="H315" s="75"/>
      <c r="I315" s="77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spans="1:40" ht="14.25" customHeight="1" x14ac:dyDescent="0.3">
      <c r="A316" s="1"/>
      <c r="B316" s="1"/>
      <c r="C316" s="1"/>
      <c r="D316" s="1"/>
      <c r="E316" s="1"/>
      <c r="F316" s="1"/>
      <c r="G316" s="75"/>
      <c r="H316" s="75"/>
      <c r="I316" s="77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spans="1:40" ht="14.25" customHeight="1" x14ac:dyDescent="0.3">
      <c r="A317" s="1"/>
      <c r="B317" s="1"/>
      <c r="C317" s="1"/>
      <c r="D317" s="1"/>
      <c r="E317" s="1"/>
      <c r="F317" s="1"/>
      <c r="G317" s="75"/>
      <c r="H317" s="75"/>
      <c r="I317" s="77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spans="1:40" ht="14.25" customHeight="1" x14ac:dyDescent="0.3">
      <c r="A318" s="1"/>
      <c r="B318" s="1"/>
      <c r="C318" s="1"/>
      <c r="D318" s="1"/>
      <c r="E318" s="1"/>
      <c r="F318" s="1"/>
      <c r="G318" s="75"/>
      <c r="H318" s="75"/>
      <c r="I318" s="77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spans="1:40" ht="14.25" customHeight="1" x14ac:dyDescent="0.3">
      <c r="A319" s="1"/>
      <c r="B319" s="1"/>
      <c r="C319" s="1"/>
      <c r="D319" s="1"/>
      <c r="E319" s="1"/>
      <c r="F319" s="1"/>
      <c r="G319" s="75"/>
      <c r="H319" s="75"/>
      <c r="I319" s="77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spans="1:40" ht="14.25" customHeight="1" x14ac:dyDescent="0.3">
      <c r="A320" s="1"/>
      <c r="B320" s="1"/>
      <c r="C320" s="1"/>
      <c r="D320" s="1"/>
      <c r="E320" s="1"/>
      <c r="F320" s="1"/>
      <c r="G320" s="75"/>
      <c r="H320" s="75"/>
      <c r="I320" s="77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spans="1:40" ht="14.25" customHeight="1" x14ac:dyDescent="0.3">
      <c r="A321" s="1"/>
      <c r="B321" s="1"/>
      <c r="C321" s="1"/>
      <c r="D321" s="1"/>
      <c r="E321" s="1"/>
      <c r="F321" s="1"/>
      <c r="G321" s="75"/>
      <c r="H321" s="75"/>
      <c r="I321" s="77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spans="1:40" ht="14.25" customHeight="1" x14ac:dyDescent="0.3">
      <c r="A322" s="1"/>
      <c r="B322" s="1"/>
      <c r="C322" s="1"/>
      <c r="D322" s="1"/>
      <c r="E322" s="1"/>
      <c r="F322" s="1"/>
      <c r="G322" s="75"/>
      <c r="H322" s="75"/>
      <c r="I322" s="77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spans="1:40" ht="14.25" customHeight="1" x14ac:dyDescent="0.3">
      <c r="A323" s="1"/>
      <c r="B323" s="1"/>
      <c r="C323" s="1"/>
      <c r="D323" s="1"/>
      <c r="E323" s="1"/>
      <c r="F323" s="1"/>
      <c r="G323" s="75"/>
      <c r="H323" s="75"/>
      <c r="I323" s="77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spans="1:40" ht="14.25" customHeight="1" x14ac:dyDescent="0.3">
      <c r="A324" s="1"/>
      <c r="B324" s="1"/>
      <c r="C324" s="1"/>
      <c r="D324" s="1"/>
      <c r="E324" s="1"/>
      <c r="F324" s="1"/>
      <c r="G324" s="75"/>
      <c r="H324" s="75"/>
      <c r="I324" s="77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spans="1:40" ht="14.25" customHeight="1" x14ac:dyDescent="0.3">
      <c r="A325" s="1"/>
      <c r="B325" s="1"/>
      <c r="C325" s="1"/>
      <c r="D325" s="1"/>
      <c r="E325" s="1"/>
      <c r="F325" s="1"/>
      <c r="G325" s="75"/>
      <c r="H325" s="75"/>
      <c r="I325" s="77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spans="1:40" ht="14.25" customHeight="1" x14ac:dyDescent="0.3">
      <c r="A326" s="1"/>
      <c r="B326" s="1"/>
      <c r="C326" s="1"/>
      <c r="D326" s="1"/>
      <c r="E326" s="1"/>
      <c r="F326" s="1"/>
      <c r="G326" s="75"/>
      <c r="H326" s="75"/>
      <c r="I326" s="77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spans="1:40" ht="14.25" customHeight="1" x14ac:dyDescent="0.3">
      <c r="A327" s="1"/>
      <c r="B327" s="1"/>
      <c r="C327" s="1"/>
      <c r="D327" s="1"/>
      <c r="E327" s="1"/>
      <c r="F327" s="1"/>
      <c r="G327" s="75"/>
      <c r="H327" s="75"/>
      <c r="I327" s="77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spans="1:40" ht="14.25" customHeight="1" x14ac:dyDescent="0.3">
      <c r="A328" s="1"/>
      <c r="B328" s="1"/>
      <c r="C328" s="1"/>
      <c r="D328" s="1"/>
      <c r="E328" s="1"/>
      <c r="F328" s="1"/>
      <c r="G328" s="75"/>
      <c r="H328" s="75"/>
      <c r="I328" s="77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spans="1:40" ht="14.25" customHeight="1" x14ac:dyDescent="0.3">
      <c r="A329" s="1"/>
      <c r="B329" s="1"/>
      <c r="C329" s="1"/>
      <c r="D329" s="1"/>
      <c r="E329" s="1"/>
      <c r="F329" s="1"/>
      <c r="G329" s="75"/>
      <c r="H329" s="75"/>
      <c r="I329" s="77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spans="1:40" ht="14.25" customHeight="1" x14ac:dyDescent="0.3">
      <c r="A330" s="1"/>
      <c r="B330" s="1"/>
      <c r="C330" s="1"/>
      <c r="D330" s="1"/>
      <c r="E330" s="1"/>
      <c r="F330" s="1"/>
      <c r="G330" s="75"/>
      <c r="H330" s="75"/>
      <c r="I330" s="77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spans="1:40" ht="14.25" customHeight="1" x14ac:dyDescent="0.3">
      <c r="A331" s="1"/>
      <c r="B331" s="1"/>
      <c r="C331" s="1"/>
      <c r="D331" s="1"/>
      <c r="E331" s="1"/>
      <c r="F331" s="1"/>
      <c r="G331" s="75"/>
      <c r="H331" s="75"/>
      <c r="I331" s="77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spans="1:40" ht="14.25" customHeight="1" x14ac:dyDescent="0.3">
      <c r="A332" s="1"/>
      <c r="B332" s="1"/>
      <c r="C332" s="1"/>
      <c r="D332" s="1"/>
      <c r="E332" s="1"/>
      <c r="F332" s="1"/>
      <c r="G332" s="75"/>
      <c r="H332" s="75"/>
      <c r="I332" s="77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spans="1:40" ht="14.25" customHeight="1" x14ac:dyDescent="0.3">
      <c r="A333" s="1"/>
      <c r="B333" s="1"/>
      <c r="C333" s="1"/>
      <c r="D333" s="1"/>
      <c r="E333" s="1"/>
      <c r="F333" s="1"/>
      <c r="G333" s="75"/>
      <c r="H333" s="75"/>
      <c r="I333" s="77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spans="1:40" ht="14.25" customHeight="1" x14ac:dyDescent="0.3">
      <c r="A334" s="1"/>
      <c r="B334" s="1"/>
      <c r="C334" s="1"/>
      <c r="D334" s="1"/>
      <c r="E334" s="1"/>
      <c r="F334" s="1"/>
      <c r="G334" s="75"/>
      <c r="H334" s="75"/>
      <c r="I334" s="77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spans="1:40" ht="14.25" customHeight="1" x14ac:dyDescent="0.3">
      <c r="A335" s="1"/>
      <c r="B335" s="1"/>
      <c r="C335" s="1"/>
      <c r="D335" s="1"/>
      <c r="E335" s="1"/>
      <c r="F335" s="1"/>
      <c r="G335" s="75"/>
      <c r="H335" s="75"/>
      <c r="I335" s="77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spans="1:40" ht="14.25" customHeight="1" x14ac:dyDescent="0.3">
      <c r="A336" s="1"/>
      <c r="B336" s="1"/>
      <c r="C336" s="1"/>
      <c r="D336" s="1"/>
      <c r="E336" s="1"/>
      <c r="F336" s="1"/>
      <c r="G336" s="75"/>
      <c r="H336" s="75"/>
      <c r="I336" s="77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spans="1:40" ht="14.25" customHeight="1" x14ac:dyDescent="0.3">
      <c r="A337" s="1"/>
      <c r="B337" s="1"/>
      <c r="C337" s="1"/>
      <c r="D337" s="1"/>
      <c r="E337" s="1"/>
      <c r="F337" s="1"/>
      <c r="G337" s="75"/>
      <c r="H337" s="75"/>
      <c r="I337" s="77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spans="1:40" ht="14.25" customHeight="1" x14ac:dyDescent="0.3">
      <c r="A338" s="1"/>
      <c r="B338" s="1"/>
      <c r="C338" s="1"/>
      <c r="D338" s="1"/>
      <c r="E338" s="1"/>
      <c r="F338" s="1"/>
      <c r="G338" s="75"/>
      <c r="H338" s="75"/>
      <c r="I338" s="77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spans="1:40" ht="14.25" customHeight="1" x14ac:dyDescent="0.3">
      <c r="A339" s="1"/>
      <c r="B339" s="1"/>
      <c r="C339" s="1"/>
      <c r="D339" s="1"/>
      <c r="E339" s="1"/>
      <c r="F339" s="1"/>
      <c r="G339" s="75"/>
      <c r="H339" s="75"/>
      <c r="I339" s="77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spans="1:40" ht="14.25" customHeight="1" x14ac:dyDescent="0.3">
      <c r="A340" s="1"/>
      <c r="B340" s="1"/>
      <c r="C340" s="1"/>
      <c r="D340" s="1"/>
      <c r="E340" s="1"/>
      <c r="F340" s="1"/>
      <c r="G340" s="75"/>
      <c r="H340" s="75"/>
      <c r="I340" s="77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spans="1:40" ht="14.25" customHeight="1" x14ac:dyDescent="0.3">
      <c r="A341" s="1"/>
      <c r="B341" s="1"/>
      <c r="C341" s="1"/>
      <c r="D341" s="1"/>
      <c r="E341" s="1"/>
      <c r="F341" s="1"/>
      <c r="G341" s="75"/>
      <c r="H341" s="75"/>
      <c r="I341" s="77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spans="1:40" ht="14.25" customHeight="1" x14ac:dyDescent="0.3">
      <c r="A342" s="1"/>
      <c r="B342" s="1"/>
      <c r="C342" s="1"/>
      <c r="D342" s="1"/>
      <c r="E342" s="1"/>
      <c r="F342" s="1"/>
      <c r="G342" s="75"/>
      <c r="H342" s="75"/>
      <c r="I342" s="77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spans="1:40" ht="14.25" customHeight="1" x14ac:dyDescent="0.3">
      <c r="A343" s="1"/>
      <c r="B343" s="1"/>
      <c r="C343" s="1"/>
      <c r="D343" s="1"/>
      <c r="E343" s="1"/>
      <c r="F343" s="1"/>
      <c r="G343" s="75"/>
      <c r="H343" s="75"/>
      <c r="I343" s="77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spans="1:40" ht="14.25" customHeight="1" x14ac:dyDescent="0.3">
      <c r="A344" s="1"/>
      <c r="B344" s="1"/>
      <c r="C344" s="1"/>
      <c r="D344" s="1"/>
      <c r="E344" s="1"/>
      <c r="F344" s="1"/>
      <c r="G344" s="75"/>
      <c r="H344" s="75"/>
      <c r="I344" s="77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spans="1:40" ht="14.25" customHeight="1" x14ac:dyDescent="0.3">
      <c r="A345" s="1"/>
      <c r="B345" s="1"/>
      <c r="C345" s="1"/>
      <c r="D345" s="1"/>
      <c r="E345" s="1"/>
      <c r="F345" s="1"/>
      <c r="G345" s="75"/>
      <c r="H345" s="75"/>
      <c r="I345" s="77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spans="1:40" ht="14.25" customHeight="1" x14ac:dyDescent="0.3">
      <c r="A346" s="1"/>
      <c r="B346" s="1"/>
      <c r="C346" s="1"/>
      <c r="D346" s="1"/>
      <c r="E346" s="1"/>
      <c r="F346" s="1"/>
      <c r="G346" s="75"/>
      <c r="H346" s="75"/>
      <c r="I346" s="77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spans="1:40" ht="14.25" customHeight="1" x14ac:dyDescent="0.3">
      <c r="A347" s="1"/>
      <c r="B347" s="1"/>
      <c r="C347" s="1"/>
      <c r="D347" s="1"/>
      <c r="E347" s="1"/>
      <c r="F347" s="1"/>
      <c r="G347" s="75"/>
      <c r="H347" s="75"/>
      <c r="I347" s="77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spans="1:40" ht="14.25" customHeight="1" x14ac:dyDescent="0.3">
      <c r="A348" s="1"/>
      <c r="B348" s="1"/>
      <c r="C348" s="1"/>
      <c r="D348" s="1"/>
      <c r="E348" s="1"/>
      <c r="F348" s="1"/>
      <c r="G348" s="75"/>
      <c r="H348" s="75"/>
      <c r="I348" s="77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spans="1:40" ht="14.25" customHeight="1" x14ac:dyDescent="0.3">
      <c r="A349" s="1"/>
      <c r="B349" s="1"/>
      <c r="C349" s="1"/>
      <c r="D349" s="1"/>
      <c r="E349" s="1"/>
      <c r="F349" s="1"/>
      <c r="G349" s="75"/>
      <c r="H349" s="75"/>
      <c r="I349" s="77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spans="1:40" ht="14.25" customHeight="1" x14ac:dyDescent="0.3">
      <c r="A350" s="1"/>
      <c r="B350" s="1"/>
      <c r="C350" s="1"/>
      <c r="D350" s="1"/>
      <c r="E350" s="1"/>
      <c r="F350" s="1"/>
      <c r="G350" s="75"/>
      <c r="H350" s="75"/>
      <c r="I350" s="77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spans="1:40" ht="14.25" customHeight="1" x14ac:dyDescent="0.3">
      <c r="A351" s="1"/>
      <c r="B351" s="1"/>
      <c r="C351" s="1"/>
      <c r="D351" s="1"/>
      <c r="E351" s="1"/>
      <c r="F351" s="1"/>
      <c r="G351" s="75"/>
      <c r="H351" s="75"/>
      <c r="I351" s="77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spans="1:40" ht="14.25" customHeight="1" x14ac:dyDescent="0.3">
      <c r="A352" s="1"/>
      <c r="B352" s="1"/>
      <c r="C352" s="1"/>
      <c r="D352" s="1"/>
      <c r="E352" s="1"/>
      <c r="F352" s="1"/>
      <c r="G352" s="75"/>
      <c r="H352" s="75"/>
      <c r="I352" s="77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spans="1:40" ht="14.25" customHeight="1" x14ac:dyDescent="0.3">
      <c r="A353" s="1"/>
      <c r="B353" s="1"/>
      <c r="C353" s="1"/>
      <c r="D353" s="1"/>
      <c r="E353" s="1"/>
      <c r="F353" s="1"/>
      <c r="G353" s="75"/>
      <c r="H353" s="75"/>
      <c r="I353" s="77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spans="1:40" ht="14.25" customHeight="1" x14ac:dyDescent="0.3">
      <c r="A354" s="1"/>
      <c r="B354" s="1"/>
      <c r="C354" s="1"/>
      <c r="D354" s="1"/>
      <c r="E354" s="1"/>
      <c r="F354" s="1"/>
      <c r="G354" s="75"/>
      <c r="H354" s="75"/>
      <c r="I354" s="77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spans="1:40" ht="14.25" customHeight="1" x14ac:dyDescent="0.3">
      <c r="A355" s="1"/>
      <c r="B355" s="1"/>
      <c r="C355" s="1"/>
      <c r="D355" s="1"/>
      <c r="E355" s="1"/>
      <c r="F355" s="1"/>
      <c r="G355" s="75"/>
      <c r="H355" s="75"/>
      <c r="I355" s="77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spans="1:40" ht="14.25" customHeight="1" x14ac:dyDescent="0.3">
      <c r="A356" s="1"/>
      <c r="B356" s="1"/>
      <c r="C356" s="1"/>
      <c r="D356" s="1"/>
      <c r="E356" s="1"/>
      <c r="F356" s="1"/>
      <c r="G356" s="75"/>
      <c r="H356" s="75"/>
      <c r="I356" s="77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spans="1:40" ht="14.25" customHeight="1" x14ac:dyDescent="0.3">
      <c r="A357" s="1"/>
      <c r="B357" s="1"/>
      <c r="C357" s="1"/>
      <c r="D357" s="1"/>
      <c r="E357" s="1"/>
      <c r="F357" s="1"/>
      <c r="G357" s="75"/>
      <c r="H357" s="75"/>
      <c r="I357" s="77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spans="1:40" ht="14.25" customHeight="1" x14ac:dyDescent="0.3">
      <c r="A358" s="1"/>
      <c r="B358" s="1"/>
      <c r="C358" s="1"/>
      <c r="D358" s="1"/>
      <c r="E358" s="1"/>
      <c r="F358" s="1"/>
      <c r="G358" s="75"/>
      <c r="H358" s="75"/>
      <c r="I358" s="77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spans="1:40" ht="14.25" customHeight="1" x14ac:dyDescent="0.3">
      <c r="A359" s="1"/>
      <c r="B359" s="1"/>
      <c r="C359" s="1"/>
      <c r="D359" s="1"/>
      <c r="E359" s="1"/>
      <c r="F359" s="1"/>
      <c r="G359" s="75"/>
      <c r="H359" s="75"/>
      <c r="I359" s="77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spans="1:40" ht="14.25" customHeight="1" x14ac:dyDescent="0.3">
      <c r="A360" s="1"/>
      <c r="B360" s="1"/>
      <c r="C360" s="1"/>
      <c r="D360" s="1"/>
      <c r="E360" s="1"/>
      <c r="F360" s="1"/>
      <c r="G360" s="75"/>
      <c r="H360" s="75"/>
      <c r="I360" s="77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spans="1:40" ht="14.25" customHeight="1" x14ac:dyDescent="0.3">
      <c r="A361" s="1"/>
      <c r="B361" s="1"/>
      <c r="C361" s="1"/>
      <c r="D361" s="1"/>
      <c r="E361" s="1"/>
      <c r="F361" s="1"/>
      <c r="G361" s="75"/>
      <c r="H361" s="75"/>
      <c r="I361" s="77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spans="1:40" ht="14.25" customHeight="1" x14ac:dyDescent="0.3">
      <c r="A362" s="1"/>
      <c r="B362" s="1"/>
      <c r="C362" s="1"/>
      <c r="D362" s="1"/>
      <c r="E362" s="1"/>
      <c r="F362" s="1"/>
      <c r="G362" s="75"/>
      <c r="H362" s="75"/>
      <c r="I362" s="77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spans="1:40" ht="14.25" customHeight="1" x14ac:dyDescent="0.3">
      <c r="A363" s="1"/>
      <c r="B363" s="1"/>
      <c r="C363" s="1"/>
      <c r="D363" s="1"/>
      <c r="E363" s="1"/>
      <c r="F363" s="1"/>
      <c r="G363" s="75"/>
      <c r="H363" s="75"/>
      <c r="I363" s="77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spans="1:40" ht="14.25" customHeight="1" x14ac:dyDescent="0.3">
      <c r="A364" s="1"/>
      <c r="B364" s="1"/>
      <c r="C364" s="1"/>
      <c r="D364" s="1"/>
      <c r="E364" s="1"/>
      <c r="F364" s="1"/>
      <c r="G364" s="75"/>
      <c r="H364" s="75"/>
      <c r="I364" s="77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spans="1:40" ht="14.25" customHeight="1" x14ac:dyDescent="0.3">
      <c r="A365" s="1"/>
      <c r="B365" s="1"/>
      <c r="C365" s="1"/>
      <c r="D365" s="1"/>
      <c r="E365" s="1"/>
      <c r="F365" s="1"/>
      <c r="G365" s="75"/>
      <c r="H365" s="75"/>
      <c r="I365" s="77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spans="1:40" ht="14.25" customHeight="1" x14ac:dyDescent="0.3">
      <c r="A366" s="1"/>
      <c r="B366" s="1"/>
      <c r="C366" s="1"/>
      <c r="D366" s="1"/>
      <c r="E366" s="1"/>
      <c r="F366" s="1"/>
      <c r="G366" s="75"/>
      <c r="H366" s="75"/>
      <c r="I366" s="77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spans="1:40" ht="14.25" customHeight="1" x14ac:dyDescent="0.3">
      <c r="A367" s="1"/>
      <c r="B367" s="1"/>
      <c r="C367" s="1"/>
      <c r="D367" s="1"/>
      <c r="E367" s="1"/>
      <c r="F367" s="1"/>
      <c r="G367" s="75"/>
      <c r="H367" s="75"/>
      <c r="I367" s="77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spans="1:40" ht="14.25" customHeight="1" x14ac:dyDescent="0.3">
      <c r="A368" s="1"/>
      <c r="B368" s="1"/>
      <c r="C368" s="1"/>
      <c r="D368" s="1"/>
      <c r="E368" s="1"/>
      <c r="F368" s="1"/>
      <c r="G368" s="75"/>
      <c r="H368" s="75"/>
      <c r="I368" s="77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spans="1:40" ht="14.25" customHeight="1" x14ac:dyDescent="0.3">
      <c r="A369" s="1"/>
      <c r="B369" s="1"/>
      <c r="C369" s="1"/>
      <c r="D369" s="1"/>
      <c r="E369" s="1"/>
      <c r="F369" s="1"/>
      <c r="G369" s="75"/>
      <c r="H369" s="75"/>
      <c r="I369" s="77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spans="1:40" ht="14.25" customHeight="1" x14ac:dyDescent="0.3">
      <c r="A370" s="1"/>
      <c r="B370" s="1"/>
      <c r="C370" s="1"/>
      <c r="D370" s="1"/>
      <c r="E370" s="1"/>
      <c r="F370" s="1"/>
      <c r="G370" s="75"/>
      <c r="H370" s="75"/>
      <c r="I370" s="77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spans="1:40" ht="14.25" customHeight="1" x14ac:dyDescent="0.3">
      <c r="A371" s="1"/>
      <c r="B371" s="1"/>
      <c r="C371" s="1"/>
      <c r="D371" s="1"/>
      <c r="E371" s="1"/>
      <c r="F371" s="1"/>
      <c r="G371" s="75"/>
      <c r="H371" s="75"/>
      <c r="I371" s="77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spans="1:40" ht="14.25" customHeight="1" x14ac:dyDescent="0.3">
      <c r="A372" s="1"/>
      <c r="B372" s="1"/>
      <c r="C372" s="1"/>
      <c r="D372" s="1"/>
      <c r="E372" s="1"/>
      <c r="F372" s="1"/>
      <c r="G372" s="75"/>
      <c r="H372" s="75"/>
      <c r="I372" s="77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spans="1:40" ht="14.25" customHeight="1" x14ac:dyDescent="0.3">
      <c r="A373" s="1"/>
      <c r="B373" s="1"/>
      <c r="C373" s="1"/>
      <c r="D373" s="1"/>
      <c r="E373" s="1"/>
      <c r="F373" s="1"/>
      <c r="G373" s="75"/>
      <c r="H373" s="75"/>
      <c r="I373" s="77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spans="1:40" ht="14.25" customHeight="1" x14ac:dyDescent="0.3">
      <c r="A374" s="1"/>
      <c r="B374" s="1"/>
      <c r="C374" s="1"/>
      <c r="D374" s="1"/>
      <c r="E374" s="1"/>
      <c r="F374" s="1"/>
      <c r="G374" s="75"/>
      <c r="H374" s="75"/>
      <c r="I374" s="77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spans="1:40" ht="14.25" customHeight="1" x14ac:dyDescent="0.3">
      <c r="A375" s="1"/>
      <c r="B375" s="1"/>
      <c r="C375" s="1"/>
      <c r="D375" s="1"/>
      <c r="E375" s="1"/>
      <c r="F375" s="1"/>
      <c r="G375" s="75"/>
      <c r="H375" s="75"/>
      <c r="I375" s="77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spans="1:40" ht="14.25" customHeight="1" x14ac:dyDescent="0.3">
      <c r="A376" s="1"/>
      <c r="B376" s="1"/>
      <c r="C376" s="1"/>
      <c r="D376" s="1"/>
      <c r="E376" s="1"/>
      <c r="F376" s="1"/>
      <c r="G376" s="75"/>
      <c r="H376" s="75"/>
      <c r="I376" s="77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spans="1:40" ht="14.25" customHeight="1" x14ac:dyDescent="0.3">
      <c r="A377" s="1"/>
      <c r="B377" s="1"/>
      <c r="C377" s="1"/>
      <c r="D377" s="1"/>
      <c r="E377" s="1"/>
      <c r="F377" s="1"/>
      <c r="G377" s="75"/>
      <c r="H377" s="75"/>
      <c r="I377" s="77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spans="1:40" ht="14.25" customHeight="1" x14ac:dyDescent="0.3">
      <c r="A378" s="1"/>
      <c r="B378" s="1"/>
      <c r="C378" s="1"/>
      <c r="D378" s="1"/>
      <c r="E378" s="1"/>
      <c r="F378" s="1"/>
      <c r="G378" s="75"/>
      <c r="H378" s="75"/>
      <c r="I378" s="77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spans="1:40" ht="14.25" customHeight="1" x14ac:dyDescent="0.3">
      <c r="A379" s="1"/>
      <c r="B379" s="1"/>
      <c r="C379" s="1"/>
      <c r="D379" s="1"/>
      <c r="E379" s="1"/>
      <c r="F379" s="1"/>
      <c r="G379" s="75"/>
      <c r="H379" s="75"/>
      <c r="I379" s="77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spans="1:40" ht="14.25" customHeight="1" x14ac:dyDescent="0.3">
      <c r="A380" s="1"/>
      <c r="B380" s="1"/>
      <c r="C380" s="1"/>
      <c r="D380" s="1"/>
      <c r="E380" s="1"/>
      <c r="F380" s="1"/>
      <c r="G380" s="75"/>
      <c r="H380" s="75"/>
      <c r="I380" s="77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spans="1:40" ht="14.25" customHeight="1" x14ac:dyDescent="0.3">
      <c r="A381" s="1"/>
      <c r="B381" s="1"/>
      <c r="C381" s="1"/>
      <c r="D381" s="1"/>
      <c r="E381" s="1"/>
      <c r="F381" s="1"/>
      <c r="G381" s="75"/>
      <c r="H381" s="75"/>
      <c r="I381" s="77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spans="1:40" ht="14.25" customHeight="1" x14ac:dyDescent="0.3">
      <c r="A382" s="1"/>
      <c r="B382" s="1"/>
      <c r="C382" s="1"/>
      <c r="D382" s="1"/>
      <c r="E382" s="1"/>
      <c r="F382" s="1"/>
      <c r="G382" s="75"/>
      <c r="H382" s="75"/>
      <c r="I382" s="77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spans="1:40" ht="14.25" customHeight="1" x14ac:dyDescent="0.3">
      <c r="A383" s="1"/>
      <c r="B383" s="1"/>
      <c r="C383" s="1"/>
      <c r="D383" s="1"/>
      <c r="E383" s="1"/>
      <c r="F383" s="1"/>
      <c r="G383" s="75"/>
      <c r="H383" s="75"/>
      <c r="I383" s="77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spans="1:40" ht="14.25" customHeight="1" x14ac:dyDescent="0.3">
      <c r="A384" s="1"/>
      <c r="B384" s="1"/>
      <c r="C384" s="1"/>
      <c r="D384" s="1"/>
      <c r="E384" s="1"/>
      <c r="F384" s="1"/>
      <c r="G384" s="75"/>
      <c r="H384" s="75"/>
      <c r="I384" s="77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spans="1:40" ht="14.25" customHeight="1" x14ac:dyDescent="0.3">
      <c r="A385" s="1"/>
      <c r="B385" s="1"/>
      <c r="C385" s="1"/>
      <c r="D385" s="1"/>
      <c r="E385" s="1"/>
      <c r="F385" s="1"/>
      <c r="G385" s="75"/>
      <c r="H385" s="75"/>
      <c r="I385" s="77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spans="1:40" ht="14.25" customHeight="1" x14ac:dyDescent="0.3">
      <c r="A386" s="1"/>
      <c r="B386" s="1"/>
      <c r="C386" s="1"/>
      <c r="D386" s="1"/>
      <c r="E386" s="1"/>
      <c r="F386" s="1"/>
      <c r="G386" s="75"/>
      <c r="H386" s="75"/>
      <c r="I386" s="77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spans="1:40" ht="14.25" customHeight="1" x14ac:dyDescent="0.3">
      <c r="A387" s="1"/>
      <c r="B387" s="1"/>
      <c r="C387" s="1"/>
      <c r="D387" s="1"/>
      <c r="E387" s="1"/>
      <c r="F387" s="1"/>
      <c r="G387" s="75"/>
      <c r="H387" s="75"/>
      <c r="I387" s="77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spans="1:40" ht="14.25" customHeight="1" x14ac:dyDescent="0.3">
      <c r="A388" s="1"/>
      <c r="B388" s="1"/>
      <c r="C388" s="1"/>
      <c r="D388" s="1"/>
      <c r="E388" s="1"/>
      <c r="F388" s="1"/>
      <c r="G388" s="75"/>
      <c r="H388" s="75"/>
      <c r="I388" s="77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spans="1:40" ht="14.25" customHeight="1" x14ac:dyDescent="0.3">
      <c r="A389" s="1"/>
      <c r="B389" s="1"/>
      <c r="C389" s="1"/>
      <c r="D389" s="1"/>
      <c r="E389" s="1"/>
      <c r="F389" s="1"/>
      <c r="G389" s="75"/>
      <c r="H389" s="75"/>
      <c r="I389" s="77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spans="1:40" ht="14.25" customHeight="1" x14ac:dyDescent="0.3">
      <c r="A390" s="1"/>
      <c r="B390" s="1"/>
      <c r="C390" s="1"/>
      <c r="D390" s="1"/>
      <c r="E390" s="1"/>
      <c r="F390" s="1"/>
      <c r="G390" s="75"/>
      <c r="H390" s="75"/>
      <c r="I390" s="77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spans="1:40" ht="14.25" customHeight="1" x14ac:dyDescent="0.3">
      <c r="A391" s="1"/>
      <c r="B391" s="1"/>
      <c r="C391" s="1"/>
      <c r="D391" s="1"/>
      <c r="E391" s="1"/>
      <c r="F391" s="1"/>
      <c r="G391" s="75"/>
      <c r="H391" s="75"/>
      <c r="I391" s="77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spans="1:40" ht="14.25" customHeight="1" x14ac:dyDescent="0.3">
      <c r="A392" s="1"/>
      <c r="B392" s="1"/>
      <c r="C392" s="1"/>
      <c r="D392" s="1"/>
      <c r="E392" s="1"/>
      <c r="F392" s="1"/>
      <c r="G392" s="75"/>
      <c r="H392" s="75"/>
      <c r="I392" s="77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spans="1:40" ht="14.25" customHeight="1" x14ac:dyDescent="0.3">
      <c r="A393" s="1"/>
      <c r="B393" s="1"/>
      <c r="C393" s="1"/>
      <c r="D393" s="1"/>
      <c r="E393" s="1"/>
      <c r="F393" s="1"/>
      <c r="G393" s="75"/>
      <c r="H393" s="75"/>
      <c r="I393" s="77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spans="1:40" ht="14.25" customHeight="1" x14ac:dyDescent="0.3">
      <c r="A394" s="1"/>
      <c r="B394" s="1"/>
      <c r="C394" s="1"/>
      <c r="D394" s="1"/>
      <c r="E394" s="1"/>
      <c r="F394" s="1"/>
      <c r="G394" s="75"/>
      <c r="H394" s="75"/>
      <c r="I394" s="77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spans="1:40" ht="14.25" customHeight="1" x14ac:dyDescent="0.3">
      <c r="A395" s="1"/>
      <c r="B395" s="1"/>
      <c r="C395" s="1"/>
      <c r="D395" s="1"/>
      <c r="E395" s="1"/>
      <c r="F395" s="1"/>
      <c r="G395" s="75"/>
      <c r="H395" s="75"/>
      <c r="I395" s="77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spans="1:40" ht="14.25" customHeight="1" x14ac:dyDescent="0.3">
      <c r="A396" s="1"/>
      <c r="B396" s="1"/>
      <c r="C396" s="1"/>
      <c r="D396" s="1"/>
      <c r="E396" s="1"/>
      <c r="F396" s="1"/>
      <c r="G396" s="75"/>
      <c r="H396" s="75"/>
      <c r="I396" s="77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spans="1:40" ht="14.25" customHeight="1" x14ac:dyDescent="0.3">
      <c r="A397" s="1"/>
      <c r="B397" s="1"/>
      <c r="C397" s="1"/>
      <c r="D397" s="1"/>
      <c r="E397" s="1"/>
      <c r="F397" s="1"/>
      <c r="G397" s="75"/>
      <c r="H397" s="75"/>
      <c r="I397" s="77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spans="1:40" ht="14.25" customHeight="1" x14ac:dyDescent="0.3">
      <c r="A398" s="1"/>
      <c r="B398" s="1"/>
      <c r="C398" s="1"/>
      <c r="D398" s="1"/>
      <c r="E398" s="1"/>
      <c r="F398" s="1"/>
      <c r="G398" s="75"/>
      <c r="H398" s="75"/>
      <c r="I398" s="77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spans="1:40" ht="14.25" customHeight="1" x14ac:dyDescent="0.3">
      <c r="A399" s="1"/>
      <c r="B399" s="1"/>
      <c r="C399" s="1"/>
      <c r="D399" s="1"/>
      <c r="E399" s="1"/>
      <c r="F399" s="1"/>
      <c r="G399" s="75"/>
      <c r="H399" s="75"/>
      <c r="I399" s="77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spans="1:40" ht="14.25" customHeight="1" x14ac:dyDescent="0.3">
      <c r="A400" s="1"/>
      <c r="B400" s="1"/>
      <c r="C400" s="1"/>
      <c r="D400" s="1"/>
      <c r="E400" s="1"/>
      <c r="F400" s="1"/>
      <c r="G400" s="75"/>
      <c r="H400" s="75"/>
      <c r="I400" s="77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spans="1:40" ht="14.25" customHeight="1" x14ac:dyDescent="0.3">
      <c r="A401" s="1"/>
      <c r="B401" s="1"/>
      <c r="C401" s="1"/>
      <c r="D401" s="1"/>
      <c r="E401" s="1"/>
      <c r="F401" s="1"/>
      <c r="G401" s="75"/>
      <c r="H401" s="75"/>
      <c r="I401" s="77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spans="1:40" ht="14.25" customHeight="1" x14ac:dyDescent="0.3">
      <c r="A402" s="1"/>
      <c r="B402" s="1"/>
      <c r="C402" s="1"/>
      <c r="D402" s="1"/>
      <c r="E402" s="1"/>
      <c r="F402" s="1"/>
      <c r="G402" s="75"/>
      <c r="H402" s="75"/>
      <c r="I402" s="77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spans="1:40" ht="14.25" customHeight="1" x14ac:dyDescent="0.3">
      <c r="A403" s="1"/>
      <c r="B403" s="1"/>
      <c r="C403" s="1"/>
      <c r="D403" s="1"/>
      <c r="E403" s="1"/>
      <c r="F403" s="1"/>
      <c r="G403" s="75"/>
      <c r="H403" s="75"/>
      <c r="I403" s="77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spans="1:40" ht="14.25" customHeight="1" x14ac:dyDescent="0.3">
      <c r="A404" s="1"/>
      <c r="B404" s="1"/>
      <c r="C404" s="1"/>
      <c r="D404" s="1"/>
      <c r="E404" s="1"/>
      <c r="F404" s="1"/>
      <c r="G404" s="75"/>
      <c r="H404" s="75"/>
      <c r="I404" s="77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spans="1:40" ht="14.25" customHeight="1" x14ac:dyDescent="0.3">
      <c r="A405" s="1"/>
      <c r="B405" s="1"/>
      <c r="C405" s="1"/>
      <c r="D405" s="1"/>
      <c r="E405" s="1"/>
      <c r="F405" s="1"/>
      <c r="G405" s="75"/>
      <c r="H405" s="75"/>
      <c r="I405" s="77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spans="1:40" ht="14.25" customHeight="1" x14ac:dyDescent="0.3">
      <c r="A406" s="1"/>
      <c r="B406" s="1"/>
      <c r="C406" s="1"/>
      <c r="D406" s="1"/>
      <c r="E406" s="1"/>
      <c r="F406" s="1"/>
      <c r="G406" s="75"/>
      <c r="H406" s="75"/>
      <c r="I406" s="77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spans="1:40" ht="14.25" customHeight="1" x14ac:dyDescent="0.3">
      <c r="A407" s="1"/>
      <c r="B407" s="1"/>
      <c r="C407" s="1"/>
      <c r="D407" s="1"/>
      <c r="E407" s="1"/>
      <c r="F407" s="1"/>
      <c r="G407" s="75"/>
      <c r="H407" s="75"/>
      <c r="I407" s="77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spans="1:40" ht="14.25" customHeight="1" x14ac:dyDescent="0.3">
      <c r="A408" s="1"/>
      <c r="B408" s="1"/>
      <c r="C408" s="1"/>
      <c r="D408" s="1"/>
      <c r="E408" s="1"/>
      <c r="F408" s="1"/>
      <c r="G408" s="75"/>
      <c r="H408" s="75"/>
      <c r="I408" s="77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spans="1:40" ht="14.25" customHeight="1" x14ac:dyDescent="0.3">
      <c r="A409" s="1"/>
      <c r="B409" s="1"/>
      <c r="C409" s="1"/>
      <c r="D409" s="1"/>
      <c r="E409" s="1"/>
      <c r="F409" s="1"/>
      <c r="G409" s="75"/>
      <c r="H409" s="75"/>
      <c r="I409" s="77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spans="1:40" ht="14.25" customHeight="1" x14ac:dyDescent="0.3">
      <c r="A410" s="1"/>
      <c r="B410" s="1"/>
      <c r="C410" s="1"/>
      <c r="D410" s="1"/>
      <c r="E410" s="1"/>
      <c r="F410" s="1"/>
      <c r="G410" s="75"/>
      <c r="H410" s="75"/>
      <c r="I410" s="77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spans="1:40" ht="14.25" customHeight="1" x14ac:dyDescent="0.3">
      <c r="A411" s="1"/>
      <c r="B411" s="1"/>
      <c r="C411" s="1"/>
      <c r="D411" s="1"/>
      <c r="E411" s="1"/>
      <c r="F411" s="1"/>
      <c r="G411" s="75"/>
      <c r="H411" s="75"/>
      <c r="I411" s="77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spans="1:40" ht="14.25" customHeight="1" x14ac:dyDescent="0.3">
      <c r="A412" s="1"/>
      <c r="B412" s="1"/>
      <c r="C412" s="1"/>
      <c r="D412" s="1"/>
      <c r="E412" s="1"/>
      <c r="F412" s="1"/>
      <c r="G412" s="75"/>
      <c r="H412" s="75"/>
      <c r="I412" s="77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spans="1:40" ht="14.25" customHeight="1" x14ac:dyDescent="0.3">
      <c r="A413" s="1"/>
      <c r="B413" s="1"/>
      <c r="C413" s="1"/>
      <c r="D413" s="1"/>
      <c r="E413" s="1"/>
      <c r="F413" s="1"/>
      <c r="G413" s="75"/>
      <c r="H413" s="75"/>
      <c r="I413" s="77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spans="1:40" ht="14.25" customHeight="1" x14ac:dyDescent="0.3">
      <c r="A414" s="1"/>
      <c r="B414" s="1"/>
      <c r="C414" s="1"/>
      <c r="D414" s="1"/>
      <c r="E414" s="1"/>
      <c r="F414" s="1"/>
      <c r="G414" s="75"/>
      <c r="H414" s="75"/>
      <c r="I414" s="77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spans="1:40" ht="14.25" customHeight="1" x14ac:dyDescent="0.3">
      <c r="A415" s="1"/>
      <c r="B415" s="1"/>
      <c r="C415" s="1"/>
      <c r="D415" s="1"/>
      <c r="E415" s="1"/>
      <c r="F415" s="1"/>
      <c r="G415" s="75"/>
      <c r="H415" s="75"/>
      <c r="I415" s="77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spans="1:40" ht="14.25" customHeight="1" x14ac:dyDescent="0.3">
      <c r="A416" s="1"/>
      <c r="B416" s="1"/>
      <c r="C416" s="1"/>
      <c r="D416" s="1"/>
      <c r="E416" s="1"/>
      <c r="F416" s="1"/>
      <c r="G416" s="75"/>
      <c r="H416" s="75"/>
      <c r="I416" s="77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spans="1:40" ht="14.25" customHeight="1" x14ac:dyDescent="0.3">
      <c r="A417" s="1"/>
      <c r="B417" s="1"/>
      <c r="C417" s="1"/>
      <c r="D417" s="1"/>
      <c r="E417" s="1"/>
      <c r="F417" s="1"/>
      <c r="G417" s="75"/>
      <c r="H417" s="75"/>
      <c r="I417" s="77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spans="1:40" ht="14.25" customHeight="1" x14ac:dyDescent="0.3">
      <c r="A418" s="1"/>
      <c r="B418" s="1"/>
      <c r="C418" s="1"/>
      <c r="D418" s="1"/>
      <c r="E418" s="1"/>
      <c r="F418" s="1"/>
      <c r="G418" s="75"/>
      <c r="H418" s="75"/>
      <c r="I418" s="77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spans="1:40" ht="14.25" customHeight="1" x14ac:dyDescent="0.3">
      <c r="A419" s="1"/>
      <c r="B419" s="1"/>
      <c r="C419" s="1"/>
      <c r="D419" s="1"/>
      <c r="E419" s="1"/>
      <c r="F419" s="1"/>
      <c r="G419" s="75"/>
      <c r="H419" s="75"/>
      <c r="I419" s="77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spans="1:40" ht="14.25" customHeight="1" x14ac:dyDescent="0.3">
      <c r="A420" s="1"/>
      <c r="B420" s="1"/>
      <c r="C420" s="1"/>
      <c r="D420" s="1"/>
      <c r="E420" s="1"/>
      <c r="F420" s="1"/>
      <c r="G420" s="75"/>
      <c r="H420" s="75"/>
      <c r="I420" s="77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spans="1:40" ht="14.25" customHeight="1" x14ac:dyDescent="0.3">
      <c r="A421" s="1"/>
      <c r="B421" s="1"/>
      <c r="C421" s="1"/>
      <c r="D421" s="1"/>
      <c r="E421" s="1"/>
      <c r="F421" s="1"/>
      <c r="G421" s="75"/>
      <c r="H421" s="75"/>
      <c r="I421" s="77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spans="1:40" ht="14.25" customHeight="1" x14ac:dyDescent="0.3">
      <c r="A422" s="1"/>
      <c r="B422" s="1"/>
      <c r="C422" s="1"/>
      <c r="D422" s="1"/>
      <c r="E422" s="1"/>
      <c r="F422" s="1"/>
      <c r="G422" s="75"/>
      <c r="H422" s="75"/>
      <c r="I422" s="77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spans="1:40" ht="14.25" customHeight="1" x14ac:dyDescent="0.3">
      <c r="A423" s="1"/>
      <c r="B423" s="1"/>
      <c r="C423" s="1"/>
      <c r="D423" s="1"/>
      <c r="E423" s="1"/>
      <c r="F423" s="1"/>
      <c r="G423" s="75"/>
      <c r="H423" s="75"/>
      <c r="I423" s="77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spans="1:40" ht="14.25" customHeight="1" x14ac:dyDescent="0.3">
      <c r="A424" s="1"/>
      <c r="B424" s="1"/>
      <c r="C424" s="1"/>
      <c r="D424" s="1"/>
      <c r="E424" s="1"/>
      <c r="F424" s="1"/>
      <c r="G424" s="75"/>
      <c r="H424" s="75"/>
      <c r="I424" s="77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spans="1:40" ht="14.25" customHeight="1" x14ac:dyDescent="0.3">
      <c r="A425" s="1"/>
      <c r="B425" s="1"/>
      <c r="C425" s="1"/>
      <c r="D425" s="1"/>
      <c r="E425" s="1"/>
      <c r="F425" s="1"/>
      <c r="G425" s="75"/>
      <c r="H425" s="75"/>
      <c r="I425" s="77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spans="1:40" ht="14.25" customHeight="1" x14ac:dyDescent="0.3">
      <c r="A426" s="1"/>
      <c r="B426" s="1"/>
      <c r="C426" s="1"/>
      <c r="D426" s="1"/>
      <c r="E426" s="1"/>
      <c r="F426" s="1"/>
      <c r="G426" s="75"/>
      <c r="H426" s="75"/>
      <c r="I426" s="77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spans="1:40" ht="14.25" customHeight="1" x14ac:dyDescent="0.3">
      <c r="A427" s="1"/>
      <c r="B427" s="1"/>
      <c r="C427" s="1"/>
      <c r="D427" s="1"/>
      <c r="E427" s="1"/>
      <c r="F427" s="1"/>
      <c r="G427" s="75"/>
      <c r="H427" s="75"/>
      <c r="I427" s="77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spans="1:40" ht="14.25" customHeight="1" x14ac:dyDescent="0.3">
      <c r="A428" s="1"/>
      <c r="B428" s="1"/>
      <c r="C428" s="1"/>
      <c r="D428" s="1"/>
      <c r="E428" s="1"/>
      <c r="F428" s="1"/>
      <c r="G428" s="75"/>
      <c r="H428" s="75"/>
      <c r="I428" s="77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spans="1:40" ht="14.25" customHeight="1" x14ac:dyDescent="0.3">
      <c r="A429" s="1"/>
      <c r="B429" s="1"/>
      <c r="C429" s="1"/>
      <c r="D429" s="1"/>
      <c r="E429" s="1"/>
      <c r="F429" s="1"/>
      <c r="G429" s="75"/>
      <c r="H429" s="75"/>
      <c r="I429" s="77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spans="1:40" ht="14.25" customHeight="1" x14ac:dyDescent="0.3">
      <c r="A430" s="1"/>
      <c r="B430" s="1"/>
      <c r="C430" s="1"/>
      <c r="D430" s="1"/>
      <c r="E430" s="1"/>
      <c r="F430" s="1"/>
      <c r="G430" s="75"/>
      <c r="H430" s="75"/>
      <c r="I430" s="77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spans="1:40" ht="14.25" customHeight="1" x14ac:dyDescent="0.3">
      <c r="A431" s="1"/>
      <c r="B431" s="1"/>
      <c r="C431" s="1"/>
      <c r="D431" s="1"/>
      <c r="E431" s="1"/>
      <c r="F431" s="1"/>
      <c r="G431" s="75"/>
      <c r="H431" s="75"/>
      <c r="I431" s="77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spans="1:40" ht="14.25" customHeight="1" x14ac:dyDescent="0.3">
      <c r="A432" s="1"/>
      <c r="B432" s="1"/>
      <c r="C432" s="1"/>
      <c r="D432" s="1"/>
      <c r="E432" s="1"/>
      <c r="F432" s="1"/>
      <c r="G432" s="75"/>
      <c r="H432" s="75"/>
      <c r="I432" s="77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spans="1:40" ht="14.25" customHeight="1" x14ac:dyDescent="0.3">
      <c r="A433" s="1"/>
      <c r="B433" s="1"/>
      <c r="C433" s="1"/>
      <c r="D433" s="1"/>
      <c r="E433" s="1"/>
      <c r="F433" s="1"/>
      <c r="G433" s="75"/>
      <c r="H433" s="75"/>
      <c r="I433" s="77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spans="1:40" ht="14.25" customHeight="1" x14ac:dyDescent="0.3">
      <c r="A434" s="1"/>
      <c r="B434" s="1"/>
      <c r="C434" s="1"/>
      <c r="D434" s="1"/>
      <c r="E434" s="1"/>
      <c r="F434" s="1"/>
      <c r="G434" s="75"/>
      <c r="H434" s="75"/>
      <c r="I434" s="77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spans="1:40" ht="14.25" customHeight="1" x14ac:dyDescent="0.3">
      <c r="A435" s="1"/>
      <c r="B435" s="1"/>
      <c r="C435" s="1"/>
      <c r="D435" s="1"/>
      <c r="E435" s="1"/>
      <c r="F435" s="1"/>
      <c r="G435" s="75"/>
      <c r="H435" s="75"/>
      <c r="I435" s="77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spans="1:40" ht="14.25" customHeight="1" x14ac:dyDescent="0.3">
      <c r="A436" s="1"/>
      <c r="B436" s="1"/>
      <c r="C436" s="1"/>
      <c r="D436" s="1"/>
      <c r="E436" s="1"/>
      <c r="F436" s="1"/>
      <c r="G436" s="75"/>
      <c r="H436" s="75"/>
      <c r="I436" s="77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spans="1:40" ht="14.25" customHeight="1" x14ac:dyDescent="0.3">
      <c r="A437" s="1"/>
      <c r="B437" s="1"/>
      <c r="C437" s="1"/>
      <c r="D437" s="1"/>
      <c r="E437" s="1"/>
      <c r="F437" s="1"/>
      <c r="G437" s="75"/>
      <c r="H437" s="75"/>
      <c r="I437" s="77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spans="1:40" ht="14.25" customHeight="1" x14ac:dyDescent="0.3">
      <c r="A438" s="1"/>
      <c r="B438" s="1"/>
      <c r="C438" s="1"/>
      <c r="D438" s="1"/>
      <c r="E438" s="1"/>
      <c r="F438" s="1"/>
      <c r="G438" s="75"/>
      <c r="H438" s="75"/>
      <c r="I438" s="77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spans="1:40" ht="14.25" customHeight="1" x14ac:dyDescent="0.3">
      <c r="A439" s="1"/>
      <c r="B439" s="1"/>
      <c r="C439" s="1"/>
      <c r="D439" s="1"/>
      <c r="E439" s="1"/>
      <c r="F439" s="1"/>
      <c r="G439" s="75"/>
      <c r="H439" s="75"/>
      <c r="I439" s="77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spans="1:40" ht="14.25" customHeight="1" x14ac:dyDescent="0.3">
      <c r="A440" s="1"/>
      <c r="B440" s="1"/>
      <c r="C440" s="1"/>
      <c r="D440" s="1"/>
      <c r="E440" s="1"/>
      <c r="F440" s="1"/>
      <c r="G440" s="75"/>
      <c r="H440" s="75"/>
      <c r="I440" s="77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spans="1:40" ht="14.25" customHeight="1" x14ac:dyDescent="0.3">
      <c r="A441" s="1"/>
      <c r="B441" s="1"/>
      <c r="C441" s="1"/>
      <c r="D441" s="1"/>
      <c r="E441" s="1"/>
      <c r="F441" s="1"/>
      <c r="G441" s="75"/>
      <c r="H441" s="75"/>
      <c r="I441" s="77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spans="1:40" ht="14.25" customHeight="1" x14ac:dyDescent="0.3">
      <c r="A442" s="1"/>
      <c r="B442" s="1"/>
      <c r="C442" s="1"/>
      <c r="D442" s="1"/>
      <c r="E442" s="1"/>
      <c r="F442" s="1"/>
      <c r="G442" s="75"/>
      <c r="H442" s="75"/>
      <c r="I442" s="77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</row>
    <row r="443" spans="1:40" ht="14.25" customHeight="1" x14ac:dyDescent="0.3">
      <c r="A443" s="1"/>
      <c r="B443" s="1"/>
      <c r="C443" s="1"/>
      <c r="D443" s="1"/>
      <c r="E443" s="1"/>
      <c r="F443" s="1"/>
      <c r="G443" s="75"/>
      <c r="H443" s="75"/>
      <c r="I443" s="77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</row>
    <row r="444" spans="1:40" ht="14.25" customHeight="1" x14ac:dyDescent="0.3">
      <c r="A444" s="1"/>
      <c r="B444" s="1"/>
      <c r="C444" s="1"/>
      <c r="D444" s="1"/>
      <c r="E444" s="1"/>
      <c r="F444" s="1"/>
      <c r="G444" s="75"/>
      <c r="H444" s="75"/>
      <c r="I444" s="77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</row>
    <row r="445" spans="1:40" ht="14.25" customHeight="1" x14ac:dyDescent="0.3">
      <c r="A445" s="1"/>
      <c r="B445" s="1"/>
      <c r="C445" s="1"/>
      <c r="D445" s="1"/>
      <c r="E445" s="1"/>
      <c r="F445" s="1"/>
      <c r="G445" s="75"/>
      <c r="H445" s="75"/>
      <c r="I445" s="77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</row>
    <row r="446" spans="1:40" ht="14.25" customHeight="1" x14ac:dyDescent="0.3">
      <c r="A446" s="1"/>
      <c r="B446" s="1"/>
      <c r="C446" s="1"/>
      <c r="D446" s="1"/>
      <c r="E446" s="1"/>
      <c r="F446" s="1"/>
      <c r="G446" s="75"/>
      <c r="H446" s="75"/>
      <c r="I446" s="77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</row>
    <row r="447" spans="1:40" ht="14.25" customHeight="1" x14ac:dyDescent="0.3">
      <c r="A447" s="1"/>
      <c r="B447" s="1"/>
      <c r="C447" s="1"/>
      <c r="D447" s="1"/>
      <c r="E447" s="1"/>
      <c r="F447" s="1"/>
      <c r="G447" s="75"/>
      <c r="H447" s="75"/>
      <c r="I447" s="77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</row>
    <row r="448" spans="1:40" ht="14.25" customHeight="1" x14ac:dyDescent="0.3">
      <c r="A448" s="1"/>
      <c r="B448" s="1"/>
      <c r="C448" s="1"/>
      <c r="D448" s="1"/>
      <c r="E448" s="1"/>
      <c r="F448" s="1"/>
      <c r="G448" s="75"/>
      <c r="H448" s="75"/>
      <c r="I448" s="77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</row>
    <row r="449" spans="1:40" ht="14.25" customHeight="1" x14ac:dyDescent="0.3">
      <c r="A449" s="1"/>
      <c r="B449" s="1"/>
      <c r="C449" s="1"/>
      <c r="D449" s="1"/>
      <c r="E449" s="1"/>
      <c r="F449" s="1"/>
      <c r="G449" s="75"/>
      <c r="H449" s="75"/>
      <c r="I449" s="77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</row>
    <row r="450" spans="1:40" ht="14.25" customHeight="1" x14ac:dyDescent="0.3">
      <c r="A450" s="1"/>
      <c r="B450" s="1"/>
      <c r="C450" s="1"/>
      <c r="D450" s="1"/>
      <c r="E450" s="1"/>
      <c r="F450" s="1"/>
      <c r="G450" s="75"/>
      <c r="H450" s="75"/>
      <c r="I450" s="77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</row>
    <row r="451" spans="1:40" ht="14.25" customHeight="1" x14ac:dyDescent="0.3">
      <c r="A451" s="1"/>
      <c r="B451" s="1"/>
      <c r="C451" s="1"/>
      <c r="D451" s="1"/>
      <c r="E451" s="1"/>
      <c r="F451" s="1"/>
      <c r="G451" s="75"/>
      <c r="H451" s="75"/>
      <c r="I451" s="77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</row>
    <row r="452" spans="1:40" ht="14.25" customHeight="1" x14ac:dyDescent="0.3">
      <c r="A452" s="1"/>
      <c r="B452" s="1"/>
      <c r="C452" s="1"/>
      <c r="D452" s="1"/>
      <c r="E452" s="1"/>
      <c r="F452" s="1"/>
      <c r="G452" s="75"/>
      <c r="H452" s="75"/>
      <c r="I452" s="77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</row>
    <row r="453" spans="1:40" ht="14.25" customHeight="1" x14ac:dyDescent="0.3">
      <c r="A453" s="1"/>
      <c r="B453" s="1"/>
      <c r="C453" s="1"/>
      <c r="D453" s="1"/>
      <c r="E453" s="1"/>
      <c r="F453" s="1"/>
      <c r="G453" s="75"/>
      <c r="H453" s="75"/>
      <c r="I453" s="77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</row>
    <row r="454" spans="1:40" ht="14.25" customHeight="1" x14ac:dyDescent="0.3">
      <c r="A454" s="1"/>
      <c r="B454" s="1"/>
      <c r="C454" s="1"/>
      <c r="D454" s="1"/>
      <c r="E454" s="1"/>
      <c r="F454" s="1"/>
      <c r="G454" s="75"/>
      <c r="H454" s="75"/>
      <c r="I454" s="77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</row>
    <row r="455" spans="1:40" ht="14.25" customHeight="1" x14ac:dyDescent="0.3">
      <c r="A455" s="1"/>
      <c r="B455" s="1"/>
      <c r="C455" s="1"/>
      <c r="D455" s="1"/>
      <c r="E455" s="1"/>
      <c r="F455" s="1"/>
      <c r="G455" s="75"/>
      <c r="H455" s="75"/>
      <c r="I455" s="77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</row>
    <row r="456" spans="1:40" ht="14.25" customHeight="1" x14ac:dyDescent="0.3">
      <c r="A456" s="1"/>
      <c r="B456" s="1"/>
      <c r="C456" s="1"/>
      <c r="D456" s="1"/>
      <c r="E456" s="1"/>
      <c r="F456" s="1"/>
      <c r="G456" s="75"/>
      <c r="H456" s="75"/>
      <c r="I456" s="77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</row>
    <row r="457" spans="1:40" ht="14.25" customHeight="1" x14ac:dyDescent="0.3">
      <c r="A457" s="1"/>
      <c r="B457" s="1"/>
      <c r="C457" s="1"/>
      <c r="D457" s="1"/>
      <c r="E457" s="1"/>
      <c r="F457" s="1"/>
      <c r="G457" s="75"/>
      <c r="H457" s="75"/>
      <c r="I457" s="77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</row>
    <row r="458" spans="1:40" ht="14.25" customHeight="1" x14ac:dyDescent="0.3">
      <c r="A458" s="1"/>
      <c r="B458" s="1"/>
      <c r="C458" s="1"/>
      <c r="D458" s="1"/>
      <c r="E458" s="1"/>
      <c r="F458" s="1"/>
      <c r="G458" s="75"/>
      <c r="H458" s="75"/>
      <c r="I458" s="77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</row>
    <row r="459" spans="1:40" ht="14.25" customHeight="1" x14ac:dyDescent="0.3">
      <c r="A459" s="1"/>
      <c r="B459" s="1"/>
      <c r="C459" s="1"/>
      <c r="D459" s="1"/>
      <c r="E459" s="1"/>
      <c r="F459" s="1"/>
      <c r="G459" s="75"/>
      <c r="H459" s="75"/>
      <c r="I459" s="77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</row>
    <row r="460" spans="1:40" ht="14.25" customHeight="1" x14ac:dyDescent="0.3">
      <c r="A460" s="1"/>
      <c r="B460" s="1"/>
      <c r="C460" s="1"/>
      <c r="D460" s="1"/>
      <c r="E460" s="1"/>
      <c r="F460" s="1"/>
      <c r="G460" s="75"/>
      <c r="H460" s="75"/>
      <c r="I460" s="77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</row>
    <row r="461" spans="1:40" ht="14.25" customHeight="1" x14ac:dyDescent="0.3">
      <c r="A461" s="1"/>
      <c r="B461" s="1"/>
      <c r="C461" s="1"/>
      <c r="D461" s="1"/>
      <c r="E461" s="1"/>
      <c r="F461" s="1"/>
      <c r="G461" s="75"/>
      <c r="H461" s="75"/>
      <c r="I461" s="77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</row>
    <row r="462" spans="1:40" ht="14.25" customHeight="1" x14ac:dyDescent="0.3">
      <c r="A462" s="1"/>
      <c r="B462" s="1"/>
      <c r="C462" s="1"/>
      <c r="D462" s="1"/>
      <c r="E462" s="1"/>
      <c r="F462" s="1"/>
      <c r="G462" s="75"/>
      <c r="H462" s="75"/>
      <c r="I462" s="77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</row>
    <row r="463" spans="1:40" ht="14.25" customHeight="1" x14ac:dyDescent="0.3">
      <c r="A463" s="1"/>
      <c r="B463" s="1"/>
      <c r="C463" s="1"/>
      <c r="D463" s="1"/>
      <c r="E463" s="1"/>
      <c r="F463" s="1"/>
      <c r="G463" s="75"/>
      <c r="H463" s="75"/>
      <c r="I463" s="77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</row>
    <row r="464" spans="1:40" ht="14.25" customHeight="1" x14ac:dyDescent="0.3">
      <c r="A464" s="1"/>
      <c r="B464" s="1"/>
      <c r="C464" s="1"/>
      <c r="D464" s="1"/>
      <c r="E464" s="1"/>
      <c r="F464" s="1"/>
      <c r="G464" s="75"/>
      <c r="H464" s="75"/>
      <c r="I464" s="77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</row>
    <row r="465" spans="1:40" ht="14.25" customHeight="1" x14ac:dyDescent="0.3">
      <c r="A465" s="1"/>
      <c r="B465" s="1"/>
      <c r="C465" s="1"/>
      <c r="D465" s="1"/>
      <c r="E465" s="1"/>
      <c r="F465" s="1"/>
      <c r="G465" s="75"/>
      <c r="H465" s="75"/>
      <c r="I465" s="77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</row>
    <row r="466" spans="1:40" ht="14.25" customHeight="1" x14ac:dyDescent="0.3">
      <c r="A466" s="1"/>
      <c r="B466" s="1"/>
      <c r="C466" s="1"/>
      <c r="D466" s="1"/>
      <c r="E466" s="1"/>
      <c r="F466" s="1"/>
      <c r="G466" s="75"/>
      <c r="H466" s="75"/>
      <c r="I466" s="77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</row>
    <row r="467" spans="1:40" ht="14.25" customHeight="1" x14ac:dyDescent="0.3">
      <c r="A467" s="1"/>
      <c r="B467" s="1"/>
      <c r="C467" s="1"/>
      <c r="D467" s="1"/>
      <c r="E467" s="1"/>
      <c r="F467" s="1"/>
      <c r="G467" s="75"/>
      <c r="H467" s="75"/>
      <c r="I467" s="77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</row>
    <row r="468" spans="1:40" ht="14.25" customHeight="1" x14ac:dyDescent="0.3">
      <c r="A468" s="1"/>
      <c r="B468" s="1"/>
      <c r="C468" s="1"/>
      <c r="D468" s="1"/>
      <c r="E468" s="1"/>
      <c r="F468" s="1"/>
      <c r="G468" s="75"/>
      <c r="H468" s="75"/>
      <c r="I468" s="77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</row>
    <row r="469" spans="1:40" ht="14.25" customHeight="1" x14ac:dyDescent="0.3">
      <c r="A469" s="1"/>
      <c r="B469" s="1"/>
      <c r="C469" s="1"/>
      <c r="D469" s="1"/>
      <c r="E469" s="1"/>
      <c r="F469" s="1"/>
      <c r="G469" s="75"/>
      <c r="H469" s="75"/>
      <c r="I469" s="77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</row>
    <row r="470" spans="1:40" ht="14.25" customHeight="1" x14ac:dyDescent="0.3">
      <c r="A470" s="1"/>
      <c r="B470" s="1"/>
      <c r="C470" s="1"/>
      <c r="D470" s="1"/>
      <c r="E470" s="1"/>
      <c r="F470" s="1"/>
      <c r="G470" s="75"/>
      <c r="H470" s="75"/>
      <c r="I470" s="77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</row>
    <row r="471" spans="1:40" ht="14.25" customHeight="1" x14ac:dyDescent="0.3">
      <c r="A471" s="1"/>
      <c r="B471" s="1"/>
      <c r="C471" s="1"/>
      <c r="D471" s="1"/>
      <c r="E471" s="1"/>
      <c r="F471" s="1"/>
      <c r="G471" s="75"/>
      <c r="H471" s="75"/>
      <c r="I471" s="77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</row>
    <row r="472" spans="1:40" ht="14.25" customHeight="1" x14ac:dyDescent="0.3">
      <c r="A472" s="1"/>
      <c r="B472" s="1"/>
      <c r="C472" s="1"/>
      <c r="D472" s="1"/>
      <c r="E472" s="1"/>
      <c r="F472" s="1"/>
      <c r="G472" s="75"/>
      <c r="H472" s="75"/>
      <c r="I472" s="77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</row>
    <row r="473" spans="1:40" ht="14.25" customHeight="1" x14ac:dyDescent="0.3">
      <c r="A473" s="1"/>
      <c r="B473" s="1"/>
      <c r="C473" s="1"/>
      <c r="D473" s="1"/>
      <c r="E473" s="1"/>
      <c r="F473" s="1"/>
      <c r="G473" s="75"/>
      <c r="H473" s="75"/>
      <c r="I473" s="77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</row>
    <row r="474" spans="1:40" ht="14.25" customHeight="1" x14ac:dyDescent="0.3">
      <c r="A474" s="1"/>
      <c r="B474" s="1"/>
      <c r="C474" s="1"/>
      <c r="D474" s="1"/>
      <c r="E474" s="1"/>
      <c r="F474" s="1"/>
      <c r="G474" s="75"/>
      <c r="H474" s="75"/>
      <c r="I474" s="77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</row>
    <row r="475" spans="1:40" ht="14.25" customHeight="1" x14ac:dyDescent="0.3">
      <c r="A475" s="1"/>
      <c r="B475" s="1"/>
      <c r="C475" s="1"/>
      <c r="D475" s="1"/>
      <c r="E475" s="1"/>
      <c r="F475" s="1"/>
      <c r="G475" s="75"/>
      <c r="H475" s="75"/>
      <c r="I475" s="77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</row>
    <row r="476" spans="1:40" ht="14.25" customHeight="1" x14ac:dyDescent="0.3">
      <c r="A476" s="1"/>
      <c r="B476" s="1"/>
      <c r="C476" s="1"/>
      <c r="D476" s="1"/>
      <c r="E476" s="1"/>
      <c r="F476" s="1"/>
      <c r="G476" s="75"/>
      <c r="H476" s="75"/>
      <c r="I476" s="77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</row>
    <row r="477" spans="1:40" ht="14.25" customHeight="1" x14ac:dyDescent="0.3">
      <c r="A477" s="1"/>
      <c r="B477" s="1"/>
      <c r="C477" s="1"/>
      <c r="D477" s="1"/>
      <c r="E477" s="1"/>
      <c r="F477" s="1"/>
      <c r="G477" s="75"/>
      <c r="H477" s="75"/>
      <c r="I477" s="77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spans="1:40" ht="14.25" customHeight="1" x14ac:dyDescent="0.3">
      <c r="A478" s="1"/>
      <c r="B478" s="1"/>
      <c r="C478" s="1"/>
      <c r="D478" s="1"/>
      <c r="E478" s="1"/>
      <c r="F478" s="1"/>
      <c r="G478" s="75"/>
      <c r="H478" s="75"/>
      <c r="I478" s="77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spans="1:40" ht="14.25" customHeight="1" x14ac:dyDescent="0.3">
      <c r="A479" s="1"/>
      <c r="B479" s="1"/>
      <c r="C479" s="1"/>
      <c r="D479" s="1"/>
      <c r="E479" s="1"/>
      <c r="F479" s="1"/>
      <c r="G479" s="75"/>
      <c r="H479" s="75"/>
      <c r="I479" s="77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</row>
    <row r="480" spans="1:40" ht="14.25" customHeight="1" x14ac:dyDescent="0.3">
      <c r="A480" s="1"/>
      <c r="B480" s="1"/>
      <c r="C480" s="1"/>
      <c r="D480" s="1"/>
      <c r="E480" s="1"/>
      <c r="F480" s="1"/>
      <c r="G480" s="75"/>
      <c r="H480" s="75"/>
      <c r="I480" s="77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</row>
    <row r="481" spans="1:40" ht="14.25" customHeight="1" x14ac:dyDescent="0.3">
      <c r="A481" s="1"/>
      <c r="B481" s="1"/>
      <c r="C481" s="1"/>
      <c r="D481" s="1"/>
      <c r="E481" s="1"/>
      <c r="F481" s="1"/>
      <c r="G481" s="75"/>
      <c r="H481" s="75"/>
      <c r="I481" s="77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</row>
    <row r="482" spans="1:40" ht="14.25" customHeight="1" x14ac:dyDescent="0.3">
      <c r="A482" s="1"/>
      <c r="B482" s="1"/>
      <c r="C482" s="1"/>
      <c r="D482" s="1"/>
      <c r="E482" s="1"/>
      <c r="F482" s="1"/>
      <c r="G482" s="75"/>
      <c r="H482" s="75"/>
      <c r="I482" s="77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</row>
    <row r="483" spans="1:40" ht="14.25" customHeight="1" x14ac:dyDescent="0.3">
      <c r="A483" s="1"/>
      <c r="B483" s="1"/>
      <c r="C483" s="1"/>
      <c r="D483" s="1"/>
      <c r="E483" s="1"/>
      <c r="F483" s="1"/>
      <c r="G483" s="75"/>
      <c r="H483" s="75"/>
      <c r="I483" s="77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</row>
    <row r="484" spans="1:40" ht="14.25" customHeight="1" x14ac:dyDescent="0.3">
      <c r="A484" s="1"/>
      <c r="B484" s="1"/>
      <c r="C484" s="1"/>
      <c r="D484" s="1"/>
      <c r="E484" s="1"/>
      <c r="F484" s="1"/>
      <c r="G484" s="75"/>
      <c r="H484" s="75"/>
      <c r="I484" s="77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</row>
    <row r="485" spans="1:40" ht="14.25" customHeight="1" x14ac:dyDescent="0.3">
      <c r="A485" s="1"/>
      <c r="B485" s="1"/>
      <c r="C485" s="1"/>
      <c r="D485" s="1"/>
      <c r="E485" s="1"/>
      <c r="F485" s="1"/>
      <c r="G485" s="75"/>
      <c r="H485" s="75"/>
      <c r="I485" s="77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</row>
    <row r="486" spans="1:40" ht="14.25" customHeight="1" x14ac:dyDescent="0.3">
      <c r="A486" s="1"/>
      <c r="B486" s="1"/>
      <c r="C486" s="1"/>
      <c r="D486" s="1"/>
      <c r="E486" s="1"/>
      <c r="F486" s="1"/>
      <c r="G486" s="75"/>
      <c r="H486" s="75"/>
      <c r="I486" s="77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</row>
    <row r="487" spans="1:40" ht="14.25" customHeight="1" x14ac:dyDescent="0.3">
      <c r="A487" s="1"/>
      <c r="B487" s="1"/>
      <c r="C487" s="1"/>
      <c r="D487" s="1"/>
      <c r="E487" s="1"/>
      <c r="F487" s="1"/>
      <c r="G487" s="75"/>
      <c r="H487" s="75"/>
      <c r="I487" s="77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</row>
    <row r="488" spans="1:40" ht="14.25" customHeight="1" x14ac:dyDescent="0.3">
      <c r="A488" s="1"/>
      <c r="B488" s="1"/>
      <c r="C488" s="1"/>
      <c r="D488" s="1"/>
      <c r="E488" s="1"/>
      <c r="F488" s="1"/>
      <c r="G488" s="75"/>
      <c r="H488" s="75"/>
      <c r="I488" s="77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</row>
    <row r="489" spans="1:40" ht="14.25" customHeight="1" x14ac:dyDescent="0.3">
      <c r="A489" s="1"/>
      <c r="B489" s="1"/>
      <c r="C489" s="1"/>
      <c r="D489" s="1"/>
      <c r="E489" s="1"/>
      <c r="F489" s="1"/>
      <c r="G489" s="75"/>
      <c r="H489" s="75"/>
      <c r="I489" s="77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</row>
    <row r="490" spans="1:40" ht="14.25" customHeight="1" x14ac:dyDescent="0.3">
      <c r="A490" s="1"/>
      <c r="B490" s="1"/>
      <c r="C490" s="1"/>
      <c r="D490" s="1"/>
      <c r="E490" s="1"/>
      <c r="F490" s="1"/>
      <c r="G490" s="75"/>
      <c r="H490" s="75"/>
      <c r="I490" s="77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</row>
    <row r="491" spans="1:40" ht="14.25" customHeight="1" x14ac:dyDescent="0.3">
      <c r="A491" s="1"/>
      <c r="B491" s="1"/>
      <c r="C491" s="1"/>
      <c r="D491" s="1"/>
      <c r="E491" s="1"/>
      <c r="F491" s="1"/>
      <c r="G491" s="75"/>
      <c r="H491" s="75"/>
      <c r="I491" s="77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</row>
    <row r="492" spans="1:40" ht="14.25" customHeight="1" x14ac:dyDescent="0.3">
      <c r="A492" s="1"/>
      <c r="B492" s="1"/>
      <c r="C492" s="1"/>
      <c r="D492" s="1"/>
      <c r="E492" s="1"/>
      <c r="F492" s="1"/>
      <c r="G492" s="75"/>
      <c r="H492" s="75"/>
      <c r="I492" s="77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</row>
    <row r="493" spans="1:40" ht="14.25" customHeight="1" x14ac:dyDescent="0.3">
      <c r="A493" s="1"/>
      <c r="B493" s="1"/>
      <c r="C493" s="1"/>
      <c r="D493" s="1"/>
      <c r="E493" s="1"/>
      <c r="F493" s="1"/>
      <c r="G493" s="75"/>
      <c r="H493" s="75"/>
      <c r="I493" s="77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</row>
    <row r="494" spans="1:40" ht="14.25" customHeight="1" x14ac:dyDescent="0.3">
      <c r="A494" s="1"/>
      <c r="B494" s="1"/>
      <c r="C494" s="1"/>
      <c r="D494" s="1"/>
      <c r="E494" s="1"/>
      <c r="F494" s="1"/>
      <c r="G494" s="75"/>
      <c r="H494" s="75"/>
      <c r="I494" s="77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</row>
    <row r="495" spans="1:40" ht="14.25" customHeight="1" x14ac:dyDescent="0.3">
      <c r="A495" s="1"/>
      <c r="B495" s="1"/>
      <c r="C495" s="1"/>
      <c r="D495" s="1"/>
      <c r="E495" s="1"/>
      <c r="F495" s="1"/>
      <c r="G495" s="75"/>
      <c r="H495" s="75"/>
      <c r="I495" s="77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</row>
    <row r="496" spans="1:40" ht="14.25" customHeight="1" x14ac:dyDescent="0.3">
      <c r="A496" s="1"/>
      <c r="B496" s="1"/>
      <c r="C496" s="1"/>
      <c r="D496" s="1"/>
      <c r="E496" s="1"/>
      <c r="F496" s="1"/>
      <c r="G496" s="75"/>
      <c r="H496" s="75"/>
      <c r="I496" s="77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</row>
    <row r="497" spans="1:40" ht="14.25" customHeight="1" x14ac:dyDescent="0.3">
      <c r="A497" s="1"/>
      <c r="B497" s="1"/>
      <c r="C497" s="1"/>
      <c r="D497" s="1"/>
      <c r="E497" s="1"/>
      <c r="F497" s="1"/>
      <c r="G497" s="75"/>
      <c r="H497" s="75"/>
      <c r="I497" s="77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</row>
    <row r="498" spans="1:40" ht="14.25" customHeight="1" x14ac:dyDescent="0.3">
      <c r="A498" s="1"/>
      <c r="B498" s="1"/>
      <c r="C498" s="1"/>
      <c r="D498" s="1"/>
      <c r="E498" s="1"/>
      <c r="F498" s="1"/>
      <c r="G498" s="75"/>
      <c r="H498" s="75"/>
      <c r="I498" s="77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</row>
    <row r="499" spans="1:40" ht="14.25" customHeight="1" x14ac:dyDescent="0.3">
      <c r="A499" s="1"/>
      <c r="B499" s="1"/>
      <c r="C499" s="1"/>
      <c r="D499" s="1"/>
      <c r="E499" s="1"/>
      <c r="F499" s="1"/>
      <c r="G499" s="75"/>
      <c r="H499" s="75"/>
      <c r="I499" s="77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</row>
    <row r="500" spans="1:40" ht="14.25" customHeight="1" x14ac:dyDescent="0.3">
      <c r="A500" s="1"/>
      <c r="B500" s="1"/>
      <c r="C500" s="1"/>
      <c r="D500" s="1"/>
      <c r="E500" s="1"/>
      <c r="F500" s="1"/>
      <c r="G500" s="75"/>
      <c r="H500" s="75"/>
      <c r="I500" s="77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</row>
    <row r="501" spans="1:40" ht="14.25" customHeight="1" x14ac:dyDescent="0.3">
      <c r="A501" s="1"/>
      <c r="B501" s="1"/>
      <c r="C501" s="1"/>
      <c r="D501" s="1"/>
      <c r="E501" s="1"/>
      <c r="F501" s="1"/>
      <c r="G501" s="75"/>
      <c r="H501" s="75"/>
      <c r="I501" s="77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</row>
    <row r="502" spans="1:40" ht="14.25" customHeight="1" x14ac:dyDescent="0.3">
      <c r="A502" s="1"/>
      <c r="B502" s="1"/>
      <c r="C502" s="1"/>
      <c r="D502" s="1"/>
      <c r="E502" s="1"/>
      <c r="F502" s="1"/>
      <c r="G502" s="75"/>
      <c r="H502" s="75"/>
      <c r="I502" s="77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spans="1:40" ht="14.25" customHeight="1" x14ac:dyDescent="0.3">
      <c r="A503" s="1"/>
      <c r="B503" s="1"/>
      <c r="C503" s="1"/>
      <c r="D503" s="1"/>
      <c r="E503" s="1"/>
      <c r="F503" s="1"/>
      <c r="G503" s="75"/>
      <c r="H503" s="75"/>
      <c r="I503" s="77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spans="1:40" ht="14.25" customHeight="1" x14ac:dyDescent="0.3">
      <c r="A504" s="1"/>
      <c r="B504" s="1"/>
      <c r="C504" s="1"/>
      <c r="D504" s="1"/>
      <c r="E504" s="1"/>
      <c r="F504" s="1"/>
      <c r="G504" s="75"/>
      <c r="H504" s="75"/>
      <c r="I504" s="77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</row>
    <row r="505" spans="1:40" ht="14.25" customHeight="1" x14ac:dyDescent="0.3">
      <c r="A505" s="1"/>
      <c r="B505" s="1"/>
      <c r="C505" s="1"/>
      <c r="D505" s="1"/>
      <c r="E505" s="1"/>
      <c r="F505" s="1"/>
      <c r="G505" s="75"/>
      <c r="H505" s="75"/>
      <c r="I505" s="77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</row>
    <row r="506" spans="1:40" ht="14.25" customHeight="1" x14ac:dyDescent="0.3">
      <c r="A506" s="1"/>
      <c r="B506" s="1"/>
      <c r="C506" s="1"/>
      <c r="D506" s="1"/>
      <c r="E506" s="1"/>
      <c r="F506" s="1"/>
      <c r="G506" s="75"/>
      <c r="H506" s="75"/>
      <c r="I506" s="77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</row>
    <row r="507" spans="1:40" ht="14.25" customHeight="1" x14ac:dyDescent="0.3">
      <c r="A507" s="1"/>
      <c r="B507" s="1"/>
      <c r="C507" s="1"/>
      <c r="D507" s="1"/>
      <c r="E507" s="1"/>
      <c r="F507" s="1"/>
      <c r="G507" s="75"/>
      <c r="H507" s="75"/>
      <c r="I507" s="77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</row>
    <row r="508" spans="1:40" ht="14.25" customHeight="1" x14ac:dyDescent="0.3">
      <c r="A508" s="1"/>
      <c r="B508" s="1"/>
      <c r="C508" s="1"/>
      <c r="D508" s="1"/>
      <c r="E508" s="1"/>
      <c r="F508" s="1"/>
      <c r="G508" s="75"/>
      <c r="H508" s="75"/>
      <c r="I508" s="77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</row>
    <row r="509" spans="1:40" ht="14.25" customHeight="1" x14ac:dyDescent="0.3">
      <c r="A509" s="1"/>
      <c r="B509" s="1"/>
      <c r="C509" s="1"/>
      <c r="D509" s="1"/>
      <c r="E509" s="1"/>
      <c r="F509" s="1"/>
      <c r="G509" s="75"/>
      <c r="H509" s="75"/>
      <c r="I509" s="77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</row>
    <row r="510" spans="1:40" ht="14.25" customHeight="1" x14ac:dyDescent="0.3">
      <c r="A510" s="1"/>
      <c r="B510" s="1"/>
      <c r="C510" s="1"/>
      <c r="D510" s="1"/>
      <c r="E510" s="1"/>
      <c r="F510" s="1"/>
      <c r="G510" s="75"/>
      <c r="H510" s="75"/>
      <c r="I510" s="77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spans="1:40" ht="14.25" customHeight="1" x14ac:dyDescent="0.3">
      <c r="A511" s="1"/>
      <c r="B511" s="1"/>
      <c r="C511" s="1"/>
      <c r="D511" s="1"/>
      <c r="E511" s="1"/>
      <c r="F511" s="1"/>
      <c r="G511" s="75"/>
      <c r="H511" s="75"/>
      <c r="I511" s="77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spans="1:40" ht="14.25" customHeight="1" x14ac:dyDescent="0.3">
      <c r="A512" s="1"/>
      <c r="B512" s="1"/>
      <c r="C512" s="1"/>
      <c r="D512" s="1"/>
      <c r="E512" s="1"/>
      <c r="F512" s="1"/>
      <c r="G512" s="75"/>
      <c r="H512" s="75"/>
      <c r="I512" s="77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</row>
    <row r="513" spans="1:40" ht="14.25" customHeight="1" x14ac:dyDescent="0.3">
      <c r="A513" s="1"/>
      <c r="B513" s="1"/>
      <c r="C513" s="1"/>
      <c r="D513" s="1"/>
      <c r="E513" s="1"/>
      <c r="F513" s="1"/>
      <c r="G513" s="75"/>
      <c r="H513" s="75"/>
      <c r="I513" s="77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</row>
    <row r="514" spans="1:40" ht="14.25" customHeight="1" x14ac:dyDescent="0.3">
      <c r="A514" s="1"/>
      <c r="B514" s="1"/>
      <c r="C514" s="1"/>
      <c r="D514" s="1"/>
      <c r="E514" s="1"/>
      <c r="F514" s="1"/>
      <c r="G514" s="75"/>
      <c r="H514" s="75"/>
      <c r="I514" s="77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</row>
    <row r="515" spans="1:40" ht="14.25" customHeight="1" x14ac:dyDescent="0.3">
      <c r="A515" s="1"/>
      <c r="B515" s="1"/>
      <c r="C515" s="1"/>
      <c r="D515" s="1"/>
      <c r="E515" s="1"/>
      <c r="F515" s="1"/>
      <c r="G515" s="75"/>
      <c r="H515" s="75"/>
      <c r="I515" s="77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</row>
    <row r="516" spans="1:40" ht="14.25" customHeight="1" x14ac:dyDescent="0.3">
      <c r="A516" s="1"/>
      <c r="B516" s="1"/>
      <c r="C516" s="1"/>
      <c r="D516" s="1"/>
      <c r="E516" s="1"/>
      <c r="F516" s="1"/>
      <c r="G516" s="75"/>
      <c r="H516" s="75"/>
      <c r="I516" s="77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</row>
    <row r="517" spans="1:40" ht="14.25" customHeight="1" x14ac:dyDescent="0.3">
      <c r="A517" s="1"/>
      <c r="B517" s="1"/>
      <c r="C517" s="1"/>
      <c r="D517" s="1"/>
      <c r="E517" s="1"/>
      <c r="F517" s="1"/>
      <c r="G517" s="75"/>
      <c r="H517" s="75"/>
      <c r="I517" s="77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</row>
    <row r="518" spans="1:40" ht="14.25" customHeight="1" x14ac:dyDescent="0.3">
      <c r="A518" s="1"/>
      <c r="B518" s="1"/>
      <c r="C518" s="1"/>
      <c r="D518" s="1"/>
      <c r="E518" s="1"/>
      <c r="F518" s="1"/>
      <c r="G518" s="75"/>
      <c r="H518" s="75"/>
      <c r="I518" s="77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</row>
    <row r="519" spans="1:40" ht="14.25" customHeight="1" x14ac:dyDescent="0.3">
      <c r="A519" s="1"/>
      <c r="B519" s="1"/>
      <c r="C519" s="1"/>
      <c r="D519" s="1"/>
      <c r="E519" s="1"/>
      <c r="F519" s="1"/>
      <c r="G519" s="75"/>
      <c r="H519" s="75"/>
      <c r="I519" s="77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</row>
    <row r="520" spans="1:40" ht="14.25" customHeight="1" x14ac:dyDescent="0.3">
      <c r="A520" s="1"/>
      <c r="B520" s="1"/>
      <c r="C520" s="1"/>
      <c r="D520" s="1"/>
      <c r="E520" s="1"/>
      <c r="F520" s="1"/>
      <c r="G520" s="75"/>
      <c r="H520" s="75"/>
      <c r="I520" s="77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</row>
    <row r="521" spans="1:40" ht="14.25" customHeight="1" x14ac:dyDescent="0.3">
      <c r="A521" s="1"/>
      <c r="B521" s="1"/>
      <c r="C521" s="1"/>
      <c r="D521" s="1"/>
      <c r="E521" s="1"/>
      <c r="F521" s="1"/>
      <c r="G521" s="75"/>
      <c r="H521" s="75"/>
      <c r="I521" s="77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</row>
    <row r="522" spans="1:40" ht="14.25" customHeight="1" x14ac:dyDescent="0.3">
      <c r="A522" s="1"/>
      <c r="B522" s="1"/>
      <c r="C522" s="1"/>
      <c r="D522" s="1"/>
      <c r="E522" s="1"/>
      <c r="F522" s="1"/>
      <c r="G522" s="75"/>
      <c r="H522" s="75"/>
      <c r="I522" s="77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</row>
    <row r="523" spans="1:40" ht="14.25" customHeight="1" x14ac:dyDescent="0.3">
      <c r="A523" s="1"/>
      <c r="B523" s="1"/>
      <c r="C523" s="1"/>
      <c r="D523" s="1"/>
      <c r="E523" s="1"/>
      <c r="F523" s="1"/>
      <c r="G523" s="75"/>
      <c r="H523" s="75"/>
      <c r="I523" s="77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</row>
    <row r="524" spans="1:40" ht="14.25" customHeight="1" x14ac:dyDescent="0.3">
      <c r="A524" s="1"/>
      <c r="B524" s="1"/>
      <c r="C524" s="1"/>
      <c r="D524" s="1"/>
      <c r="E524" s="1"/>
      <c r="F524" s="1"/>
      <c r="G524" s="75"/>
      <c r="H524" s="75"/>
      <c r="I524" s="77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</row>
    <row r="525" spans="1:40" ht="14.25" customHeight="1" x14ac:dyDescent="0.3">
      <c r="A525" s="1"/>
      <c r="B525" s="1"/>
      <c r="C525" s="1"/>
      <c r="D525" s="1"/>
      <c r="E525" s="1"/>
      <c r="F525" s="1"/>
      <c r="G525" s="75"/>
      <c r="H525" s="75"/>
      <c r="I525" s="77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</row>
    <row r="526" spans="1:40" ht="14.25" customHeight="1" x14ac:dyDescent="0.3">
      <c r="A526" s="1"/>
      <c r="B526" s="1"/>
      <c r="C526" s="1"/>
      <c r="D526" s="1"/>
      <c r="E526" s="1"/>
      <c r="F526" s="1"/>
      <c r="G526" s="75"/>
      <c r="H526" s="75"/>
      <c r="I526" s="77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</row>
    <row r="527" spans="1:40" ht="14.25" customHeight="1" x14ac:dyDescent="0.3">
      <c r="A527" s="1"/>
      <c r="B527" s="1"/>
      <c r="C527" s="1"/>
      <c r="D527" s="1"/>
      <c r="E527" s="1"/>
      <c r="F527" s="1"/>
      <c r="G527" s="75"/>
      <c r="H527" s="75"/>
      <c r="I527" s="77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</row>
    <row r="528" spans="1:40" ht="14.25" customHeight="1" x14ac:dyDescent="0.3">
      <c r="A528" s="1"/>
      <c r="B528" s="1"/>
      <c r="C528" s="1"/>
      <c r="D528" s="1"/>
      <c r="E528" s="1"/>
      <c r="F528" s="1"/>
      <c r="G528" s="75"/>
      <c r="H528" s="75"/>
      <c r="I528" s="77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</row>
    <row r="529" spans="1:40" ht="14.25" customHeight="1" x14ac:dyDescent="0.3">
      <c r="A529" s="1"/>
      <c r="B529" s="1"/>
      <c r="C529" s="1"/>
      <c r="D529" s="1"/>
      <c r="E529" s="1"/>
      <c r="F529" s="1"/>
      <c r="G529" s="75"/>
      <c r="H529" s="75"/>
      <c r="I529" s="77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</row>
    <row r="530" spans="1:40" ht="14.25" customHeight="1" x14ac:dyDescent="0.3">
      <c r="A530" s="1"/>
      <c r="B530" s="1"/>
      <c r="C530" s="1"/>
      <c r="D530" s="1"/>
      <c r="E530" s="1"/>
      <c r="F530" s="1"/>
      <c r="G530" s="75"/>
      <c r="H530" s="75"/>
      <c r="I530" s="77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</row>
    <row r="531" spans="1:40" ht="14.25" customHeight="1" x14ac:dyDescent="0.3">
      <c r="A531" s="1"/>
      <c r="B531" s="1"/>
      <c r="C531" s="1"/>
      <c r="D531" s="1"/>
      <c r="E531" s="1"/>
      <c r="F531" s="1"/>
      <c r="G531" s="75"/>
      <c r="H531" s="75"/>
      <c r="I531" s="77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</row>
    <row r="532" spans="1:40" ht="14.25" customHeight="1" x14ac:dyDescent="0.3">
      <c r="A532" s="1"/>
      <c r="B532" s="1"/>
      <c r="C532" s="1"/>
      <c r="D532" s="1"/>
      <c r="E532" s="1"/>
      <c r="F532" s="1"/>
      <c r="G532" s="75"/>
      <c r="H532" s="75"/>
      <c r="I532" s="77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</row>
    <row r="533" spans="1:40" ht="14.25" customHeight="1" x14ac:dyDescent="0.3">
      <c r="A533" s="1"/>
      <c r="B533" s="1"/>
      <c r="C533" s="1"/>
      <c r="D533" s="1"/>
      <c r="E533" s="1"/>
      <c r="F533" s="1"/>
      <c r="G533" s="75"/>
      <c r="H533" s="75"/>
      <c r="I533" s="77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</row>
    <row r="534" spans="1:40" ht="14.25" customHeight="1" x14ac:dyDescent="0.3">
      <c r="A534" s="1"/>
      <c r="B534" s="1"/>
      <c r="C534" s="1"/>
      <c r="D534" s="1"/>
      <c r="E534" s="1"/>
      <c r="F534" s="1"/>
      <c r="G534" s="75"/>
      <c r="H534" s="75"/>
      <c r="I534" s="77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</row>
    <row r="535" spans="1:40" ht="14.25" customHeight="1" x14ac:dyDescent="0.3">
      <c r="A535" s="1"/>
      <c r="B535" s="1"/>
      <c r="C535" s="1"/>
      <c r="D535" s="1"/>
      <c r="E535" s="1"/>
      <c r="F535" s="1"/>
      <c r="G535" s="75"/>
      <c r="H535" s="75"/>
      <c r="I535" s="77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</row>
    <row r="536" spans="1:40" ht="14.25" customHeight="1" x14ac:dyDescent="0.3">
      <c r="A536" s="1"/>
      <c r="B536" s="1"/>
      <c r="C536" s="1"/>
      <c r="D536" s="1"/>
      <c r="E536" s="1"/>
      <c r="F536" s="1"/>
      <c r="G536" s="75"/>
      <c r="H536" s="75"/>
      <c r="I536" s="77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</row>
    <row r="537" spans="1:40" ht="14.25" customHeight="1" x14ac:dyDescent="0.3">
      <c r="A537" s="1"/>
      <c r="B537" s="1"/>
      <c r="C537" s="1"/>
      <c r="D537" s="1"/>
      <c r="E537" s="1"/>
      <c r="F537" s="1"/>
      <c r="G537" s="75"/>
      <c r="H537" s="75"/>
      <c r="I537" s="77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</row>
    <row r="538" spans="1:40" ht="14.25" customHeight="1" x14ac:dyDescent="0.3">
      <c r="A538" s="1"/>
      <c r="B538" s="1"/>
      <c r="C538" s="1"/>
      <c r="D538" s="1"/>
      <c r="E538" s="1"/>
      <c r="F538" s="1"/>
      <c r="G538" s="75"/>
      <c r="H538" s="75"/>
      <c r="I538" s="77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</row>
    <row r="539" spans="1:40" ht="14.25" customHeight="1" x14ac:dyDescent="0.3">
      <c r="A539" s="1"/>
      <c r="B539" s="1"/>
      <c r="C539" s="1"/>
      <c r="D539" s="1"/>
      <c r="E539" s="1"/>
      <c r="F539" s="1"/>
      <c r="G539" s="75"/>
      <c r="H539" s="75"/>
      <c r="I539" s="77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</row>
    <row r="540" spans="1:40" ht="14.25" customHeight="1" x14ac:dyDescent="0.3">
      <c r="A540" s="1"/>
      <c r="B540" s="1"/>
      <c r="C540" s="1"/>
      <c r="D540" s="1"/>
      <c r="E540" s="1"/>
      <c r="F540" s="1"/>
      <c r="G540" s="75"/>
      <c r="H540" s="75"/>
      <c r="I540" s="77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</row>
    <row r="541" spans="1:40" ht="14.25" customHeight="1" x14ac:dyDescent="0.3">
      <c r="A541" s="1"/>
      <c r="B541" s="1"/>
      <c r="C541" s="1"/>
      <c r="D541" s="1"/>
      <c r="E541" s="1"/>
      <c r="F541" s="1"/>
      <c r="G541" s="75"/>
      <c r="H541" s="75"/>
      <c r="I541" s="77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</row>
    <row r="542" spans="1:40" ht="14.25" customHeight="1" x14ac:dyDescent="0.3">
      <c r="A542" s="1"/>
      <c r="B542" s="1"/>
      <c r="C542" s="1"/>
      <c r="D542" s="1"/>
      <c r="E542" s="1"/>
      <c r="F542" s="1"/>
      <c r="G542" s="75"/>
      <c r="H542" s="75"/>
      <c r="I542" s="77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</row>
    <row r="543" spans="1:40" ht="14.25" customHeight="1" x14ac:dyDescent="0.3">
      <c r="A543" s="1"/>
      <c r="B543" s="1"/>
      <c r="C543" s="1"/>
      <c r="D543" s="1"/>
      <c r="E543" s="1"/>
      <c r="F543" s="1"/>
      <c r="G543" s="75"/>
      <c r="H543" s="75"/>
      <c r="I543" s="77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</row>
    <row r="544" spans="1:40" ht="14.25" customHeight="1" x14ac:dyDescent="0.3">
      <c r="A544" s="1"/>
      <c r="B544" s="1"/>
      <c r="C544" s="1"/>
      <c r="D544" s="1"/>
      <c r="E544" s="1"/>
      <c r="F544" s="1"/>
      <c r="G544" s="75"/>
      <c r="H544" s="75"/>
      <c r="I544" s="77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</row>
    <row r="545" spans="1:40" ht="14.25" customHeight="1" x14ac:dyDescent="0.3">
      <c r="A545" s="1"/>
      <c r="B545" s="1"/>
      <c r="C545" s="1"/>
      <c r="D545" s="1"/>
      <c r="E545" s="1"/>
      <c r="F545" s="1"/>
      <c r="G545" s="75"/>
      <c r="H545" s="75"/>
      <c r="I545" s="77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</row>
    <row r="546" spans="1:40" ht="14.25" customHeight="1" x14ac:dyDescent="0.3">
      <c r="A546" s="1"/>
      <c r="B546" s="1"/>
      <c r="C546" s="1"/>
      <c r="D546" s="1"/>
      <c r="E546" s="1"/>
      <c r="F546" s="1"/>
      <c r="G546" s="75"/>
      <c r="H546" s="75"/>
      <c r="I546" s="77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</row>
    <row r="547" spans="1:40" ht="14.25" customHeight="1" x14ac:dyDescent="0.3">
      <c r="A547" s="1"/>
      <c r="B547" s="1"/>
      <c r="C547" s="1"/>
      <c r="D547" s="1"/>
      <c r="E547" s="1"/>
      <c r="F547" s="1"/>
      <c r="G547" s="75"/>
      <c r="H547" s="75"/>
      <c r="I547" s="77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</row>
    <row r="548" spans="1:40" ht="14.25" customHeight="1" x14ac:dyDescent="0.3">
      <c r="A548" s="1"/>
      <c r="B548" s="1"/>
      <c r="C548" s="1"/>
      <c r="D548" s="1"/>
      <c r="E548" s="1"/>
      <c r="F548" s="1"/>
      <c r="G548" s="75"/>
      <c r="H548" s="75"/>
      <c r="I548" s="77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</row>
    <row r="549" spans="1:40" ht="14.25" customHeight="1" x14ac:dyDescent="0.3">
      <c r="A549" s="1"/>
      <c r="B549" s="1"/>
      <c r="C549" s="1"/>
      <c r="D549" s="1"/>
      <c r="E549" s="1"/>
      <c r="F549" s="1"/>
      <c r="G549" s="75"/>
      <c r="H549" s="75"/>
      <c r="I549" s="77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</row>
    <row r="550" spans="1:40" ht="14.25" customHeight="1" x14ac:dyDescent="0.3">
      <c r="A550" s="1"/>
      <c r="B550" s="1"/>
      <c r="C550" s="1"/>
      <c r="D550" s="1"/>
      <c r="E550" s="1"/>
      <c r="F550" s="1"/>
      <c r="G550" s="75"/>
      <c r="H550" s="75"/>
      <c r="I550" s="77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</row>
    <row r="551" spans="1:40" ht="14.25" customHeight="1" x14ac:dyDescent="0.3">
      <c r="A551" s="1"/>
      <c r="B551" s="1"/>
      <c r="C551" s="1"/>
      <c r="D551" s="1"/>
      <c r="E551" s="1"/>
      <c r="F551" s="1"/>
      <c r="G551" s="75"/>
      <c r="H551" s="75"/>
      <c r="I551" s="77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</row>
    <row r="552" spans="1:40" ht="14.25" customHeight="1" x14ac:dyDescent="0.3">
      <c r="A552" s="1"/>
      <c r="B552" s="1"/>
      <c r="C552" s="1"/>
      <c r="D552" s="1"/>
      <c r="E552" s="1"/>
      <c r="F552" s="1"/>
      <c r="G552" s="75"/>
      <c r="H552" s="75"/>
      <c r="I552" s="77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</row>
    <row r="553" spans="1:40" ht="14.25" customHeight="1" x14ac:dyDescent="0.3">
      <c r="A553" s="1"/>
      <c r="B553" s="1"/>
      <c r="C553" s="1"/>
      <c r="D553" s="1"/>
      <c r="E553" s="1"/>
      <c r="F553" s="1"/>
      <c r="G553" s="75"/>
      <c r="H553" s="75"/>
      <c r="I553" s="77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</row>
    <row r="554" spans="1:40" ht="14.25" customHeight="1" x14ac:dyDescent="0.3">
      <c r="A554" s="1"/>
      <c r="B554" s="1"/>
      <c r="C554" s="1"/>
      <c r="D554" s="1"/>
      <c r="E554" s="1"/>
      <c r="F554" s="1"/>
      <c r="G554" s="75"/>
      <c r="H554" s="75"/>
      <c r="I554" s="77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</row>
    <row r="555" spans="1:40" ht="14.25" customHeight="1" x14ac:dyDescent="0.3">
      <c r="A555" s="1"/>
      <c r="B555" s="1"/>
      <c r="C555" s="1"/>
      <c r="D555" s="1"/>
      <c r="E555" s="1"/>
      <c r="F555" s="1"/>
      <c r="G555" s="75"/>
      <c r="H555" s="75"/>
      <c r="I555" s="77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</row>
    <row r="556" spans="1:40" ht="14.25" customHeight="1" x14ac:dyDescent="0.3">
      <c r="A556" s="1"/>
      <c r="B556" s="1"/>
      <c r="C556" s="1"/>
      <c r="D556" s="1"/>
      <c r="E556" s="1"/>
      <c r="F556" s="1"/>
      <c r="G556" s="75"/>
      <c r="H556" s="75"/>
      <c r="I556" s="77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</row>
    <row r="557" spans="1:40" ht="14.25" customHeight="1" x14ac:dyDescent="0.3">
      <c r="A557" s="1"/>
      <c r="B557" s="1"/>
      <c r="C557" s="1"/>
      <c r="D557" s="1"/>
      <c r="E557" s="1"/>
      <c r="F557" s="1"/>
      <c r="G557" s="75"/>
      <c r="H557" s="75"/>
      <c r="I557" s="77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</row>
    <row r="558" spans="1:40" ht="14.25" customHeight="1" x14ac:dyDescent="0.3">
      <c r="A558" s="1"/>
      <c r="B558" s="1"/>
      <c r="C558" s="1"/>
      <c r="D558" s="1"/>
      <c r="E558" s="1"/>
      <c r="F558" s="1"/>
      <c r="G558" s="75"/>
      <c r="H558" s="75"/>
      <c r="I558" s="77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</row>
    <row r="559" spans="1:40" ht="14.25" customHeight="1" x14ac:dyDescent="0.3">
      <c r="A559" s="1"/>
      <c r="B559" s="1"/>
      <c r="C559" s="1"/>
      <c r="D559" s="1"/>
      <c r="E559" s="1"/>
      <c r="F559" s="1"/>
      <c r="G559" s="75"/>
      <c r="H559" s="75"/>
      <c r="I559" s="77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</row>
    <row r="560" spans="1:40" ht="14.25" customHeight="1" x14ac:dyDescent="0.3">
      <c r="A560" s="1"/>
      <c r="B560" s="1"/>
      <c r="C560" s="1"/>
      <c r="D560" s="1"/>
      <c r="E560" s="1"/>
      <c r="F560" s="1"/>
      <c r="G560" s="75"/>
      <c r="H560" s="75"/>
      <c r="I560" s="77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</row>
    <row r="561" spans="1:40" ht="14.25" customHeight="1" x14ac:dyDescent="0.3">
      <c r="A561" s="1"/>
      <c r="B561" s="1"/>
      <c r="C561" s="1"/>
      <c r="D561" s="1"/>
      <c r="E561" s="1"/>
      <c r="F561" s="1"/>
      <c r="G561" s="75"/>
      <c r="H561" s="75"/>
      <c r="I561" s="77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</row>
    <row r="562" spans="1:40" ht="14.25" customHeight="1" x14ac:dyDescent="0.3">
      <c r="A562" s="1"/>
      <c r="B562" s="1"/>
      <c r="C562" s="1"/>
      <c r="D562" s="1"/>
      <c r="E562" s="1"/>
      <c r="F562" s="1"/>
      <c r="G562" s="75"/>
      <c r="H562" s="75"/>
      <c r="I562" s="77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</row>
    <row r="563" spans="1:40" ht="14.25" customHeight="1" x14ac:dyDescent="0.3">
      <c r="A563" s="1"/>
      <c r="B563" s="1"/>
      <c r="C563" s="1"/>
      <c r="D563" s="1"/>
      <c r="E563" s="1"/>
      <c r="F563" s="1"/>
      <c r="G563" s="75"/>
      <c r="H563" s="75"/>
      <c r="I563" s="77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</row>
    <row r="564" spans="1:40" ht="14.25" customHeight="1" x14ac:dyDescent="0.3">
      <c r="A564" s="1"/>
      <c r="B564" s="1"/>
      <c r="C564" s="1"/>
      <c r="D564" s="1"/>
      <c r="E564" s="1"/>
      <c r="F564" s="1"/>
      <c r="G564" s="75"/>
      <c r="H564" s="75"/>
      <c r="I564" s="77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</row>
    <row r="565" spans="1:40" ht="14.25" customHeight="1" x14ac:dyDescent="0.3">
      <c r="A565" s="1"/>
      <c r="B565" s="1"/>
      <c r="C565" s="1"/>
      <c r="D565" s="1"/>
      <c r="E565" s="1"/>
      <c r="F565" s="1"/>
      <c r="G565" s="75"/>
      <c r="H565" s="75"/>
      <c r="I565" s="77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</row>
    <row r="566" spans="1:40" ht="14.25" customHeight="1" x14ac:dyDescent="0.3">
      <c r="A566" s="1"/>
      <c r="B566" s="1"/>
      <c r="C566" s="1"/>
      <c r="D566" s="1"/>
      <c r="E566" s="1"/>
      <c r="F566" s="1"/>
      <c r="G566" s="75"/>
      <c r="H566" s="75"/>
      <c r="I566" s="77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</row>
    <row r="567" spans="1:40" ht="14.25" customHeight="1" x14ac:dyDescent="0.3">
      <c r="A567" s="1"/>
      <c r="B567" s="1"/>
      <c r="C567" s="1"/>
      <c r="D567" s="1"/>
      <c r="E567" s="1"/>
      <c r="F567" s="1"/>
      <c r="G567" s="75"/>
      <c r="H567" s="75"/>
      <c r="I567" s="77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</row>
    <row r="568" spans="1:40" ht="14.25" customHeight="1" x14ac:dyDescent="0.3">
      <c r="A568" s="1"/>
      <c r="B568" s="1"/>
      <c r="C568" s="1"/>
      <c r="D568" s="1"/>
      <c r="E568" s="1"/>
      <c r="F568" s="1"/>
      <c r="G568" s="75"/>
      <c r="H568" s="75"/>
      <c r="I568" s="77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</row>
    <row r="569" spans="1:40" ht="14.25" customHeight="1" x14ac:dyDescent="0.3">
      <c r="A569" s="1"/>
      <c r="B569" s="1"/>
      <c r="C569" s="1"/>
      <c r="D569" s="1"/>
      <c r="E569" s="1"/>
      <c r="F569" s="1"/>
      <c r="G569" s="75"/>
      <c r="H569" s="75"/>
      <c r="I569" s="77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</row>
    <row r="570" spans="1:40" ht="14.25" customHeight="1" x14ac:dyDescent="0.3">
      <c r="A570" s="1"/>
      <c r="B570" s="1"/>
      <c r="C570" s="1"/>
      <c r="D570" s="1"/>
      <c r="E570" s="1"/>
      <c r="F570" s="1"/>
      <c r="G570" s="75"/>
      <c r="H570" s="75"/>
      <c r="I570" s="77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</row>
    <row r="571" spans="1:40" ht="14.25" customHeight="1" x14ac:dyDescent="0.3">
      <c r="A571" s="1"/>
      <c r="B571" s="1"/>
      <c r="C571" s="1"/>
      <c r="D571" s="1"/>
      <c r="E571" s="1"/>
      <c r="F571" s="1"/>
      <c r="G571" s="75"/>
      <c r="H571" s="75"/>
      <c r="I571" s="77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</row>
    <row r="572" spans="1:40" ht="14.25" customHeight="1" x14ac:dyDescent="0.3">
      <c r="A572" s="1"/>
      <c r="B572" s="1"/>
      <c r="C572" s="1"/>
      <c r="D572" s="1"/>
      <c r="E572" s="1"/>
      <c r="F572" s="1"/>
      <c r="G572" s="75"/>
      <c r="H572" s="75"/>
      <c r="I572" s="77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</row>
    <row r="573" spans="1:40" ht="14.25" customHeight="1" x14ac:dyDescent="0.3">
      <c r="A573" s="1"/>
      <c r="B573" s="1"/>
      <c r="C573" s="1"/>
      <c r="D573" s="1"/>
      <c r="E573" s="1"/>
      <c r="F573" s="1"/>
      <c r="G573" s="75"/>
      <c r="H573" s="75"/>
      <c r="I573" s="77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</row>
    <row r="574" spans="1:40" ht="14.25" customHeight="1" x14ac:dyDescent="0.3">
      <c r="A574" s="1"/>
      <c r="B574" s="1"/>
      <c r="C574" s="1"/>
      <c r="D574" s="1"/>
      <c r="E574" s="1"/>
      <c r="F574" s="1"/>
      <c r="G574" s="75"/>
      <c r="H574" s="75"/>
      <c r="I574" s="77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</row>
    <row r="575" spans="1:40" ht="14.25" customHeight="1" x14ac:dyDescent="0.3">
      <c r="A575" s="1"/>
      <c r="B575" s="1"/>
      <c r="C575" s="1"/>
      <c r="D575" s="1"/>
      <c r="E575" s="1"/>
      <c r="F575" s="1"/>
      <c r="G575" s="75"/>
      <c r="H575" s="75"/>
      <c r="I575" s="77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</row>
    <row r="576" spans="1:40" ht="14.25" customHeight="1" x14ac:dyDescent="0.3">
      <c r="A576" s="1"/>
      <c r="B576" s="1"/>
      <c r="C576" s="1"/>
      <c r="D576" s="1"/>
      <c r="E576" s="1"/>
      <c r="F576" s="1"/>
      <c r="G576" s="75"/>
      <c r="H576" s="75"/>
      <c r="I576" s="77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</row>
    <row r="577" spans="1:40" ht="14.25" customHeight="1" x14ac:dyDescent="0.3">
      <c r="A577" s="1"/>
      <c r="B577" s="1"/>
      <c r="C577" s="1"/>
      <c r="D577" s="1"/>
      <c r="E577" s="1"/>
      <c r="F577" s="1"/>
      <c r="G577" s="75"/>
      <c r="H577" s="75"/>
      <c r="I577" s="77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</row>
    <row r="578" spans="1:40" ht="14.25" customHeight="1" x14ac:dyDescent="0.3">
      <c r="A578" s="1"/>
      <c r="B578" s="1"/>
      <c r="C578" s="1"/>
      <c r="D578" s="1"/>
      <c r="E578" s="1"/>
      <c r="F578" s="1"/>
      <c r="G578" s="75"/>
      <c r="H578" s="75"/>
      <c r="I578" s="77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</row>
    <row r="579" spans="1:40" ht="14.25" customHeight="1" x14ac:dyDescent="0.3">
      <c r="A579" s="1"/>
      <c r="B579" s="1"/>
      <c r="C579" s="1"/>
      <c r="D579" s="1"/>
      <c r="E579" s="1"/>
      <c r="F579" s="1"/>
      <c r="G579" s="75"/>
      <c r="H579" s="75"/>
      <c r="I579" s="77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</row>
    <row r="580" spans="1:40" ht="14.25" customHeight="1" x14ac:dyDescent="0.3">
      <c r="A580" s="1"/>
      <c r="B580" s="1"/>
      <c r="C580" s="1"/>
      <c r="D580" s="1"/>
      <c r="E580" s="1"/>
      <c r="F580" s="1"/>
      <c r="G580" s="75"/>
      <c r="H580" s="75"/>
      <c r="I580" s="77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</row>
    <row r="581" spans="1:40" ht="14.25" customHeight="1" x14ac:dyDescent="0.3">
      <c r="A581" s="1"/>
      <c r="B581" s="1"/>
      <c r="C581" s="1"/>
      <c r="D581" s="1"/>
      <c r="E581" s="1"/>
      <c r="F581" s="1"/>
      <c r="G581" s="75"/>
      <c r="H581" s="75"/>
      <c r="I581" s="77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</row>
    <row r="582" spans="1:40" ht="14.25" customHeight="1" x14ac:dyDescent="0.3">
      <c r="A582" s="1"/>
      <c r="B582" s="1"/>
      <c r="C582" s="1"/>
      <c r="D582" s="1"/>
      <c r="E582" s="1"/>
      <c r="F582" s="1"/>
      <c r="G582" s="75"/>
      <c r="H582" s="75"/>
      <c r="I582" s="77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</row>
    <row r="583" spans="1:40" ht="14.25" customHeight="1" x14ac:dyDescent="0.3">
      <c r="A583" s="1"/>
      <c r="B583" s="1"/>
      <c r="C583" s="1"/>
      <c r="D583" s="1"/>
      <c r="E583" s="1"/>
      <c r="F583" s="1"/>
      <c r="G583" s="75"/>
      <c r="H583" s="75"/>
      <c r="I583" s="77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</row>
    <row r="584" spans="1:40" ht="14.25" customHeight="1" x14ac:dyDescent="0.3">
      <c r="A584" s="1"/>
      <c r="B584" s="1"/>
      <c r="C584" s="1"/>
      <c r="D584" s="1"/>
      <c r="E584" s="1"/>
      <c r="F584" s="1"/>
      <c r="G584" s="75"/>
      <c r="H584" s="75"/>
      <c r="I584" s="77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</row>
    <row r="585" spans="1:40" ht="14.25" customHeight="1" x14ac:dyDescent="0.3">
      <c r="A585" s="1"/>
      <c r="B585" s="1"/>
      <c r="C585" s="1"/>
      <c r="D585" s="1"/>
      <c r="E585" s="1"/>
      <c r="F585" s="1"/>
      <c r="G585" s="75"/>
      <c r="H585" s="75"/>
      <c r="I585" s="77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</row>
    <row r="586" spans="1:40" ht="14.25" customHeight="1" x14ac:dyDescent="0.3">
      <c r="A586" s="1"/>
      <c r="B586" s="1"/>
      <c r="C586" s="1"/>
      <c r="D586" s="1"/>
      <c r="E586" s="1"/>
      <c r="F586" s="1"/>
      <c r="G586" s="75"/>
      <c r="H586" s="75"/>
      <c r="I586" s="77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</row>
    <row r="587" spans="1:40" ht="14.25" customHeight="1" x14ac:dyDescent="0.3">
      <c r="A587" s="1"/>
      <c r="B587" s="1"/>
      <c r="C587" s="1"/>
      <c r="D587" s="1"/>
      <c r="E587" s="1"/>
      <c r="F587" s="1"/>
      <c r="G587" s="75"/>
      <c r="H587" s="75"/>
      <c r="I587" s="77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</row>
    <row r="588" spans="1:40" ht="14.25" customHeight="1" x14ac:dyDescent="0.3">
      <c r="A588" s="1"/>
      <c r="B588" s="1"/>
      <c r="C588" s="1"/>
      <c r="D588" s="1"/>
      <c r="E588" s="1"/>
      <c r="F588" s="1"/>
      <c r="G588" s="75"/>
      <c r="H588" s="75"/>
      <c r="I588" s="77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</row>
    <row r="589" spans="1:40" ht="14.25" customHeight="1" x14ac:dyDescent="0.3">
      <c r="A589" s="1"/>
      <c r="B589" s="1"/>
      <c r="C589" s="1"/>
      <c r="D589" s="1"/>
      <c r="E589" s="1"/>
      <c r="F589" s="1"/>
      <c r="G589" s="75"/>
      <c r="H589" s="75"/>
      <c r="I589" s="77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</row>
    <row r="590" spans="1:40" ht="14.25" customHeight="1" x14ac:dyDescent="0.3">
      <c r="A590" s="1"/>
      <c r="B590" s="1"/>
      <c r="C590" s="1"/>
      <c r="D590" s="1"/>
      <c r="E590" s="1"/>
      <c r="F590" s="1"/>
      <c r="G590" s="75"/>
      <c r="H590" s="75"/>
      <c r="I590" s="77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</row>
    <row r="591" spans="1:40" ht="14.25" customHeight="1" x14ac:dyDescent="0.3">
      <c r="A591" s="1"/>
      <c r="B591" s="1"/>
      <c r="C591" s="1"/>
      <c r="D591" s="1"/>
      <c r="E591" s="1"/>
      <c r="F591" s="1"/>
      <c r="G591" s="75"/>
      <c r="H591" s="75"/>
      <c r="I591" s="77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</row>
    <row r="592" spans="1:40" ht="14.25" customHeight="1" x14ac:dyDescent="0.3">
      <c r="A592" s="1"/>
      <c r="B592" s="1"/>
      <c r="C592" s="1"/>
      <c r="D592" s="1"/>
      <c r="E592" s="1"/>
      <c r="F592" s="1"/>
      <c r="G592" s="75"/>
      <c r="H592" s="75"/>
      <c r="I592" s="77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</row>
    <row r="593" spans="1:40" ht="14.25" customHeight="1" x14ac:dyDescent="0.3">
      <c r="A593" s="1"/>
      <c r="B593" s="1"/>
      <c r="C593" s="1"/>
      <c r="D593" s="1"/>
      <c r="E593" s="1"/>
      <c r="F593" s="1"/>
      <c r="G593" s="75"/>
      <c r="H593" s="75"/>
      <c r="I593" s="77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</row>
    <row r="594" spans="1:40" ht="14.25" customHeight="1" x14ac:dyDescent="0.3">
      <c r="A594" s="1"/>
      <c r="B594" s="1"/>
      <c r="C594" s="1"/>
      <c r="D594" s="1"/>
      <c r="E594" s="1"/>
      <c r="F594" s="1"/>
      <c r="G594" s="75"/>
      <c r="H594" s="75"/>
      <c r="I594" s="77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</row>
    <row r="595" spans="1:40" ht="14.25" customHeight="1" x14ac:dyDescent="0.3">
      <c r="A595" s="1"/>
      <c r="B595" s="1"/>
      <c r="C595" s="1"/>
      <c r="D595" s="1"/>
      <c r="E595" s="1"/>
      <c r="F595" s="1"/>
      <c r="G595" s="75"/>
      <c r="H595" s="75"/>
      <c r="I595" s="77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</row>
    <row r="596" spans="1:40" ht="14.25" customHeight="1" x14ac:dyDescent="0.3">
      <c r="A596" s="1"/>
      <c r="B596" s="1"/>
      <c r="C596" s="1"/>
      <c r="D596" s="1"/>
      <c r="E596" s="1"/>
      <c r="F596" s="1"/>
      <c r="G596" s="75"/>
      <c r="H596" s="75"/>
      <c r="I596" s="77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</row>
    <row r="597" spans="1:40" ht="14.25" customHeight="1" x14ac:dyDescent="0.3">
      <c r="A597" s="1"/>
      <c r="B597" s="1"/>
      <c r="C597" s="1"/>
      <c r="D597" s="1"/>
      <c r="E597" s="1"/>
      <c r="F597" s="1"/>
      <c r="G597" s="75"/>
      <c r="H597" s="75"/>
      <c r="I597" s="77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</row>
    <row r="598" spans="1:40" ht="14.25" customHeight="1" x14ac:dyDescent="0.3">
      <c r="A598" s="1"/>
      <c r="B598" s="1"/>
      <c r="C598" s="1"/>
      <c r="D598" s="1"/>
      <c r="E598" s="1"/>
      <c r="F598" s="1"/>
      <c r="G598" s="75"/>
      <c r="H598" s="75"/>
      <c r="I598" s="77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</row>
    <row r="599" spans="1:40" ht="14.25" customHeight="1" x14ac:dyDescent="0.3">
      <c r="A599" s="1"/>
      <c r="B599" s="1"/>
      <c r="C599" s="1"/>
      <c r="D599" s="1"/>
      <c r="E599" s="1"/>
      <c r="F599" s="1"/>
      <c r="G599" s="75"/>
      <c r="H599" s="75"/>
      <c r="I599" s="77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</row>
    <row r="600" spans="1:40" ht="14.25" customHeight="1" x14ac:dyDescent="0.3">
      <c r="A600" s="1"/>
      <c r="B600" s="1"/>
      <c r="C600" s="1"/>
      <c r="D600" s="1"/>
      <c r="E600" s="1"/>
      <c r="F600" s="1"/>
      <c r="G600" s="75"/>
      <c r="H600" s="75"/>
      <c r="I600" s="77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</row>
    <row r="601" spans="1:40" ht="14.25" customHeight="1" x14ac:dyDescent="0.3">
      <c r="A601" s="1"/>
      <c r="B601" s="1"/>
      <c r="C601" s="1"/>
      <c r="D601" s="1"/>
      <c r="E601" s="1"/>
      <c r="F601" s="1"/>
      <c r="G601" s="75"/>
      <c r="H601" s="75"/>
      <c r="I601" s="77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</row>
    <row r="602" spans="1:40" ht="14.25" customHeight="1" x14ac:dyDescent="0.3">
      <c r="A602" s="1"/>
      <c r="B602" s="1"/>
      <c r="C602" s="1"/>
      <c r="D602" s="1"/>
      <c r="E602" s="1"/>
      <c r="F602" s="1"/>
      <c r="G602" s="75"/>
      <c r="H602" s="75"/>
      <c r="I602" s="77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</row>
    <row r="603" spans="1:40" ht="14.25" customHeight="1" x14ac:dyDescent="0.3">
      <c r="A603" s="1"/>
      <c r="B603" s="1"/>
      <c r="C603" s="1"/>
      <c r="D603" s="1"/>
      <c r="E603" s="1"/>
      <c r="F603" s="1"/>
      <c r="G603" s="75"/>
      <c r="H603" s="75"/>
      <c r="I603" s="77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</row>
    <row r="604" spans="1:40" ht="14.25" customHeight="1" x14ac:dyDescent="0.3">
      <c r="A604" s="1"/>
      <c r="B604" s="1"/>
      <c r="C604" s="1"/>
      <c r="D604" s="1"/>
      <c r="E604" s="1"/>
      <c r="F604" s="1"/>
      <c r="G604" s="75"/>
      <c r="H604" s="75"/>
      <c r="I604" s="77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</row>
    <row r="605" spans="1:40" ht="14.25" customHeight="1" x14ac:dyDescent="0.3">
      <c r="A605" s="1"/>
      <c r="B605" s="1"/>
      <c r="C605" s="1"/>
      <c r="D605" s="1"/>
      <c r="E605" s="1"/>
      <c r="F605" s="1"/>
      <c r="G605" s="75"/>
      <c r="H605" s="75"/>
      <c r="I605" s="77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</row>
    <row r="606" spans="1:40" ht="14.25" customHeight="1" x14ac:dyDescent="0.3">
      <c r="A606" s="1"/>
      <c r="B606" s="1"/>
      <c r="C606" s="1"/>
      <c r="D606" s="1"/>
      <c r="E606" s="1"/>
      <c r="F606" s="1"/>
      <c r="G606" s="75"/>
      <c r="H606" s="75"/>
      <c r="I606" s="77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</row>
    <row r="607" spans="1:40" ht="14.25" customHeight="1" x14ac:dyDescent="0.3">
      <c r="A607" s="1"/>
      <c r="B607" s="1"/>
      <c r="C607" s="1"/>
      <c r="D607" s="1"/>
      <c r="E607" s="1"/>
      <c r="F607" s="1"/>
      <c r="G607" s="75"/>
      <c r="H607" s="75"/>
      <c r="I607" s="77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</row>
    <row r="608" spans="1:40" ht="14.25" customHeight="1" x14ac:dyDescent="0.3">
      <c r="A608" s="1"/>
      <c r="B608" s="1"/>
      <c r="C608" s="1"/>
      <c r="D608" s="1"/>
      <c r="E608" s="1"/>
      <c r="F608" s="1"/>
      <c r="G608" s="75"/>
      <c r="H608" s="75"/>
      <c r="I608" s="77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</row>
    <row r="609" spans="1:40" ht="14.25" customHeight="1" x14ac:dyDescent="0.3">
      <c r="A609" s="1"/>
      <c r="B609" s="1"/>
      <c r="C609" s="1"/>
      <c r="D609" s="1"/>
      <c r="E609" s="1"/>
      <c r="F609" s="1"/>
      <c r="G609" s="75"/>
      <c r="H609" s="75"/>
      <c r="I609" s="77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</row>
    <row r="610" spans="1:40" ht="14.25" customHeight="1" x14ac:dyDescent="0.3">
      <c r="A610" s="1"/>
      <c r="B610" s="1"/>
      <c r="C610" s="1"/>
      <c r="D610" s="1"/>
      <c r="E610" s="1"/>
      <c r="F610" s="1"/>
      <c r="G610" s="75"/>
      <c r="H610" s="75"/>
      <c r="I610" s="77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</row>
    <row r="611" spans="1:40" ht="14.25" customHeight="1" x14ac:dyDescent="0.3">
      <c r="A611" s="1"/>
      <c r="B611" s="1"/>
      <c r="C611" s="1"/>
      <c r="D611" s="1"/>
      <c r="E611" s="1"/>
      <c r="F611" s="1"/>
      <c r="G611" s="75"/>
      <c r="H611" s="75"/>
      <c r="I611" s="77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</row>
    <row r="612" spans="1:40" ht="14.25" customHeight="1" x14ac:dyDescent="0.3">
      <c r="A612" s="1"/>
      <c r="B612" s="1"/>
      <c r="C612" s="1"/>
      <c r="D612" s="1"/>
      <c r="E612" s="1"/>
      <c r="F612" s="1"/>
      <c r="G612" s="75"/>
      <c r="H612" s="75"/>
      <c r="I612" s="77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</row>
    <row r="613" spans="1:40" ht="14.25" customHeight="1" x14ac:dyDescent="0.3">
      <c r="A613" s="1"/>
      <c r="B613" s="1"/>
      <c r="C613" s="1"/>
      <c r="D613" s="1"/>
      <c r="E613" s="1"/>
      <c r="F613" s="1"/>
      <c r="G613" s="75"/>
      <c r="H613" s="75"/>
      <c r="I613" s="77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</row>
    <row r="614" spans="1:40" ht="14.25" customHeight="1" x14ac:dyDescent="0.3">
      <c r="A614" s="1"/>
      <c r="B614" s="1"/>
      <c r="C614" s="1"/>
      <c r="D614" s="1"/>
      <c r="E614" s="1"/>
      <c r="F614" s="1"/>
      <c r="G614" s="75"/>
      <c r="H614" s="75"/>
      <c r="I614" s="77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</row>
    <row r="615" spans="1:40" ht="14.25" customHeight="1" x14ac:dyDescent="0.3">
      <c r="A615" s="1"/>
      <c r="B615" s="1"/>
      <c r="C615" s="1"/>
      <c r="D615" s="1"/>
      <c r="E615" s="1"/>
      <c r="F615" s="1"/>
      <c r="G615" s="75"/>
      <c r="H615" s="75"/>
      <c r="I615" s="77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</row>
    <row r="616" spans="1:40" ht="14.25" customHeight="1" x14ac:dyDescent="0.3">
      <c r="A616" s="1"/>
      <c r="B616" s="1"/>
      <c r="C616" s="1"/>
      <c r="D616" s="1"/>
      <c r="E616" s="1"/>
      <c r="F616" s="1"/>
      <c r="G616" s="75"/>
      <c r="H616" s="75"/>
      <c r="I616" s="77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</row>
    <row r="617" spans="1:40" ht="14.25" customHeight="1" x14ac:dyDescent="0.3">
      <c r="A617" s="1"/>
      <c r="B617" s="1"/>
      <c r="C617" s="1"/>
      <c r="D617" s="1"/>
      <c r="E617" s="1"/>
      <c r="F617" s="1"/>
      <c r="G617" s="75"/>
      <c r="H617" s="75"/>
      <c r="I617" s="77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</row>
    <row r="618" spans="1:40" ht="14.25" customHeight="1" x14ac:dyDescent="0.3">
      <c r="A618" s="1"/>
      <c r="B618" s="1"/>
      <c r="C618" s="1"/>
      <c r="D618" s="1"/>
      <c r="E618" s="1"/>
      <c r="F618" s="1"/>
      <c r="G618" s="75"/>
      <c r="H618" s="75"/>
      <c r="I618" s="77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</row>
    <row r="619" spans="1:40" ht="14.25" customHeight="1" x14ac:dyDescent="0.3">
      <c r="A619" s="1"/>
      <c r="B619" s="1"/>
      <c r="C619" s="1"/>
      <c r="D619" s="1"/>
      <c r="E619" s="1"/>
      <c r="F619" s="1"/>
      <c r="G619" s="75"/>
      <c r="H619" s="75"/>
      <c r="I619" s="77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</row>
    <row r="620" spans="1:40" ht="14.25" customHeight="1" x14ac:dyDescent="0.3">
      <c r="A620" s="1"/>
      <c r="B620" s="1"/>
      <c r="C620" s="1"/>
      <c r="D620" s="1"/>
      <c r="E620" s="1"/>
      <c r="F620" s="1"/>
      <c r="G620" s="75"/>
      <c r="H620" s="75"/>
      <c r="I620" s="77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</row>
    <row r="621" spans="1:40" ht="14.25" customHeight="1" x14ac:dyDescent="0.3">
      <c r="A621" s="1"/>
      <c r="B621" s="1"/>
      <c r="C621" s="1"/>
      <c r="D621" s="1"/>
      <c r="E621" s="1"/>
      <c r="F621" s="1"/>
      <c r="G621" s="75"/>
      <c r="H621" s="75"/>
      <c r="I621" s="77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</row>
    <row r="622" spans="1:40" ht="14.25" customHeight="1" x14ac:dyDescent="0.3">
      <c r="A622" s="1"/>
      <c r="B622" s="1"/>
      <c r="C622" s="1"/>
      <c r="D622" s="1"/>
      <c r="E622" s="1"/>
      <c r="F622" s="1"/>
      <c r="G622" s="75"/>
      <c r="H622" s="75"/>
      <c r="I622" s="77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</row>
    <row r="623" spans="1:40" ht="14.25" customHeight="1" x14ac:dyDescent="0.3">
      <c r="A623" s="1"/>
      <c r="B623" s="1"/>
      <c r="C623" s="1"/>
      <c r="D623" s="1"/>
      <c r="E623" s="1"/>
      <c r="F623" s="1"/>
      <c r="G623" s="75"/>
      <c r="H623" s="75"/>
      <c r="I623" s="77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</row>
    <row r="624" spans="1:40" ht="14.25" customHeight="1" x14ac:dyDescent="0.3">
      <c r="A624" s="1"/>
      <c r="B624" s="1"/>
      <c r="C624" s="1"/>
      <c r="D624" s="1"/>
      <c r="E624" s="1"/>
      <c r="F624" s="1"/>
      <c r="G624" s="75"/>
      <c r="H624" s="75"/>
      <c r="I624" s="77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</row>
    <row r="625" spans="1:40" ht="14.25" customHeight="1" x14ac:dyDescent="0.3">
      <c r="A625" s="1"/>
      <c r="B625" s="1"/>
      <c r="C625" s="1"/>
      <c r="D625" s="1"/>
      <c r="E625" s="1"/>
      <c r="F625" s="1"/>
      <c r="G625" s="75"/>
      <c r="H625" s="75"/>
      <c r="I625" s="77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</row>
    <row r="626" spans="1:40" ht="14.25" customHeight="1" x14ac:dyDescent="0.3">
      <c r="A626" s="1"/>
      <c r="B626" s="1"/>
      <c r="C626" s="1"/>
      <c r="D626" s="1"/>
      <c r="E626" s="1"/>
      <c r="F626" s="1"/>
      <c r="G626" s="75"/>
      <c r="H626" s="75"/>
      <c r="I626" s="77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</row>
    <row r="627" spans="1:40" ht="14.25" customHeight="1" x14ac:dyDescent="0.3">
      <c r="A627" s="1"/>
      <c r="B627" s="1"/>
      <c r="C627" s="1"/>
      <c r="D627" s="1"/>
      <c r="E627" s="1"/>
      <c r="F627" s="1"/>
      <c r="G627" s="75"/>
      <c r="H627" s="75"/>
      <c r="I627" s="77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</row>
    <row r="628" spans="1:40" ht="14.25" customHeight="1" x14ac:dyDescent="0.3">
      <c r="A628" s="1"/>
      <c r="B628" s="1"/>
      <c r="C628" s="1"/>
      <c r="D628" s="1"/>
      <c r="E628" s="1"/>
      <c r="F628" s="1"/>
      <c r="G628" s="75"/>
      <c r="H628" s="75"/>
      <c r="I628" s="77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</row>
    <row r="629" spans="1:40" ht="14.25" customHeight="1" x14ac:dyDescent="0.3">
      <c r="A629" s="1"/>
      <c r="B629" s="1"/>
      <c r="C629" s="1"/>
      <c r="D629" s="1"/>
      <c r="E629" s="1"/>
      <c r="F629" s="1"/>
      <c r="G629" s="75"/>
      <c r="H629" s="75"/>
      <c r="I629" s="77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</row>
    <row r="630" spans="1:40" ht="14.25" customHeight="1" x14ac:dyDescent="0.3">
      <c r="A630" s="1"/>
      <c r="B630" s="1"/>
      <c r="C630" s="1"/>
      <c r="D630" s="1"/>
      <c r="E630" s="1"/>
      <c r="F630" s="1"/>
      <c r="G630" s="75"/>
      <c r="H630" s="75"/>
      <c r="I630" s="77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</row>
    <row r="631" spans="1:40" ht="14.25" customHeight="1" x14ac:dyDescent="0.3">
      <c r="A631" s="1"/>
      <c r="B631" s="1"/>
      <c r="C631" s="1"/>
      <c r="D631" s="1"/>
      <c r="E631" s="1"/>
      <c r="F631" s="1"/>
      <c r="G631" s="75"/>
      <c r="H631" s="75"/>
      <c r="I631" s="77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</row>
    <row r="632" spans="1:40" ht="14.25" customHeight="1" x14ac:dyDescent="0.3">
      <c r="A632" s="1"/>
      <c r="B632" s="1"/>
      <c r="C632" s="1"/>
      <c r="D632" s="1"/>
      <c r="E632" s="1"/>
      <c r="F632" s="1"/>
      <c r="G632" s="75"/>
      <c r="H632" s="75"/>
      <c r="I632" s="77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</row>
    <row r="633" spans="1:40" ht="14.25" customHeight="1" x14ac:dyDescent="0.3">
      <c r="A633" s="1"/>
      <c r="B633" s="1"/>
      <c r="C633" s="1"/>
      <c r="D633" s="1"/>
      <c r="E633" s="1"/>
      <c r="F633" s="1"/>
      <c r="G633" s="75"/>
      <c r="H633" s="75"/>
      <c r="I633" s="77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</row>
    <row r="634" spans="1:40" ht="14.25" customHeight="1" x14ac:dyDescent="0.3">
      <c r="A634" s="1"/>
      <c r="B634" s="1"/>
      <c r="C634" s="1"/>
      <c r="D634" s="1"/>
      <c r="E634" s="1"/>
      <c r="F634" s="1"/>
      <c r="G634" s="75"/>
      <c r="H634" s="75"/>
      <c r="I634" s="77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</row>
    <row r="635" spans="1:40" ht="14.25" customHeight="1" x14ac:dyDescent="0.3">
      <c r="A635" s="1"/>
      <c r="B635" s="1"/>
      <c r="C635" s="1"/>
      <c r="D635" s="1"/>
      <c r="E635" s="1"/>
      <c r="F635" s="1"/>
      <c r="G635" s="75"/>
      <c r="H635" s="75"/>
      <c r="I635" s="77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</row>
    <row r="636" spans="1:40" ht="14.25" customHeight="1" x14ac:dyDescent="0.3">
      <c r="A636" s="1"/>
      <c r="B636" s="1"/>
      <c r="C636" s="1"/>
      <c r="D636" s="1"/>
      <c r="E636" s="1"/>
      <c r="F636" s="1"/>
      <c r="G636" s="75"/>
      <c r="H636" s="75"/>
      <c r="I636" s="77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</row>
    <row r="637" spans="1:40" ht="14.25" customHeight="1" x14ac:dyDescent="0.3">
      <c r="A637" s="1"/>
      <c r="B637" s="1"/>
      <c r="C637" s="1"/>
      <c r="D637" s="1"/>
      <c r="E637" s="1"/>
      <c r="F637" s="1"/>
      <c r="G637" s="75"/>
      <c r="H637" s="75"/>
      <c r="I637" s="77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</row>
    <row r="638" spans="1:40" ht="14.25" customHeight="1" x14ac:dyDescent="0.3">
      <c r="A638" s="1"/>
      <c r="B638" s="1"/>
      <c r="C638" s="1"/>
      <c r="D638" s="1"/>
      <c r="E638" s="1"/>
      <c r="F638" s="1"/>
      <c r="G638" s="75"/>
      <c r="H638" s="75"/>
      <c r="I638" s="77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</row>
    <row r="639" spans="1:40" ht="14.25" customHeight="1" x14ac:dyDescent="0.3">
      <c r="A639" s="1"/>
      <c r="B639" s="1"/>
      <c r="C639" s="1"/>
      <c r="D639" s="1"/>
      <c r="E639" s="1"/>
      <c r="F639" s="1"/>
      <c r="G639" s="75"/>
      <c r="H639" s="75"/>
      <c r="I639" s="77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</row>
    <row r="640" spans="1:40" ht="14.25" customHeight="1" x14ac:dyDescent="0.3">
      <c r="A640" s="1"/>
      <c r="B640" s="1"/>
      <c r="C640" s="1"/>
      <c r="D640" s="1"/>
      <c r="E640" s="1"/>
      <c r="F640" s="1"/>
      <c r="G640" s="75"/>
      <c r="H640" s="75"/>
      <c r="I640" s="77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</row>
    <row r="641" spans="1:40" ht="14.25" customHeight="1" x14ac:dyDescent="0.3">
      <c r="A641" s="1"/>
      <c r="B641" s="1"/>
      <c r="C641" s="1"/>
      <c r="D641" s="1"/>
      <c r="E641" s="1"/>
      <c r="F641" s="1"/>
      <c r="G641" s="75"/>
      <c r="H641" s="75"/>
      <c r="I641" s="77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</row>
    <row r="642" spans="1:40" ht="14.25" customHeight="1" x14ac:dyDescent="0.3">
      <c r="A642" s="1"/>
      <c r="B642" s="1"/>
      <c r="C642" s="1"/>
      <c r="D642" s="1"/>
      <c r="E642" s="1"/>
      <c r="F642" s="1"/>
      <c r="G642" s="75"/>
      <c r="H642" s="75"/>
      <c r="I642" s="77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</row>
    <row r="643" spans="1:40" ht="14.25" customHeight="1" x14ac:dyDescent="0.3">
      <c r="A643" s="1"/>
      <c r="B643" s="1"/>
      <c r="C643" s="1"/>
      <c r="D643" s="1"/>
      <c r="E643" s="1"/>
      <c r="F643" s="1"/>
      <c r="G643" s="75"/>
      <c r="H643" s="75"/>
      <c r="I643" s="77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</row>
    <row r="644" spans="1:40" ht="14.25" customHeight="1" x14ac:dyDescent="0.3">
      <c r="A644" s="1"/>
      <c r="B644" s="1"/>
      <c r="C644" s="1"/>
      <c r="D644" s="1"/>
      <c r="E644" s="1"/>
      <c r="F644" s="1"/>
      <c r="G644" s="75"/>
      <c r="H644" s="75"/>
      <c r="I644" s="77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</row>
    <row r="645" spans="1:40" ht="14.25" customHeight="1" x14ac:dyDescent="0.3">
      <c r="A645" s="1"/>
      <c r="B645" s="1"/>
      <c r="C645" s="1"/>
      <c r="D645" s="1"/>
      <c r="E645" s="1"/>
      <c r="F645" s="1"/>
      <c r="G645" s="75"/>
      <c r="H645" s="75"/>
      <c r="I645" s="77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</row>
    <row r="646" spans="1:40" ht="14.25" customHeight="1" x14ac:dyDescent="0.3">
      <c r="A646" s="1"/>
      <c r="B646" s="1"/>
      <c r="C646" s="1"/>
      <c r="D646" s="1"/>
      <c r="E646" s="1"/>
      <c r="F646" s="1"/>
      <c r="G646" s="75"/>
      <c r="H646" s="75"/>
      <c r="I646" s="77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</row>
    <row r="647" spans="1:40" ht="14.25" customHeight="1" x14ac:dyDescent="0.3">
      <c r="A647" s="1"/>
      <c r="B647" s="1"/>
      <c r="C647" s="1"/>
      <c r="D647" s="1"/>
      <c r="E647" s="1"/>
      <c r="F647" s="1"/>
      <c r="G647" s="75"/>
      <c r="H647" s="75"/>
      <c r="I647" s="77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</row>
    <row r="648" spans="1:40" ht="14.25" customHeight="1" x14ac:dyDescent="0.3">
      <c r="A648" s="1"/>
      <c r="B648" s="1"/>
      <c r="C648" s="1"/>
      <c r="D648" s="1"/>
      <c r="E648" s="1"/>
      <c r="F648" s="1"/>
      <c r="G648" s="75"/>
      <c r="H648" s="75"/>
      <c r="I648" s="77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</row>
    <row r="649" spans="1:40" ht="14.25" customHeight="1" x14ac:dyDescent="0.3">
      <c r="A649" s="1"/>
      <c r="B649" s="1"/>
      <c r="C649" s="1"/>
      <c r="D649" s="1"/>
      <c r="E649" s="1"/>
      <c r="F649" s="1"/>
      <c r="G649" s="75"/>
      <c r="H649" s="75"/>
      <c r="I649" s="77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</row>
    <row r="650" spans="1:40" ht="14.25" customHeight="1" x14ac:dyDescent="0.3">
      <c r="A650" s="1"/>
      <c r="B650" s="1"/>
      <c r="C650" s="1"/>
      <c r="D650" s="1"/>
      <c r="E650" s="1"/>
      <c r="F650" s="1"/>
      <c r="G650" s="75"/>
      <c r="H650" s="75"/>
      <c r="I650" s="77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</row>
    <row r="651" spans="1:40" ht="14.25" customHeight="1" x14ac:dyDescent="0.3">
      <c r="A651" s="1"/>
      <c r="B651" s="1"/>
      <c r="C651" s="1"/>
      <c r="D651" s="1"/>
      <c r="E651" s="1"/>
      <c r="F651" s="1"/>
      <c r="G651" s="75"/>
      <c r="H651" s="75"/>
      <c r="I651" s="77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</row>
    <row r="652" spans="1:40" ht="14.25" customHeight="1" x14ac:dyDescent="0.3">
      <c r="A652" s="1"/>
      <c r="B652" s="1"/>
      <c r="C652" s="1"/>
      <c r="D652" s="1"/>
      <c r="E652" s="1"/>
      <c r="F652" s="1"/>
      <c r="G652" s="75"/>
      <c r="H652" s="75"/>
      <c r="I652" s="77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</row>
    <row r="653" spans="1:40" ht="14.25" customHeight="1" x14ac:dyDescent="0.3">
      <c r="A653" s="1"/>
      <c r="B653" s="1"/>
      <c r="C653" s="1"/>
      <c r="D653" s="1"/>
      <c r="E653" s="1"/>
      <c r="F653" s="1"/>
      <c r="G653" s="75"/>
      <c r="H653" s="75"/>
      <c r="I653" s="77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</row>
    <row r="654" spans="1:40" ht="14.25" customHeight="1" x14ac:dyDescent="0.3">
      <c r="A654" s="1"/>
      <c r="B654" s="1"/>
      <c r="C654" s="1"/>
      <c r="D654" s="1"/>
      <c r="E654" s="1"/>
      <c r="F654" s="1"/>
      <c r="G654" s="75"/>
      <c r="H654" s="75"/>
      <c r="I654" s="77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</row>
    <row r="655" spans="1:40" ht="14.25" customHeight="1" x14ac:dyDescent="0.3">
      <c r="A655" s="1"/>
      <c r="B655" s="1"/>
      <c r="C655" s="1"/>
      <c r="D655" s="1"/>
      <c r="E655" s="1"/>
      <c r="F655" s="1"/>
      <c r="G655" s="75"/>
      <c r="H655" s="75"/>
      <c r="I655" s="77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</row>
    <row r="656" spans="1:40" ht="14.25" customHeight="1" x14ac:dyDescent="0.3">
      <c r="A656" s="1"/>
      <c r="B656" s="1"/>
      <c r="C656" s="1"/>
      <c r="D656" s="1"/>
      <c r="E656" s="1"/>
      <c r="F656" s="1"/>
      <c r="G656" s="75"/>
      <c r="H656" s="75"/>
      <c r="I656" s="77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</row>
    <row r="657" spans="1:40" ht="14.25" customHeight="1" x14ac:dyDescent="0.3">
      <c r="A657" s="1"/>
      <c r="B657" s="1"/>
      <c r="C657" s="1"/>
      <c r="D657" s="1"/>
      <c r="E657" s="1"/>
      <c r="F657" s="1"/>
      <c r="G657" s="75"/>
      <c r="H657" s="75"/>
      <c r="I657" s="77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</row>
    <row r="658" spans="1:40" ht="14.25" customHeight="1" x14ac:dyDescent="0.3">
      <c r="A658" s="1"/>
      <c r="B658" s="1"/>
      <c r="C658" s="1"/>
      <c r="D658" s="1"/>
      <c r="E658" s="1"/>
      <c r="F658" s="1"/>
      <c r="G658" s="75"/>
      <c r="H658" s="75"/>
      <c r="I658" s="77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</row>
    <row r="659" spans="1:40" ht="14.25" customHeight="1" x14ac:dyDescent="0.3">
      <c r="A659" s="1"/>
      <c r="B659" s="1"/>
      <c r="C659" s="1"/>
      <c r="D659" s="1"/>
      <c r="E659" s="1"/>
      <c r="F659" s="1"/>
      <c r="G659" s="75"/>
      <c r="H659" s="75"/>
      <c r="I659" s="77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</row>
    <row r="660" spans="1:40" ht="14.25" customHeight="1" x14ac:dyDescent="0.3">
      <c r="A660" s="1"/>
      <c r="B660" s="1"/>
      <c r="C660" s="1"/>
      <c r="D660" s="1"/>
      <c r="E660" s="1"/>
      <c r="F660" s="1"/>
      <c r="G660" s="75"/>
      <c r="H660" s="75"/>
      <c r="I660" s="77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</row>
    <row r="661" spans="1:40" ht="14.25" customHeight="1" x14ac:dyDescent="0.3">
      <c r="A661" s="1"/>
      <c r="B661" s="1"/>
      <c r="C661" s="1"/>
      <c r="D661" s="1"/>
      <c r="E661" s="1"/>
      <c r="F661" s="1"/>
      <c r="G661" s="75"/>
      <c r="H661" s="75"/>
      <c r="I661" s="77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</row>
    <row r="662" spans="1:40" ht="14.25" customHeight="1" x14ac:dyDescent="0.3">
      <c r="A662" s="1"/>
      <c r="B662" s="1"/>
      <c r="C662" s="1"/>
      <c r="D662" s="1"/>
      <c r="E662" s="1"/>
      <c r="F662" s="1"/>
      <c r="G662" s="75"/>
      <c r="H662" s="75"/>
      <c r="I662" s="77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</row>
    <row r="663" spans="1:40" ht="14.25" customHeight="1" x14ac:dyDescent="0.3">
      <c r="A663" s="1"/>
      <c r="B663" s="1"/>
      <c r="C663" s="1"/>
      <c r="D663" s="1"/>
      <c r="E663" s="1"/>
      <c r="F663" s="1"/>
      <c r="G663" s="75"/>
      <c r="H663" s="75"/>
      <c r="I663" s="77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</row>
    <row r="664" spans="1:40" ht="14.25" customHeight="1" x14ac:dyDescent="0.3">
      <c r="A664" s="1"/>
      <c r="B664" s="1"/>
      <c r="C664" s="1"/>
      <c r="D664" s="1"/>
      <c r="E664" s="1"/>
      <c r="F664" s="1"/>
      <c r="G664" s="75"/>
      <c r="H664" s="75"/>
      <c r="I664" s="77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</row>
    <row r="665" spans="1:40" ht="14.25" customHeight="1" x14ac:dyDescent="0.3">
      <c r="A665" s="1"/>
      <c r="B665" s="1"/>
      <c r="C665" s="1"/>
      <c r="D665" s="1"/>
      <c r="E665" s="1"/>
      <c r="F665" s="1"/>
      <c r="G665" s="75"/>
      <c r="H665" s="75"/>
      <c r="I665" s="77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</row>
    <row r="666" spans="1:40" ht="14.25" customHeight="1" x14ac:dyDescent="0.3">
      <c r="A666" s="1"/>
      <c r="B666" s="1"/>
      <c r="C666" s="1"/>
      <c r="D666" s="1"/>
      <c r="E666" s="1"/>
      <c r="F666" s="1"/>
      <c r="G666" s="75"/>
      <c r="H666" s="75"/>
      <c r="I666" s="77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</row>
    <row r="667" spans="1:40" ht="14.25" customHeight="1" x14ac:dyDescent="0.3">
      <c r="A667" s="1"/>
      <c r="B667" s="1"/>
      <c r="C667" s="1"/>
      <c r="D667" s="1"/>
      <c r="E667" s="1"/>
      <c r="F667" s="1"/>
      <c r="G667" s="75"/>
      <c r="H667" s="75"/>
      <c r="I667" s="77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</row>
    <row r="668" spans="1:40" ht="14.25" customHeight="1" x14ac:dyDescent="0.3">
      <c r="A668" s="1"/>
      <c r="B668" s="1"/>
      <c r="C668" s="1"/>
      <c r="D668" s="1"/>
      <c r="E668" s="1"/>
      <c r="F668" s="1"/>
      <c r="G668" s="75"/>
      <c r="H668" s="75"/>
      <c r="I668" s="77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</row>
    <row r="669" spans="1:40" ht="14.25" customHeight="1" x14ac:dyDescent="0.3">
      <c r="A669" s="1"/>
      <c r="B669" s="1"/>
      <c r="C669" s="1"/>
      <c r="D669" s="1"/>
      <c r="E669" s="1"/>
      <c r="F669" s="1"/>
      <c r="G669" s="75"/>
      <c r="H669" s="75"/>
      <c r="I669" s="77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</row>
    <row r="670" spans="1:40" ht="14.25" customHeight="1" x14ac:dyDescent="0.3">
      <c r="A670" s="1"/>
      <c r="B670" s="1"/>
      <c r="C670" s="1"/>
      <c r="D670" s="1"/>
      <c r="E670" s="1"/>
      <c r="F670" s="1"/>
      <c r="G670" s="75"/>
      <c r="H670" s="75"/>
      <c r="I670" s="77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</row>
    <row r="671" spans="1:40" ht="14.25" customHeight="1" x14ac:dyDescent="0.3">
      <c r="A671" s="1"/>
      <c r="B671" s="1"/>
      <c r="C671" s="1"/>
      <c r="D671" s="1"/>
      <c r="E671" s="1"/>
      <c r="F671" s="1"/>
      <c r="G671" s="75"/>
      <c r="H671" s="75"/>
      <c r="I671" s="77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</row>
    <row r="672" spans="1:40" ht="14.25" customHeight="1" x14ac:dyDescent="0.3">
      <c r="A672" s="1"/>
      <c r="B672" s="1"/>
      <c r="C672" s="1"/>
      <c r="D672" s="1"/>
      <c r="E672" s="1"/>
      <c r="F672" s="1"/>
      <c r="G672" s="75"/>
      <c r="H672" s="75"/>
      <c r="I672" s="77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</row>
    <row r="673" spans="1:40" ht="14.25" customHeight="1" x14ac:dyDescent="0.3">
      <c r="A673" s="1"/>
      <c r="B673" s="1"/>
      <c r="C673" s="1"/>
      <c r="D673" s="1"/>
      <c r="E673" s="1"/>
      <c r="F673" s="1"/>
      <c r="G673" s="75"/>
      <c r="H673" s="75"/>
      <c r="I673" s="77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</row>
    <row r="674" spans="1:40" ht="14.25" customHeight="1" x14ac:dyDescent="0.3">
      <c r="A674" s="1"/>
      <c r="B674" s="1"/>
      <c r="C674" s="1"/>
      <c r="D674" s="1"/>
      <c r="E674" s="1"/>
      <c r="F674" s="1"/>
      <c r="G674" s="75"/>
      <c r="H674" s="75"/>
      <c r="I674" s="77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</row>
    <row r="675" spans="1:40" ht="14.25" customHeight="1" x14ac:dyDescent="0.3">
      <c r="A675" s="1"/>
      <c r="B675" s="1"/>
      <c r="C675" s="1"/>
      <c r="D675" s="1"/>
      <c r="E675" s="1"/>
      <c r="F675" s="1"/>
      <c r="G675" s="75"/>
      <c r="H675" s="75"/>
      <c r="I675" s="77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</row>
    <row r="676" spans="1:40" ht="14.25" customHeight="1" x14ac:dyDescent="0.3">
      <c r="A676" s="1"/>
      <c r="B676" s="1"/>
      <c r="C676" s="1"/>
      <c r="D676" s="1"/>
      <c r="E676" s="1"/>
      <c r="F676" s="1"/>
      <c r="G676" s="75"/>
      <c r="H676" s="75"/>
      <c r="I676" s="77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</row>
    <row r="677" spans="1:40" ht="14.25" customHeight="1" x14ac:dyDescent="0.3">
      <c r="A677" s="1"/>
      <c r="B677" s="1"/>
      <c r="C677" s="1"/>
      <c r="D677" s="1"/>
      <c r="E677" s="1"/>
      <c r="F677" s="1"/>
      <c r="G677" s="75"/>
      <c r="H677" s="75"/>
      <c r="I677" s="77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</row>
    <row r="678" spans="1:40" ht="14.25" customHeight="1" x14ac:dyDescent="0.3">
      <c r="A678" s="1"/>
      <c r="B678" s="1"/>
      <c r="C678" s="1"/>
      <c r="D678" s="1"/>
      <c r="E678" s="1"/>
      <c r="F678" s="1"/>
      <c r="G678" s="75"/>
      <c r="H678" s="75"/>
      <c r="I678" s="77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</row>
    <row r="679" spans="1:40" ht="14.25" customHeight="1" x14ac:dyDescent="0.3">
      <c r="A679" s="1"/>
      <c r="B679" s="1"/>
      <c r="C679" s="1"/>
      <c r="D679" s="1"/>
      <c r="E679" s="1"/>
      <c r="F679" s="1"/>
      <c r="G679" s="75"/>
      <c r="H679" s="75"/>
      <c r="I679" s="77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</row>
    <row r="680" spans="1:40" ht="14.25" customHeight="1" x14ac:dyDescent="0.3">
      <c r="A680" s="1"/>
      <c r="B680" s="1"/>
      <c r="C680" s="1"/>
      <c r="D680" s="1"/>
      <c r="E680" s="1"/>
      <c r="F680" s="1"/>
      <c r="G680" s="75"/>
      <c r="H680" s="75"/>
      <c r="I680" s="77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</row>
    <row r="681" spans="1:40" ht="14.25" customHeight="1" x14ac:dyDescent="0.3">
      <c r="A681" s="1"/>
      <c r="B681" s="1"/>
      <c r="C681" s="1"/>
      <c r="D681" s="1"/>
      <c r="E681" s="1"/>
      <c r="F681" s="1"/>
      <c r="G681" s="75"/>
      <c r="H681" s="75"/>
      <c r="I681" s="77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</row>
    <row r="682" spans="1:40" ht="14.25" customHeight="1" x14ac:dyDescent="0.3">
      <c r="A682" s="1"/>
      <c r="B682" s="1"/>
      <c r="C682" s="1"/>
      <c r="D682" s="1"/>
      <c r="E682" s="1"/>
      <c r="F682" s="1"/>
      <c r="G682" s="75"/>
      <c r="H682" s="75"/>
      <c r="I682" s="77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</row>
    <row r="683" spans="1:40" ht="14.25" customHeight="1" x14ac:dyDescent="0.3">
      <c r="A683" s="1"/>
      <c r="B683" s="1"/>
      <c r="C683" s="1"/>
      <c r="D683" s="1"/>
      <c r="E683" s="1"/>
      <c r="F683" s="1"/>
      <c r="G683" s="75"/>
      <c r="H683" s="75"/>
      <c r="I683" s="77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</row>
    <row r="684" spans="1:40" ht="14.25" customHeight="1" x14ac:dyDescent="0.3">
      <c r="A684" s="1"/>
      <c r="B684" s="1"/>
      <c r="C684" s="1"/>
      <c r="D684" s="1"/>
      <c r="E684" s="1"/>
      <c r="F684" s="1"/>
      <c r="G684" s="75"/>
      <c r="H684" s="75"/>
      <c r="I684" s="77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</row>
    <row r="685" spans="1:40" ht="14.25" customHeight="1" x14ac:dyDescent="0.3">
      <c r="A685" s="1"/>
      <c r="B685" s="1"/>
      <c r="C685" s="1"/>
      <c r="D685" s="1"/>
      <c r="E685" s="1"/>
      <c r="F685" s="1"/>
      <c r="G685" s="75"/>
      <c r="H685" s="75"/>
      <c r="I685" s="77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</row>
    <row r="686" spans="1:40" ht="14.25" customHeight="1" x14ac:dyDescent="0.3">
      <c r="A686" s="1"/>
      <c r="B686" s="1"/>
      <c r="C686" s="1"/>
      <c r="D686" s="1"/>
      <c r="E686" s="1"/>
      <c r="F686" s="1"/>
      <c r="G686" s="75"/>
      <c r="H686" s="75"/>
      <c r="I686" s="77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</row>
    <row r="687" spans="1:40" ht="14.25" customHeight="1" x14ac:dyDescent="0.3">
      <c r="A687" s="1"/>
      <c r="B687" s="1"/>
      <c r="C687" s="1"/>
      <c r="D687" s="1"/>
      <c r="E687" s="1"/>
      <c r="F687" s="1"/>
      <c r="G687" s="75"/>
      <c r="H687" s="75"/>
      <c r="I687" s="77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</row>
    <row r="688" spans="1:40" ht="14.25" customHeight="1" x14ac:dyDescent="0.3">
      <c r="A688" s="1"/>
      <c r="B688" s="1"/>
      <c r="C688" s="1"/>
      <c r="D688" s="1"/>
      <c r="E688" s="1"/>
      <c r="F688" s="1"/>
      <c r="G688" s="75"/>
      <c r="H688" s="75"/>
      <c r="I688" s="77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</row>
    <row r="689" spans="1:40" ht="14.25" customHeight="1" x14ac:dyDescent="0.3">
      <c r="A689" s="1"/>
      <c r="B689" s="1"/>
      <c r="C689" s="1"/>
      <c r="D689" s="1"/>
      <c r="E689" s="1"/>
      <c r="F689" s="1"/>
      <c r="G689" s="75"/>
      <c r="H689" s="75"/>
      <c r="I689" s="77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</row>
    <row r="690" spans="1:40" ht="14.25" customHeight="1" x14ac:dyDescent="0.3">
      <c r="A690" s="1"/>
      <c r="B690" s="1"/>
      <c r="C690" s="1"/>
      <c r="D690" s="1"/>
      <c r="E690" s="1"/>
      <c r="F690" s="1"/>
      <c r="G690" s="75"/>
      <c r="H690" s="75"/>
      <c r="I690" s="77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</row>
    <row r="691" spans="1:40" ht="14.25" customHeight="1" x14ac:dyDescent="0.3">
      <c r="A691" s="1"/>
      <c r="B691" s="1"/>
      <c r="C691" s="1"/>
      <c r="D691" s="1"/>
      <c r="E691" s="1"/>
      <c r="F691" s="1"/>
      <c r="G691" s="75"/>
      <c r="H691" s="75"/>
      <c r="I691" s="77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</row>
    <row r="692" spans="1:40" ht="14.25" customHeight="1" x14ac:dyDescent="0.3">
      <c r="A692" s="1"/>
      <c r="B692" s="1"/>
      <c r="C692" s="1"/>
      <c r="D692" s="1"/>
      <c r="E692" s="1"/>
      <c r="F692" s="1"/>
      <c r="G692" s="75"/>
      <c r="H692" s="75"/>
      <c r="I692" s="77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</row>
    <row r="693" spans="1:40" ht="14.25" customHeight="1" x14ac:dyDescent="0.3">
      <c r="A693" s="1"/>
      <c r="B693" s="1"/>
      <c r="C693" s="1"/>
      <c r="D693" s="1"/>
      <c r="E693" s="1"/>
      <c r="F693" s="1"/>
      <c r="G693" s="75"/>
      <c r="H693" s="75"/>
      <c r="I693" s="77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</row>
    <row r="694" spans="1:40" ht="14.25" customHeight="1" x14ac:dyDescent="0.3">
      <c r="A694" s="1"/>
      <c r="B694" s="1"/>
      <c r="C694" s="1"/>
      <c r="D694" s="1"/>
      <c r="E694" s="1"/>
      <c r="F694" s="1"/>
      <c r="G694" s="75"/>
      <c r="H694" s="75"/>
      <c r="I694" s="77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</row>
    <row r="695" spans="1:40" ht="14.25" customHeight="1" x14ac:dyDescent="0.3">
      <c r="A695" s="1"/>
      <c r="B695" s="1"/>
      <c r="C695" s="1"/>
      <c r="D695" s="1"/>
      <c r="E695" s="1"/>
      <c r="F695" s="1"/>
      <c r="G695" s="75"/>
      <c r="H695" s="75"/>
      <c r="I695" s="77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</row>
    <row r="696" spans="1:40" ht="14.25" customHeight="1" x14ac:dyDescent="0.3">
      <c r="A696" s="1"/>
      <c r="B696" s="1"/>
      <c r="C696" s="1"/>
      <c r="D696" s="1"/>
      <c r="E696" s="1"/>
      <c r="F696" s="1"/>
      <c r="G696" s="75"/>
      <c r="H696" s="75"/>
      <c r="I696" s="77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</row>
    <row r="697" spans="1:40" ht="14.25" customHeight="1" x14ac:dyDescent="0.3">
      <c r="A697" s="1"/>
      <c r="B697" s="1"/>
      <c r="C697" s="1"/>
      <c r="D697" s="1"/>
      <c r="E697" s="1"/>
      <c r="F697" s="1"/>
      <c r="G697" s="75"/>
      <c r="H697" s="75"/>
      <c r="I697" s="77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</row>
    <row r="698" spans="1:40" ht="14.25" customHeight="1" x14ac:dyDescent="0.3">
      <c r="A698" s="1"/>
      <c r="B698" s="1"/>
      <c r="C698" s="1"/>
      <c r="D698" s="1"/>
      <c r="E698" s="1"/>
      <c r="F698" s="1"/>
      <c r="G698" s="75"/>
      <c r="H698" s="75"/>
      <c r="I698" s="77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</row>
    <row r="699" spans="1:40" ht="14.25" customHeight="1" x14ac:dyDescent="0.3">
      <c r="A699" s="1"/>
      <c r="B699" s="1"/>
      <c r="C699" s="1"/>
      <c r="D699" s="1"/>
      <c r="E699" s="1"/>
      <c r="F699" s="1"/>
      <c r="G699" s="75"/>
      <c r="H699" s="75"/>
      <c r="I699" s="77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</row>
    <row r="700" spans="1:40" ht="14.25" customHeight="1" x14ac:dyDescent="0.3">
      <c r="A700" s="1"/>
      <c r="B700" s="1"/>
      <c r="C700" s="1"/>
      <c r="D700" s="1"/>
      <c r="E700" s="1"/>
      <c r="F700" s="1"/>
      <c r="G700" s="75"/>
      <c r="H700" s="75"/>
      <c r="I700" s="77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</row>
    <row r="701" spans="1:40" ht="14.25" customHeight="1" x14ac:dyDescent="0.3">
      <c r="A701" s="1"/>
      <c r="B701" s="1"/>
      <c r="C701" s="1"/>
      <c r="D701" s="1"/>
      <c r="E701" s="1"/>
      <c r="F701" s="1"/>
      <c r="G701" s="75"/>
      <c r="H701" s="75"/>
      <c r="I701" s="77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</row>
    <row r="702" spans="1:40" ht="14.25" customHeight="1" x14ac:dyDescent="0.3">
      <c r="A702" s="1"/>
      <c r="B702" s="1"/>
      <c r="C702" s="1"/>
      <c r="D702" s="1"/>
      <c r="E702" s="1"/>
      <c r="F702" s="1"/>
      <c r="G702" s="75"/>
      <c r="H702" s="75"/>
      <c r="I702" s="77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</row>
    <row r="703" spans="1:40" ht="14.25" customHeight="1" x14ac:dyDescent="0.3">
      <c r="A703" s="1"/>
      <c r="B703" s="1"/>
      <c r="C703" s="1"/>
      <c r="D703" s="1"/>
      <c r="E703" s="1"/>
      <c r="F703" s="1"/>
      <c r="G703" s="75"/>
      <c r="H703" s="75"/>
      <c r="I703" s="77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</row>
    <row r="704" spans="1:40" ht="14.25" customHeight="1" x14ac:dyDescent="0.3">
      <c r="A704" s="1"/>
      <c r="B704" s="1"/>
      <c r="C704" s="1"/>
      <c r="D704" s="1"/>
      <c r="E704" s="1"/>
      <c r="F704" s="1"/>
      <c r="G704" s="75"/>
      <c r="H704" s="75"/>
      <c r="I704" s="77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</row>
    <row r="705" spans="1:40" ht="14.25" customHeight="1" x14ac:dyDescent="0.3">
      <c r="A705" s="1"/>
      <c r="B705" s="1"/>
      <c r="C705" s="1"/>
      <c r="D705" s="1"/>
      <c r="E705" s="1"/>
      <c r="F705" s="1"/>
      <c r="G705" s="75"/>
      <c r="H705" s="75"/>
      <c r="I705" s="77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</row>
    <row r="706" spans="1:40" ht="14.25" customHeight="1" x14ac:dyDescent="0.3">
      <c r="A706" s="1"/>
      <c r="B706" s="1"/>
      <c r="C706" s="1"/>
      <c r="D706" s="1"/>
      <c r="E706" s="1"/>
      <c r="F706" s="1"/>
      <c r="G706" s="75"/>
      <c r="H706" s="75"/>
      <c r="I706" s="77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</row>
    <row r="707" spans="1:40" ht="14.25" customHeight="1" x14ac:dyDescent="0.3">
      <c r="A707" s="1"/>
      <c r="B707" s="1"/>
      <c r="C707" s="1"/>
      <c r="D707" s="1"/>
      <c r="E707" s="1"/>
      <c r="F707" s="1"/>
      <c r="G707" s="75"/>
      <c r="H707" s="75"/>
      <c r="I707" s="77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</row>
    <row r="708" spans="1:40" ht="14.25" customHeight="1" x14ac:dyDescent="0.3">
      <c r="A708" s="1"/>
      <c r="B708" s="1"/>
      <c r="C708" s="1"/>
      <c r="D708" s="1"/>
      <c r="E708" s="1"/>
      <c r="F708" s="1"/>
      <c r="G708" s="75"/>
      <c r="H708" s="75"/>
      <c r="I708" s="77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</row>
    <row r="709" spans="1:40" ht="14.25" customHeight="1" x14ac:dyDescent="0.3">
      <c r="A709" s="1"/>
      <c r="B709" s="1"/>
      <c r="C709" s="1"/>
      <c r="D709" s="1"/>
      <c r="E709" s="1"/>
      <c r="F709" s="1"/>
      <c r="G709" s="75"/>
      <c r="H709" s="75"/>
      <c r="I709" s="77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</row>
    <row r="710" spans="1:40" ht="14.25" customHeight="1" x14ac:dyDescent="0.3">
      <c r="A710" s="1"/>
      <c r="B710" s="1"/>
      <c r="C710" s="1"/>
      <c r="D710" s="1"/>
      <c r="E710" s="1"/>
      <c r="F710" s="1"/>
      <c r="G710" s="75"/>
      <c r="H710" s="75"/>
      <c r="I710" s="77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</row>
    <row r="711" spans="1:40" ht="14.25" customHeight="1" x14ac:dyDescent="0.3">
      <c r="A711" s="1"/>
      <c r="B711" s="1"/>
      <c r="C711" s="1"/>
      <c r="D711" s="1"/>
      <c r="E711" s="1"/>
      <c r="F711" s="1"/>
      <c r="G711" s="75"/>
      <c r="H711" s="75"/>
      <c r="I711" s="77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</row>
    <row r="712" spans="1:40" ht="14.25" customHeight="1" x14ac:dyDescent="0.3">
      <c r="A712" s="1"/>
      <c r="B712" s="1"/>
      <c r="C712" s="1"/>
      <c r="D712" s="1"/>
      <c r="E712" s="1"/>
      <c r="F712" s="1"/>
      <c r="G712" s="75"/>
      <c r="H712" s="75"/>
      <c r="I712" s="77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</row>
    <row r="713" spans="1:40" ht="14.25" customHeight="1" x14ac:dyDescent="0.3">
      <c r="A713" s="1"/>
      <c r="B713" s="1"/>
      <c r="C713" s="1"/>
      <c r="D713" s="1"/>
      <c r="E713" s="1"/>
      <c r="F713" s="1"/>
      <c r="G713" s="75"/>
      <c r="H713" s="75"/>
      <c r="I713" s="77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</row>
    <row r="714" spans="1:40" ht="14.25" customHeight="1" x14ac:dyDescent="0.3">
      <c r="A714" s="1"/>
      <c r="B714" s="1"/>
      <c r="C714" s="1"/>
      <c r="D714" s="1"/>
      <c r="E714" s="1"/>
      <c r="F714" s="1"/>
      <c r="G714" s="75"/>
      <c r="H714" s="75"/>
      <c r="I714" s="77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</row>
    <row r="715" spans="1:40" ht="14.25" customHeight="1" x14ac:dyDescent="0.3">
      <c r="A715" s="1"/>
      <c r="B715" s="1"/>
      <c r="C715" s="1"/>
      <c r="D715" s="1"/>
      <c r="E715" s="1"/>
      <c r="F715" s="1"/>
      <c r="G715" s="75"/>
      <c r="H715" s="75"/>
      <c r="I715" s="77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</row>
    <row r="716" spans="1:40" ht="14.25" customHeight="1" x14ac:dyDescent="0.3">
      <c r="A716" s="1"/>
      <c r="B716" s="1"/>
      <c r="C716" s="1"/>
      <c r="D716" s="1"/>
      <c r="E716" s="1"/>
      <c r="F716" s="1"/>
      <c r="G716" s="75"/>
      <c r="H716" s="75"/>
      <c r="I716" s="77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</row>
    <row r="717" spans="1:40" ht="14.25" customHeight="1" x14ac:dyDescent="0.3">
      <c r="A717" s="1"/>
      <c r="B717" s="1"/>
      <c r="C717" s="1"/>
      <c r="D717" s="1"/>
      <c r="E717" s="1"/>
      <c r="F717" s="1"/>
      <c r="G717" s="75"/>
      <c r="H717" s="75"/>
      <c r="I717" s="77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</row>
    <row r="718" spans="1:40" ht="14.25" customHeight="1" x14ac:dyDescent="0.3">
      <c r="A718" s="1"/>
      <c r="B718" s="1"/>
      <c r="C718" s="1"/>
      <c r="D718" s="1"/>
      <c r="E718" s="1"/>
      <c r="F718" s="1"/>
      <c r="G718" s="75"/>
      <c r="H718" s="75"/>
      <c r="I718" s="77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</row>
    <row r="719" spans="1:40" ht="14.25" customHeight="1" x14ac:dyDescent="0.3">
      <c r="A719" s="1"/>
      <c r="B719" s="1"/>
      <c r="C719" s="1"/>
      <c r="D719" s="1"/>
      <c r="E719" s="1"/>
      <c r="F719" s="1"/>
      <c r="G719" s="75"/>
      <c r="H719" s="75"/>
      <c r="I719" s="77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</row>
    <row r="720" spans="1:40" ht="14.25" customHeight="1" x14ac:dyDescent="0.3">
      <c r="A720" s="1"/>
      <c r="B720" s="1"/>
      <c r="C720" s="1"/>
      <c r="D720" s="1"/>
      <c r="E720" s="1"/>
      <c r="F720" s="1"/>
      <c r="G720" s="75"/>
      <c r="H720" s="75"/>
      <c r="I720" s="77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</row>
    <row r="721" spans="1:40" ht="14.25" customHeight="1" x14ac:dyDescent="0.3">
      <c r="A721" s="1"/>
      <c r="B721" s="1"/>
      <c r="C721" s="1"/>
      <c r="D721" s="1"/>
      <c r="E721" s="1"/>
      <c r="F721" s="1"/>
      <c r="G721" s="75"/>
      <c r="H721" s="75"/>
      <c r="I721" s="77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</row>
    <row r="722" spans="1:40" ht="14.25" customHeight="1" x14ac:dyDescent="0.3">
      <c r="A722" s="1"/>
      <c r="B722" s="1"/>
      <c r="C722" s="1"/>
      <c r="D722" s="1"/>
      <c r="E722" s="1"/>
      <c r="F722" s="1"/>
      <c r="G722" s="75"/>
      <c r="H722" s="75"/>
      <c r="I722" s="77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</row>
    <row r="723" spans="1:40" ht="14.25" customHeight="1" x14ac:dyDescent="0.3">
      <c r="A723" s="1"/>
      <c r="B723" s="1"/>
      <c r="C723" s="1"/>
      <c r="D723" s="1"/>
      <c r="E723" s="1"/>
      <c r="F723" s="1"/>
      <c r="G723" s="75"/>
      <c r="H723" s="75"/>
      <c r="I723" s="77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</row>
    <row r="724" spans="1:40" ht="14.25" customHeight="1" x14ac:dyDescent="0.3">
      <c r="A724" s="1"/>
      <c r="B724" s="1"/>
      <c r="C724" s="1"/>
      <c r="D724" s="1"/>
      <c r="E724" s="1"/>
      <c r="F724" s="1"/>
      <c r="G724" s="75"/>
      <c r="H724" s="75"/>
      <c r="I724" s="77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</row>
    <row r="725" spans="1:40" ht="14.25" customHeight="1" x14ac:dyDescent="0.3">
      <c r="A725" s="1"/>
      <c r="B725" s="1"/>
      <c r="C725" s="1"/>
      <c r="D725" s="1"/>
      <c r="E725" s="1"/>
      <c r="F725" s="1"/>
      <c r="G725" s="75"/>
      <c r="H725" s="75"/>
      <c r="I725" s="77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</row>
    <row r="726" spans="1:40" ht="14.25" customHeight="1" x14ac:dyDescent="0.3">
      <c r="A726" s="1"/>
      <c r="B726" s="1"/>
      <c r="C726" s="1"/>
      <c r="D726" s="1"/>
      <c r="E726" s="1"/>
      <c r="F726" s="1"/>
      <c r="G726" s="75"/>
      <c r="H726" s="75"/>
      <c r="I726" s="77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</row>
    <row r="727" spans="1:40" ht="14.25" customHeight="1" x14ac:dyDescent="0.3">
      <c r="A727" s="1"/>
      <c r="B727" s="1"/>
      <c r="C727" s="1"/>
      <c r="D727" s="1"/>
      <c r="E727" s="1"/>
      <c r="F727" s="1"/>
      <c r="G727" s="75"/>
      <c r="H727" s="75"/>
      <c r="I727" s="77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</row>
    <row r="728" spans="1:40" ht="14.25" customHeight="1" x14ac:dyDescent="0.3">
      <c r="A728" s="1"/>
      <c r="B728" s="1"/>
      <c r="C728" s="1"/>
      <c r="D728" s="1"/>
      <c r="E728" s="1"/>
      <c r="F728" s="1"/>
      <c r="G728" s="75"/>
      <c r="H728" s="75"/>
      <c r="I728" s="77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</row>
    <row r="729" spans="1:40" ht="14.25" customHeight="1" x14ac:dyDescent="0.3">
      <c r="A729" s="1"/>
      <c r="B729" s="1"/>
      <c r="C729" s="1"/>
      <c r="D729" s="1"/>
      <c r="E729" s="1"/>
      <c r="F729" s="1"/>
      <c r="G729" s="75"/>
      <c r="H729" s="75"/>
      <c r="I729" s="77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</row>
    <row r="730" spans="1:40" ht="14.25" customHeight="1" x14ac:dyDescent="0.3">
      <c r="A730" s="1"/>
      <c r="B730" s="1"/>
      <c r="C730" s="1"/>
      <c r="D730" s="1"/>
      <c r="E730" s="1"/>
      <c r="F730" s="1"/>
      <c r="G730" s="75"/>
      <c r="H730" s="75"/>
      <c r="I730" s="77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</row>
    <row r="731" spans="1:40" ht="14.25" customHeight="1" x14ac:dyDescent="0.3">
      <c r="A731" s="1"/>
      <c r="B731" s="1"/>
      <c r="C731" s="1"/>
      <c r="D731" s="1"/>
      <c r="E731" s="1"/>
      <c r="F731" s="1"/>
      <c r="G731" s="75"/>
      <c r="H731" s="75"/>
      <c r="I731" s="77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</row>
    <row r="732" spans="1:40" ht="14.25" customHeight="1" x14ac:dyDescent="0.3">
      <c r="A732" s="1"/>
      <c r="B732" s="1"/>
      <c r="C732" s="1"/>
      <c r="D732" s="1"/>
      <c r="E732" s="1"/>
      <c r="F732" s="1"/>
      <c r="G732" s="75"/>
      <c r="H732" s="75"/>
      <c r="I732" s="77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</row>
    <row r="733" spans="1:40" ht="14.25" customHeight="1" x14ac:dyDescent="0.3">
      <c r="A733" s="1"/>
      <c r="B733" s="1"/>
      <c r="C733" s="1"/>
      <c r="D733" s="1"/>
      <c r="E733" s="1"/>
      <c r="F733" s="1"/>
      <c r="G733" s="75"/>
      <c r="H733" s="75"/>
      <c r="I733" s="77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</row>
    <row r="734" spans="1:40" ht="14.25" customHeight="1" x14ac:dyDescent="0.3">
      <c r="A734" s="1"/>
      <c r="B734" s="1"/>
      <c r="C734" s="1"/>
      <c r="D734" s="1"/>
      <c r="E734" s="1"/>
      <c r="F734" s="1"/>
      <c r="G734" s="75"/>
      <c r="H734" s="75"/>
      <c r="I734" s="77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</row>
    <row r="735" spans="1:40" ht="14.25" customHeight="1" x14ac:dyDescent="0.3">
      <c r="A735" s="1"/>
      <c r="B735" s="1"/>
      <c r="C735" s="1"/>
      <c r="D735" s="1"/>
      <c r="E735" s="1"/>
      <c r="F735" s="1"/>
      <c r="G735" s="75"/>
      <c r="H735" s="75"/>
      <c r="I735" s="77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</row>
    <row r="736" spans="1:40" ht="14.25" customHeight="1" x14ac:dyDescent="0.3">
      <c r="A736" s="1"/>
      <c r="B736" s="1"/>
      <c r="C736" s="1"/>
      <c r="D736" s="1"/>
      <c r="E736" s="1"/>
      <c r="F736" s="1"/>
      <c r="G736" s="75"/>
      <c r="H736" s="75"/>
      <c r="I736" s="77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</row>
    <row r="737" spans="1:40" ht="14.25" customHeight="1" x14ac:dyDescent="0.3">
      <c r="A737" s="1"/>
      <c r="B737" s="1"/>
      <c r="C737" s="1"/>
      <c r="D737" s="1"/>
      <c r="E737" s="1"/>
      <c r="F737" s="1"/>
      <c r="G737" s="75"/>
      <c r="H737" s="75"/>
      <c r="I737" s="77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</row>
    <row r="738" spans="1:40" ht="14.25" customHeight="1" x14ac:dyDescent="0.3">
      <c r="A738" s="1"/>
      <c r="B738" s="1"/>
      <c r="C738" s="1"/>
      <c r="D738" s="1"/>
      <c r="E738" s="1"/>
      <c r="F738" s="1"/>
      <c r="G738" s="75"/>
      <c r="H738" s="75"/>
      <c r="I738" s="77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</row>
    <row r="739" spans="1:40" ht="14.25" customHeight="1" x14ac:dyDescent="0.3">
      <c r="A739" s="1"/>
      <c r="B739" s="1"/>
      <c r="C739" s="1"/>
      <c r="D739" s="1"/>
      <c r="E739" s="1"/>
      <c r="F739" s="1"/>
      <c r="G739" s="75"/>
      <c r="H739" s="75"/>
      <c r="I739" s="77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</row>
    <row r="740" spans="1:40" ht="14.25" customHeight="1" x14ac:dyDescent="0.3">
      <c r="A740" s="1"/>
      <c r="B740" s="1"/>
      <c r="C740" s="1"/>
      <c r="D740" s="1"/>
      <c r="E740" s="1"/>
      <c r="F740" s="1"/>
      <c r="G740" s="75"/>
      <c r="H740" s="75"/>
      <c r="I740" s="77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</row>
    <row r="741" spans="1:40" ht="14.25" customHeight="1" x14ac:dyDescent="0.3">
      <c r="A741" s="1"/>
      <c r="B741" s="1"/>
      <c r="C741" s="1"/>
      <c r="D741" s="1"/>
      <c r="E741" s="1"/>
      <c r="F741" s="1"/>
      <c r="G741" s="75"/>
      <c r="H741" s="75"/>
      <c r="I741" s="77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</row>
    <row r="742" spans="1:40" ht="14.25" customHeight="1" x14ac:dyDescent="0.3">
      <c r="A742" s="1"/>
      <c r="B742" s="1"/>
      <c r="C742" s="1"/>
      <c r="D742" s="1"/>
      <c r="E742" s="1"/>
      <c r="F742" s="1"/>
      <c r="G742" s="75"/>
      <c r="H742" s="75"/>
      <c r="I742" s="77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</row>
    <row r="743" spans="1:40" ht="14.25" customHeight="1" x14ac:dyDescent="0.3">
      <c r="A743" s="1"/>
      <c r="B743" s="1"/>
      <c r="C743" s="1"/>
      <c r="D743" s="1"/>
      <c r="E743" s="1"/>
      <c r="F743" s="1"/>
      <c r="G743" s="75"/>
      <c r="H743" s="75"/>
      <c r="I743" s="77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</row>
    <row r="744" spans="1:40" ht="14.25" customHeight="1" x14ac:dyDescent="0.3">
      <c r="A744" s="1"/>
      <c r="B744" s="1"/>
      <c r="C744" s="1"/>
      <c r="D744" s="1"/>
      <c r="E744" s="1"/>
      <c r="F744" s="1"/>
      <c r="G744" s="75"/>
      <c r="H744" s="75"/>
      <c r="I744" s="77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</row>
    <row r="745" spans="1:40" ht="14.25" customHeight="1" x14ac:dyDescent="0.3">
      <c r="A745" s="1"/>
      <c r="B745" s="1"/>
      <c r="C745" s="1"/>
      <c r="D745" s="1"/>
      <c r="E745" s="1"/>
      <c r="F745" s="1"/>
      <c r="G745" s="75"/>
      <c r="H745" s="75"/>
      <c r="I745" s="77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</row>
    <row r="746" spans="1:40" ht="14.25" customHeight="1" x14ac:dyDescent="0.3">
      <c r="A746" s="1"/>
      <c r="B746" s="1"/>
      <c r="C746" s="1"/>
      <c r="D746" s="1"/>
      <c r="E746" s="1"/>
      <c r="F746" s="1"/>
      <c r="G746" s="75"/>
      <c r="H746" s="75"/>
      <c r="I746" s="77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</row>
    <row r="747" spans="1:40" ht="14.25" customHeight="1" x14ac:dyDescent="0.3">
      <c r="A747" s="1"/>
      <c r="B747" s="1"/>
      <c r="C747" s="1"/>
      <c r="D747" s="1"/>
      <c r="E747" s="1"/>
      <c r="F747" s="1"/>
      <c r="G747" s="75"/>
      <c r="H747" s="75"/>
      <c r="I747" s="77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</row>
    <row r="748" spans="1:40" ht="14.25" customHeight="1" x14ac:dyDescent="0.3">
      <c r="A748" s="1"/>
      <c r="B748" s="1"/>
      <c r="C748" s="1"/>
      <c r="D748" s="1"/>
      <c r="E748" s="1"/>
      <c r="F748" s="1"/>
      <c r="G748" s="75"/>
      <c r="H748" s="75"/>
      <c r="I748" s="77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</row>
    <row r="749" spans="1:40" ht="14.25" customHeight="1" x14ac:dyDescent="0.3">
      <c r="A749" s="1"/>
      <c r="B749" s="1"/>
      <c r="C749" s="1"/>
      <c r="D749" s="1"/>
      <c r="E749" s="1"/>
      <c r="F749" s="1"/>
      <c r="G749" s="75"/>
      <c r="H749" s="75"/>
      <c r="I749" s="77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</row>
    <row r="750" spans="1:40" ht="14.25" customHeight="1" x14ac:dyDescent="0.3">
      <c r="A750" s="1"/>
      <c r="B750" s="1"/>
      <c r="C750" s="1"/>
      <c r="D750" s="1"/>
      <c r="E750" s="1"/>
      <c r="F750" s="1"/>
      <c r="G750" s="75"/>
      <c r="H750" s="75"/>
      <c r="I750" s="77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</row>
    <row r="751" spans="1:40" ht="14.25" customHeight="1" x14ac:dyDescent="0.3">
      <c r="A751" s="1"/>
      <c r="B751" s="1"/>
      <c r="C751" s="1"/>
      <c r="D751" s="1"/>
      <c r="E751" s="1"/>
      <c r="F751" s="1"/>
      <c r="G751" s="75"/>
      <c r="H751" s="75"/>
      <c r="I751" s="77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</row>
    <row r="752" spans="1:40" ht="14.25" customHeight="1" x14ac:dyDescent="0.3">
      <c r="A752" s="1"/>
      <c r="B752" s="1"/>
      <c r="C752" s="1"/>
      <c r="D752" s="1"/>
      <c r="E752" s="1"/>
      <c r="F752" s="1"/>
      <c r="G752" s="75"/>
      <c r="H752" s="75"/>
      <c r="I752" s="77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</row>
    <row r="753" spans="1:40" ht="14.25" customHeight="1" x14ac:dyDescent="0.3">
      <c r="A753" s="1"/>
      <c r="B753" s="1"/>
      <c r="C753" s="1"/>
      <c r="D753" s="1"/>
      <c r="E753" s="1"/>
      <c r="F753" s="1"/>
      <c r="G753" s="75"/>
      <c r="H753" s="75"/>
      <c r="I753" s="77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</row>
    <row r="754" spans="1:40" ht="14.25" customHeight="1" x14ac:dyDescent="0.3">
      <c r="A754" s="1"/>
      <c r="B754" s="1"/>
      <c r="C754" s="1"/>
      <c r="D754" s="1"/>
      <c r="E754" s="1"/>
      <c r="F754" s="1"/>
      <c r="G754" s="75"/>
      <c r="H754" s="75"/>
      <c r="I754" s="77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</row>
    <row r="755" spans="1:40" ht="14.25" customHeight="1" x14ac:dyDescent="0.3">
      <c r="A755" s="1"/>
      <c r="B755" s="1"/>
      <c r="C755" s="1"/>
      <c r="D755" s="1"/>
      <c r="E755" s="1"/>
      <c r="F755" s="1"/>
      <c r="G755" s="75"/>
      <c r="H755" s="75"/>
      <c r="I755" s="77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</row>
    <row r="756" spans="1:40" ht="14.25" customHeight="1" x14ac:dyDescent="0.3">
      <c r="A756" s="1"/>
      <c r="B756" s="1"/>
      <c r="C756" s="1"/>
      <c r="D756" s="1"/>
      <c r="E756" s="1"/>
      <c r="F756" s="1"/>
      <c r="G756" s="75"/>
      <c r="H756" s="75"/>
      <c r="I756" s="77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</row>
    <row r="757" spans="1:40" ht="14.25" customHeight="1" x14ac:dyDescent="0.3">
      <c r="A757" s="1"/>
      <c r="B757" s="1"/>
      <c r="C757" s="1"/>
      <c r="D757" s="1"/>
      <c r="E757" s="1"/>
      <c r="F757" s="1"/>
      <c r="G757" s="75"/>
      <c r="H757" s="75"/>
      <c r="I757" s="77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</row>
    <row r="758" spans="1:40" ht="14.25" customHeight="1" x14ac:dyDescent="0.3">
      <c r="A758" s="1"/>
      <c r="B758" s="1"/>
      <c r="C758" s="1"/>
      <c r="D758" s="1"/>
      <c r="E758" s="1"/>
      <c r="F758" s="1"/>
      <c r="G758" s="75"/>
      <c r="H758" s="75"/>
      <c r="I758" s="77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</row>
    <row r="759" spans="1:40" ht="14.25" customHeight="1" x14ac:dyDescent="0.3">
      <c r="A759" s="1"/>
      <c r="B759" s="1"/>
      <c r="C759" s="1"/>
      <c r="D759" s="1"/>
      <c r="E759" s="1"/>
      <c r="F759" s="1"/>
      <c r="G759" s="75"/>
      <c r="H759" s="75"/>
      <c r="I759" s="77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</row>
    <row r="760" spans="1:40" ht="14.25" customHeight="1" x14ac:dyDescent="0.3">
      <c r="A760" s="1"/>
      <c r="B760" s="1"/>
      <c r="C760" s="1"/>
      <c r="D760" s="1"/>
      <c r="E760" s="1"/>
      <c r="F760" s="1"/>
      <c r="G760" s="75"/>
      <c r="H760" s="75"/>
      <c r="I760" s="77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</row>
    <row r="761" spans="1:40" ht="14.25" customHeight="1" x14ac:dyDescent="0.3">
      <c r="A761" s="1"/>
      <c r="B761" s="1"/>
      <c r="C761" s="1"/>
      <c r="D761" s="1"/>
      <c r="E761" s="1"/>
      <c r="F761" s="1"/>
      <c r="G761" s="75"/>
      <c r="H761" s="75"/>
      <c r="I761" s="77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</row>
    <row r="762" spans="1:40" ht="14.25" customHeight="1" x14ac:dyDescent="0.3">
      <c r="A762" s="1"/>
      <c r="B762" s="1"/>
      <c r="C762" s="1"/>
      <c r="D762" s="1"/>
      <c r="E762" s="1"/>
      <c r="F762" s="1"/>
      <c r="G762" s="75"/>
      <c r="H762" s="75"/>
      <c r="I762" s="77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</row>
    <row r="763" spans="1:40" ht="14.25" customHeight="1" x14ac:dyDescent="0.3">
      <c r="A763" s="1"/>
      <c r="B763" s="1"/>
      <c r="C763" s="1"/>
      <c r="D763" s="1"/>
      <c r="E763" s="1"/>
      <c r="F763" s="1"/>
      <c r="G763" s="75"/>
      <c r="H763" s="75"/>
      <c r="I763" s="77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</row>
    <row r="764" spans="1:40" ht="14.25" customHeight="1" x14ac:dyDescent="0.3">
      <c r="A764" s="1"/>
      <c r="B764" s="1"/>
      <c r="C764" s="1"/>
      <c r="D764" s="1"/>
      <c r="E764" s="1"/>
      <c r="F764" s="1"/>
      <c r="G764" s="75"/>
      <c r="H764" s="75"/>
      <c r="I764" s="77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</row>
    <row r="765" spans="1:40" ht="14.25" customHeight="1" x14ac:dyDescent="0.3">
      <c r="A765" s="1"/>
      <c r="B765" s="1"/>
      <c r="C765" s="1"/>
      <c r="D765" s="1"/>
      <c r="E765" s="1"/>
      <c r="F765" s="1"/>
      <c r="G765" s="75"/>
      <c r="H765" s="75"/>
      <c r="I765" s="77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</row>
    <row r="766" spans="1:40" ht="14.25" customHeight="1" x14ac:dyDescent="0.3">
      <c r="A766" s="1"/>
      <c r="B766" s="1"/>
      <c r="C766" s="1"/>
      <c r="D766" s="1"/>
      <c r="E766" s="1"/>
      <c r="F766" s="1"/>
      <c r="G766" s="75"/>
      <c r="H766" s="75"/>
      <c r="I766" s="77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</row>
    <row r="767" spans="1:40" ht="14.25" customHeight="1" x14ac:dyDescent="0.3">
      <c r="A767" s="1"/>
      <c r="B767" s="1"/>
      <c r="C767" s="1"/>
      <c r="D767" s="1"/>
      <c r="E767" s="1"/>
      <c r="F767" s="1"/>
      <c r="G767" s="75"/>
      <c r="H767" s="75"/>
      <c r="I767" s="77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</row>
    <row r="768" spans="1:40" ht="14.25" customHeight="1" x14ac:dyDescent="0.3">
      <c r="A768" s="1"/>
      <c r="B768" s="1"/>
      <c r="C768" s="1"/>
      <c r="D768" s="1"/>
      <c r="E768" s="1"/>
      <c r="F768" s="1"/>
      <c r="G768" s="75"/>
      <c r="H768" s="75"/>
      <c r="I768" s="77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</row>
    <row r="769" spans="1:40" ht="14.25" customHeight="1" x14ac:dyDescent="0.3">
      <c r="A769" s="1"/>
      <c r="B769" s="1"/>
      <c r="C769" s="1"/>
      <c r="D769" s="1"/>
      <c r="E769" s="1"/>
      <c r="F769" s="1"/>
      <c r="G769" s="75"/>
      <c r="H769" s="75"/>
      <c r="I769" s="77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</row>
    <row r="770" spans="1:40" ht="14.25" customHeight="1" x14ac:dyDescent="0.3">
      <c r="A770" s="1"/>
      <c r="B770" s="1"/>
      <c r="C770" s="1"/>
      <c r="D770" s="1"/>
      <c r="E770" s="1"/>
      <c r="F770" s="1"/>
      <c r="G770" s="75"/>
      <c r="H770" s="75"/>
      <c r="I770" s="77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</row>
    <row r="771" spans="1:40" ht="14.25" customHeight="1" x14ac:dyDescent="0.3">
      <c r="A771" s="1"/>
      <c r="B771" s="1"/>
      <c r="C771" s="1"/>
      <c r="D771" s="1"/>
      <c r="E771" s="1"/>
      <c r="F771" s="1"/>
      <c r="G771" s="75"/>
      <c r="H771" s="75"/>
      <c r="I771" s="77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</row>
    <row r="772" spans="1:40" ht="14.25" customHeight="1" x14ac:dyDescent="0.3">
      <c r="A772" s="1"/>
      <c r="B772" s="1"/>
      <c r="C772" s="1"/>
      <c r="D772" s="1"/>
      <c r="E772" s="1"/>
      <c r="F772" s="1"/>
      <c r="G772" s="75"/>
      <c r="H772" s="75"/>
      <c r="I772" s="77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</row>
    <row r="773" spans="1:40" ht="14.25" customHeight="1" x14ac:dyDescent="0.3">
      <c r="A773" s="1"/>
      <c r="B773" s="1"/>
      <c r="C773" s="1"/>
      <c r="D773" s="1"/>
      <c r="E773" s="1"/>
      <c r="F773" s="1"/>
      <c r="G773" s="75"/>
      <c r="H773" s="75"/>
      <c r="I773" s="77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</row>
    <row r="774" spans="1:40" ht="14.25" customHeight="1" x14ac:dyDescent="0.3">
      <c r="A774" s="1"/>
      <c r="B774" s="1"/>
      <c r="C774" s="1"/>
      <c r="D774" s="1"/>
      <c r="E774" s="1"/>
      <c r="F774" s="1"/>
      <c r="G774" s="75"/>
      <c r="H774" s="75"/>
      <c r="I774" s="77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</row>
    <row r="775" spans="1:40" ht="14.25" customHeight="1" x14ac:dyDescent="0.3">
      <c r="A775" s="1"/>
      <c r="B775" s="1"/>
      <c r="C775" s="1"/>
      <c r="D775" s="1"/>
      <c r="E775" s="1"/>
      <c r="F775" s="1"/>
      <c r="G775" s="75"/>
      <c r="H775" s="75"/>
      <c r="I775" s="77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</row>
    <row r="776" spans="1:40" ht="14.25" customHeight="1" x14ac:dyDescent="0.3">
      <c r="A776" s="1"/>
      <c r="B776" s="1"/>
      <c r="C776" s="1"/>
      <c r="D776" s="1"/>
      <c r="E776" s="1"/>
      <c r="F776" s="1"/>
      <c r="G776" s="75"/>
      <c r="H776" s="75"/>
      <c r="I776" s="77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</row>
    <row r="777" spans="1:40" ht="14.25" customHeight="1" x14ac:dyDescent="0.3">
      <c r="A777" s="1"/>
      <c r="B777" s="1"/>
      <c r="C777" s="1"/>
      <c r="D777" s="1"/>
      <c r="E777" s="1"/>
      <c r="F777" s="1"/>
      <c r="G777" s="75"/>
      <c r="H777" s="75"/>
      <c r="I777" s="77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</row>
    <row r="778" spans="1:40" ht="14.25" customHeight="1" x14ac:dyDescent="0.3">
      <c r="A778" s="1"/>
      <c r="B778" s="1"/>
      <c r="C778" s="1"/>
      <c r="D778" s="1"/>
      <c r="E778" s="1"/>
      <c r="F778" s="1"/>
      <c r="G778" s="75"/>
      <c r="H778" s="75"/>
      <c r="I778" s="77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</row>
    <row r="779" spans="1:40" ht="14.25" customHeight="1" x14ac:dyDescent="0.3">
      <c r="A779" s="1"/>
      <c r="B779" s="1"/>
      <c r="C779" s="1"/>
      <c r="D779" s="1"/>
      <c r="E779" s="1"/>
      <c r="F779" s="1"/>
      <c r="G779" s="75"/>
      <c r="H779" s="75"/>
      <c r="I779" s="77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</row>
    <row r="780" spans="1:40" ht="14.25" customHeight="1" x14ac:dyDescent="0.3">
      <c r="A780" s="1"/>
      <c r="B780" s="1"/>
      <c r="C780" s="1"/>
      <c r="D780" s="1"/>
      <c r="E780" s="1"/>
      <c r="F780" s="1"/>
      <c r="G780" s="75"/>
      <c r="H780" s="75"/>
      <c r="I780" s="77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</row>
    <row r="781" spans="1:40" ht="14.25" customHeight="1" x14ac:dyDescent="0.3">
      <c r="A781" s="1"/>
      <c r="B781" s="1"/>
      <c r="C781" s="1"/>
      <c r="D781" s="1"/>
      <c r="E781" s="1"/>
      <c r="F781" s="1"/>
      <c r="G781" s="75"/>
      <c r="H781" s="75"/>
      <c r="I781" s="77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</row>
    <row r="782" spans="1:40" ht="14.25" customHeight="1" x14ac:dyDescent="0.3">
      <c r="A782" s="1"/>
      <c r="B782" s="1"/>
      <c r="C782" s="1"/>
      <c r="D782" s="1"/>
      <c r="E782" s="1"/>
      <c r="F782" s="1"/>
      <c r="G782" s="75"/>
      <c r="H782" s="75"/>
      <c r="I782" s="77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</row>
    <row r="783" spans="1:40" ht="14.25" customHeight="1" x14ac:dyDescent="0.3">
      <c r="A783" s="1"/>
      <c r="B783" s="1"/>
      <c r="C783" s="1"/>
      <c r="D783" s="1"/>
      <c r="E783" s="1"/>
      <c r="F783" s="1"/>
      <c r="G783" s="75"/>
      <c r="H783" s="75"/>
      <c r="I783" s="77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</row>
    <row r="784" spans="1:40" ht="14.25" customHeight="1" x14ac:dyDescent="0.3">
      <c r="A784" s="1"/>
      <c r="B784" s="1"/>
      <c r="C784" s="1"/>
      <c r="D784" s="1"/>
      <c r="E784" s="1"/>
      <c r="F784" s="1"/>
      <c r="G784" s="75"/>
      <c r="H784" s="75"/>
      <c r="I784" s="77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</row>
    <row r="785" spans="1:40" ht="14.25" customHeight="1" x14ac:dyDescent="0.3">
      <c r="A785" s="1"/>
      <c r="B785" s="1"/>
      <c r="C785" s="1"/>
      <c r="D785" s="1"/>
      <c r="E785" s="1"/>
      <c r="F785" s="1"/>
      <c r="G785" s="75"/>
      <c r="H785" s="75"/>
      <c r="I785" s="77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</row>
    <row r="786" spans="1:40" ht="14.25" customHeight="1" x14ac:dyDescent="0.3">
      <c r="A786" s="1"/>
      <c r="B786" s="1"/>
      <c r="C786" s="1"/>
      <c r="D786" s="1"/>
      <c r="E786" s="1"/>
      <c r="F786" s="1"/>
      <c r="G786" s="75"/>
      <c r="H786" s="75"/>
      <c r="I786" s="77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</row>
    <row r="787" spans="1:40" ht="14.25" customHeight="1" x14ac:dyDescent="0.3">
      <c r="A787" s="1"/>
      <c r="B787" s="1"/>
      <c r="C787" s="1"/>
      <c r="D787" s="1"/>
      <c r="E787" s="1"/>
      <c r="F787" s="1"/>
      <c r="G787" s="75"/>
      <c r="H787" s="75"/>
      <c r="I787" s="77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</row>
    <row r="788" spans="1:40" ht="14.25" customHeight="1" x14ac:dyDescent="0.3">
      <c r="A788" s="1"/>
      <c r="B788" s="1"/>
      <c r="C788" s="1"/>
      <c r="D788" s="1"/>
      <c r="E788" s="1"/>
      <c r="F788" s="1"/>
      <c r="G788" s="75"/>
      <c r="H788" s="75"/>
      <c r="I788" s="77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</row>
    <row r="789" spans="1:40" ht="14.25" customHeight="1" x14ac:dyDescent="0.3">
      <c r="A789" s="1"/>
      <c r="B789" s="1"/>
      <c r="C789" s="1"/>
      <c r="D789" s="1"/>
      <c r="E789" s="1"/>
      <c r="F789" s="1"/>
      <c r="G789" s="75"/>
      <c r="H789" s="75"/>
      <c r="I789" s="77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</row>
    <row r="790" spans="1:40" ht="14.25" customHeight="1" x14ac:dyDescent="0.3">
      <c r="A790" s="1"/>
      <c r="B790" s="1"/>
      <c r="C790" s="1"/>
      <c r="D790" s="1"/>
      <c r="E790" s="1"/>
      <c r="F790" s="1"/>
      <c r="G790" s="75"/>
      <c r="H790" s="75"/>
      <c r="I790" s="77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</row>
    <row r="791" spans="1:40" ht="14.25" customHeight="1" x14ac:dyDescent="0.3">
      <c r="A791" s="1"/>
      <c r="B791" s="1"/>
      <c r="C791" s="1"/>
      <c r="D791" s="1"/>
      <c r="E791" s="1"/>
      <c r="F791" s="1"/>
      <c r="G791" s="75"/>
      <c r="H791" s="75"/>
      <c r="I791" s="77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</row>
    <row r="792" spans="1:40" ht="14.25" customHeight="1" x14ac:dyDescent="0.3">
      <c r="A792" s="1"/>
      <c r="B792" s="1"/>
      <c r="C792" s="1"/>
      <c r="D792" s="1"/>
      <c r="E792" s="1"/>
      <c r="F792" s="1"/>
      <c r="G792" s="75"/>
      <c r="H792" s="75"/>
      <c r="I792" s="77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</row>
    <row r="793" spans="1:40" ht="14.25" customHeight="1" x14ac:dyDescent="0.3">
      <c r="A793" s="1"/>
      <c r="B793" s="1"/>
      <c r="C793" s="1"/>
      <c r="D793" s="1"/>
      <c r="E793" s="1"/>
      <c r="F793" s="1"/>
      <c r="G793" s="75"/>
      <c r="H793" s="75"/>
      <c r="I793" s="77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</row>
    <row r="794" spans="1:40" ht="14.25" customHeight="1" x14ac:dyDescent="0.3">
      <c r="A794" s="1"/>
      <c r="B794" s="1"/>
      <c r="C794" s="1"/>
      <c r="D794" s="1"/>
      <c r="E794" s="1"/>
      <c r="F794" s="1"/>
      <c r="G794" s="75"/>
      <c r="H794" s="75"/>
      <c r="I794" s="77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</row>
    <row r="795" spans="1:40" ht="14.25" customHeight="1" x14ac:dyDescent="0.3">
      <c r="A795" s="1"/>
      <c r="B795" s="1"/>
      <c r="C795" s="1"/>
      <c r="D795" s="1"/>
      <c r="E795" s="1"/>
      <c r="F795" s="1"/>
      <c r="G795" s="75"/>
      <c r="H795" s="75"/>
      <c r="I795" s="77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</row>
    <row r="796" spans="1:40" ht="14.25" customHeight="1" x14ac:dyDescent="0.3">
      <c r="A796" s="1"/>
      <c r="B796" s="1"/>
      <c r="C796" s="1"/>
      <c r="D796" s="1"/>
      <c r="E796" s="1"/>
      <c r="F796" s="1"/>
      <c r="G796" s="75"/>
      <c r="H796" s="75"/>
      <c r="I796" s="77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</row>
    <row r="797" spans="1:40" ht="14.25" customHeight="1" x14ac:dyDescent="0.3">
      <c r="A797" s="1"/>
      <c r="B797" s="1"/>
      <c r="C797" s="1"/>
      <c r="D797" s="1"/>
      <c r="E797" s="1"/>
      <c r="F797" s="1"/>
      <c r="G797" s="75"/>
      <c r="H797" s="75"/>
      <c r="I797" s="77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</row>
    <row r="798" spans="1:40" ht="14.25" customHeight="1" x14ac:dyDescent="0.3">
      <c r="A798" s="1"/>
      <c r="B798" s="1"/>
      <c r="C798" s="1"/>
      <c r="D798" s="1"/>
      <c r="E798" s="1"/>
      <c r="F798" s="1"/>
      <c r="G798" s="75"/>
      <c r="H798" s="75"/>
      <c r="I798" s="77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</row>
    <row r="799" spans="1:40" ht="14.25" customHeight="1" x14ac:dyDescent="0.3">
      <c r="A799" s="1"/>
      <c r="B799" s="1"/>
      <c r="C799" s="1"/>
      <c r="D799" s="1"/>
      <c r="E799" s="1"/>
      <c r="F799" s="1"/>
      <c r="G799" s="75"/>
      <c r="H799" s="75"/>
      <c r="I799" s="77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</row>
    <row r="800" spans="1:40" ht="14.25" customHeight="1" x14ac:dyDescent="0.3">
      <c r="A800" s="1"/>
      <c r="B800" s="1"/>
      <c r="C800" s="1"/>
      <c r="D800" s="1"/>
      <c r="E800" s="1"/>
      <c r="F800" s="1"/>
      <c r="G800" s="75"/>
      <c r="H800" s="75"/>
      <c r="I800" s="77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</row>
    <row r="801" spans="1:40" ht="14.25" customHeight="1" x14ac:dyDescent="0.3">
      <c r="A801" s="1"/>
      <c r="B801" s="1"/>
      <c r="C801" s="1"/>
      <c r="D801" s="1"/>
      <c r="E801" s="1"/>
      <c r="F801" s="1"/>
      <c r="G801" s="75"/>
      <c r="H801" s="75"/>
      <c r="I801" s="77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</row>
    <row r="802" spans="1:40" ht="14.25" customHeight="1" x14ac:dyDescent="0.3">
      <c r="A802" s="1"/>
      <c r="B802" s="1"/>
      <c r="C802" s="1"/>
      <c r="D802" s="1"/>
      <c r="E802" s="1"/>
      <c r="F802" s="1"/>
      <c r="G802" s="75"/>
      <c r="H802" s="75"/>
      <c r="I802" s="77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</row>
    <row r="803" spans="1:40" ht="14.25" customHeight="1" x14ac:dyDescent="0.3">
      <c r="A803" s="1"/>
      <c r="B803" s="1"/>
      <c r="C803" s="1"/>
      <c r="D803" s="1"/>
      <c r="E803" s="1"/>
      <c r="F803" s="1"/>
      <c r="G803" s="75"/>
      <c r="H803" s="75"/>
      <c r="I803" s="77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</row>
    <row r="804" spans="1:40" ht="14.25" customHeight="1" x14ac:dyDescent="0.3">
      <c r="A804" s="1"/>
      <c r="B804" s="1"/>
      <c r="C804" s="1"/>
      <c r="D804" s="1"/>
      <c r="E804" s="1"/>
      <c r="F804" s="1"/>
      <c r="G804" s="75"/>
      <c r="H804" s="75"/>
      <c r="I804" s="77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</row>
    <row r="805" spans="1:40" ht="14.25" customHeight="1" x14ac:dyDescent="0.3">
      <c r="A805" s="1"/>
      <c r="B805" s="1"/>
      <c r="C805" s="1"/>
      <c r="D805" s="1"/>
      <c r="E805" s="1"/>
      <c r="F805" s="1"/>
      <c r="G805" s="75"/>
      <c r="H805" s="75"/>
      <c r="I805" s="77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</row>
    <row r="806" spans="1:40" ht="14.25" customHeight="1" x14ac:dyDescent="0.3">
      <c r="A806" s="1"/>
      <c r="B806" s="1"/>
      <c r="C806" s="1"/>
      <c r="D806" s="1"/>
      <c r="E806" s="1"/>
      <c r="F806" s="1"/>
      <c r="G806" s="75"/>
      <c r="H806" s="75"/>
      <c r="I806" s="77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</row>
    <row r="807" spans="1:40" ht="14.25" customHeight="1" x14ac:dyDescent="0.3">
      <c r="A807" s="1"/>
      <c r="B807" s="1"/>
      <c r="C807" s="1"/>
      <c r="D807" s="1"/>
      <c r="E807" s="1"/>
      <c r="F807" s="1"/>
      <c r="G807" s="75"/>
      <c r="H807" s="75"/>
      <c r="I807" s="77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</row>
    <row r="808" spans="1:40" ht="14.25" customHeight="1" x14ac:dyDescent="0.3">
      <c r="A808" s="1"/>
      <c r="B808" s="1"/>
      <c r="C808" s="1"/>
      <c r="D808" s="1"/>
      <c r="E808" s="1"/>
      <c r="F808" s="1"/>
      <c r="G808" s="75"/>
      <c r="H808" s="75"/>
      <c r="I808" s="77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</row>
    <row r="809" spans="1:40" ht="14.25" customHeight="1" x14ac:dyDescent="0.3">
      <c r="A809" s="1"/>
      <c r="B809" s="1"/>
      <c r="C809" s="1"/>
      <c r="D809" s="1"/>
      <c r="E809" s="1"/>
      <c r="F809" s="1"/>
      <c r="G809" s="75"/>
      <c r="H809" s="75"/>
      <c r="I809" s="77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</row>
    <row r="810" spans="1:40" ht="14.25" customHeight="1" x14ac:dyDescent="0.3">
      <c r="A810" s="1"/>
      <c r="B810" s="1"/>
      <c r="C810" s="1"/>
      <c r="D810" s="1"/>
      <c r="E810" s="1"/>
      <c r="F810" s="1"/>
      <c r="G810" s="75"/>
      <c r="H810" s="75"/>
      <c r="I810" s="77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</row>
    <row r="811" spans="1:40" ht="14.25" customHeight="1" x14ac:dyDescent="0.3">
      <c r="A811" s="1"/>
      <c r="B811" s="1"/>
      <c r="C811" s="1"/>
      <c r="D811" s="1"/>
      <c r="E811" s="1"/>
      <c r="F811" s="1"/>
      <c r="G811" s="75"/>
      <c r="H811" s="75"/>
      <c r="I811" s="77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</row>
    <row r="812" spans="1:40" ht="14.25" customHeight="1" x14ac:dyDescent="0.3">
      <c r="A812" s="1"/>
      <c r="B812" s="1"/>
      <c r="C812" s="1"/>
      <c r="D812" s="1"/>
      <c r="E812" s="1"/>
      <c r="F812" s="1"/>
      <c r="G812" s="75"/>
      <c r="H812" s="75"/>
      <c r="I812" s="77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</row>
    <row r="813" spans="1:40" ht="14.25" customHeight="1" x14ac:dyDescent="0.3">
      <c r="A813" s="1"/>
      <c r="B813" s="1"/>
      <c r="C813" s="1"/>
      <c r="D813" s="1"/>
      <c r="E813" s="1"/>
      <c r="F813" s="1"/>
      <c r="G813" s="75"/>
      <c r="H813" s="75"/>
      <c r="I813" s="77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</row>
    <row r="814" spans="1:40" ht="14.25" customHeight="1" x14ac:dyDescent="0.3">
      <c r="A814" s="1"/>
      <c r="B814" s="1"/>
      <c r="C814" s="1"/>
      <c r="D814" s="1"/>
      <c r="E814" s="1"/>
      <c r="F814" s="1"/>
      <c r="G814" s="75"/>
      <c r="H814" s="75"/>
      <c r="I814" s="77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</row>
    <row r="815" spans="1:40" ht="14.25" customHeight="1" x14ac:dyDescent="0.3">
      <c r="A815" s="1"/>
      <c r="B815" s="1"/>
      <c r="C815" s="1"/>
      <c r="D815" s="1"/>
      <c r="E815" s="1"/>
      <c r="F815" s="1"/>
      <c r="G815" s="75"/>
      <c r="H815" s="75"/>
      <c r="I815" s="77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</row>
    <row r="816" spans="1:40" ht="14.25" customHeight="1" x14ac:dyDescent="0.3">
      <c r="A816" s="1"/>
      <c r="B816" s="1"/>
      <c r="C816" s="1"/>
      <c r="D816" s="1"/>
      <c r="E816" s="1"/>
      <c r="F816" s="1"/>
      <c r="G816" s="75"/>
      <c r="H816" s="75"/>
      <c r="I816" s="77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spans="1:40" ht="14.25" customHeight="1" x14ac:dyDescent="0.3">
      <c r="A817" s="1"/>
      <c r="B817" s="1"/>
      <c r="C817" s="1"/>
      <c r="D817" s="1"/>
      <c r="E817" s="1"/>
      <c r="F817" s="1"/>
      <c r="G817" s="75"/>
      <c r="H817" s="75"/>
      <c r="I817" s="77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spans="1:40" ht="14.25" customHeight="1" x14ac:dyDescent="0.3">
      <c r="A818" s="1"/>
      <c r="B818" s="1"/>
      <c r="C818" s="1"/>
      <c r="D818" s="1"/>
      <c r="E818" s="1"/>
      <c r="F818" s="1"/>
      <c r="G818" s="75"/>
      <c r="H818" s="75"/>
      <c r="I818" s="77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</row>
    <row r="819" spans="1:40" ht="14.25" customHeight="1" x14ac:dyDescent="0.3">
      <c r="A819" s="1"/>
      <c r="B819" s="1"/>
      <c r="C819" s="1"/>
      <c r="D819" s="1"/>
      <c r="E819" s="1"/>
      <c r="F819" s="1"/>
      <c r="G819" s="75"/>
      <c r="H819" s="75"/>
      <c r="I819" s="77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</row>
    <row r="820" spans="1:40" ht="14.25" customHeight="1" x14ac:dyDescent="0.3">
      <c r="A820" s="1"/>
      <c r="B820" s="1"/>
      <c r="C820" s="1"/>
      <c r="D820" s="1"/>
      <c r="E820" s="1"/>
      <c r="F820" s="1"/>
      <c r="G820" s="75"/>
      <c r="H820" s="75"/>
      <c r="I820" s="77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</row>
    <row r="821" spans="1:40" ht="14.25" customHeight="1" x14ac:dyDescent="0.3">
      <c r="A821" s="1"/>
      <c r="B821" s="1"/>
      <c r="C821" s="1"/>
      <c r="D821" s="1"/>
      <c r="E821" s="1"/>
      <c r="F821" s="1"/>
      <c r="G821" s="75"/>
      <c r="H821" s="75"/>
      <c r="I821" s="77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</row>
    <row r="822" spans="1:40" ht="14.25" customHeight="1" x14ac:dyDescent="0.3">
      <c r="A822" s="1"/>
      <c r="B822" s="1"/>
      <c r="C822" s="1"/>
      <c r="D822" s="1"/>
      <c r="E822" s="1"/>
      <c r="F822" s="1"/>
      <c r="G822" s="75"/>
      <c r="H822" s="75"/>
      <c r="I822" s="77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</row>
    <row r="823" spans="1:40" ht="14.25" customHeight="1" x14ac:dyDescent="0.3">
      <c r="A823" s="1"/>
      <c r="B823" s="1"/>
      <c r="C823" s="1"/>
      <c r="D823" s="1"/>
      <c r="E823" s="1"/>
      <c r="F823" s="1"/>
      <c r="G823" s="75"/>
      <c r="H823" s="75"/>
      <c r="I823" s="77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</row>
    <row r="824" spans="1:40" ht="14.25" customHeight="1" x14ac:dyDescent="0.3">
      <c r="A824" s="1"/>
      <c r="B824" s="1"/>
      <c r="C824" s="1"/>
      <c r="D824" s="1"/>
      <c r="E824" s="1"/>
      <c r="F824" s="1"/>
      <c r="G824" s="75"/>
      <c r="H824" s="75"/>
      <c r="I824" s="77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</row>
    <row r="825" spans="1:40" ht="14.25" customHeight="1" x14ac:dyDescent="0.3">
      <c r="A825" s="1"/>
      <c r="B825" s="1"/>
      <c r="C825" s="1"/>
      <c r="D825" s="1"/>
      <c r="E825" s="1"/>
      <c r="F825" s="1"/>
      <c r="G825" s="75"/>
      <c r="H825" s="75"/>
      <c r="I825" s="77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</row>
    <row r="826" spans="1:40" ht="14.25" customHeight="1" x14ac:dyDescent="0.3">
      <c r="A826" s="1"/>
      <c r="B826" s="1"/>
      <c r="C826" s="1"/>
      <c r="D826" s="1"/>
      <c r="E826" s="1"/>
      <c r="F826" s="1"/>
      <c r="G826" s="75"/>
      <c r="H826" s="75"/>
      <c r="I826" s="77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</row>
    <row r="827" spans="1:40" ht="14.25" customHeight="1" x14ac:dyDescent="0.3">
      <c r="A827" s="1"/>
      <c r="B827" s="1"/>
      <c r="C827" s="1"/>
      <c r="D827" s="1"/>
      <c r="E827" s="1"/>
      <c r="F827" s="1"/>
      <c r="G827" s="75"/>
      <c r="H827" s="75"/>
      <c r="I827" s="77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</row>
    <row r="828" spans="1:40" ht="14.25" customHeight="1" x14ac:dyDescent="0.3">
      <c r="A828" s="1"/>
      <c r="B828" s="1"/>
      <c r="C828" s="1"/>
      <c r="D828" s="1"/>
      <c r="E828" s="1"/>
      <c r="F828" s="1"/>
      <c r="G828" s="75"/>
      <c r="H828" s="75"/>
      <c r="I828" s="77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</row>
    <row r="829" spans="1:40" ht="14.25" customHeight="1" x14ac:dyDescent="0.3">
      <c r="A829" s="1"/>
      <c r="B829" s="1"/>
      <c r="C829" s="1"/>
      <c r="D829" s="1"/>
      <c r="E829" s="1"/>
      <c r="F829" s="1"/>
      <c r="G829" s="75"/>
      <c r="H829" s="75"/>
      <c r="I829" s="77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</row>
    <row r="830" spans="1:40" ht="14.25" customHeight="1" x14ac:dyDescent="0.3">
      <c r="A830" s="1"/>
      <c r="B830" s="1"/>
      <c r="C830" s="1"/>
      <c r="D830" s="1"/>
      <c r="E830" s="1"/>
      <c r="F830" s="1"/>
      <c r="G830" s="75"/>
      <c r="H830" s="75"/>
      <c r="I830" s="77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</row>
    <row r="831" spans="1:40" ht="14.25" customHeight="1" x14ac:dyDescent="0.3">
      <c r="A831" s="1"/>
      <c r="B831" s="1"/>
      <c r="C831" s="1"/>
      <c r="D831" s="1"/>
      <c r="E831" s="1"/>
      <c r="F831" s="1"/>
      <c r="G831" s="75"/>
      <c r="H831" s="75"/>
      <c r="I831" s="77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</row>
    <row r="832" spans="1:40" ht="14.25" customHeight="1" x14ac:dyDescent="0.3">
      <c r="A832" s="1"/>
      <c r="B832" s="1"/>
      <c r="C832" s="1"/>
      <c r="D832" s="1"/>
      <c r="E832" s="1"/>
      <c r="F832" s="1"/>
      <c r="G832" s="75"/>
      <c r="H832" s="75"/>
      <c r="I832" s="77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</row>
    <row r="833" spans="1:40" ht="14.25" customHeight="1" x14ac:dyDescent="0.3">
      <c r="A833" s="1"/>
      <c r="B833" s="1"/>
      <c r="C833" s="1"/>
      <c r="D833" s="1"/>
      <c r="E833" s="1"/>
      <c r="F833" s="1"/>
      <c r="G833" s="75"/>
      <c r="H833" s="75"/>
      <c r="I833" s="77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</row>
    <row r="834" spans="1:40" ht="14.25" customHeight="1" x14ac:dyDescent="0.3">
      <c r="A834" s="1"/>
      <c r="B834" s="1"/>
      <c r="C834" s="1"/>
      <c r="D834" s="1"/>
      <c r="E834" s="1"/>
      <c r="F834" s="1"/>
      <c r="G834" s="75"/>
      <c r="H834" s="75"/>
      <c r="I834" s="77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</row>
    <row r="835" spans="1:40" ht="14.25" customHeight="1" x14ac:dyDescent="0.3">
      <c r="A835" s="1"/>
      <c r="B835" s="1"/>
      <c r="C835" s="1"/>
      <c r="D835" s="1"/>
      <c r="E835" s="1"/>
      <c r="F835" s="1"/>
      <c r="G835" s="75"/>
      <c r="H835" s="75"/>
      <c r="I835" s="77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</row>
    <row r="836" spans="1:40" ht="14.25" customHeight="1" x14ac:dyDescent="0.3">
      <c r="A836" s="1"/>
      <c r="B836" s="1"/>
      <c r="C836" s="1"/>
      <c r="D836" s="1"/>
      <c r="E836" s="1"/>
      <c r="F836" s="1"/>
      <c r="G836" s="75"/>
      <c r="H836" s="75"/>
      <c r="I836" s="77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</row>
    <row r="837" spans="1:40" ht="14.25" customHeight="1" x14ac:dyDescent="0.3">
      <c r="A837" s="1"/>
      <c r="B837" s="1"/>
      <c r="C837" s="1"/>
      <c r="D837" s="1"/>
      <c r="E837" s="1"/>
      <c r="F837" s="1"/>
      <c r="G837" s="75"/>
      <c r="H837" s="75"/>
      <c r="I837" s="77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</row>
    <row r="838" spans="1:40" ht="14.25" customHeight="1" x14ac:dyDescent="0.3">
      <c r="A838" s="1"/>
      <c r="B838" s="1"/>
      <c r="C838" s="1"/>
      <c r="D838" s="1"/>
      <c r="E838" s="1"/>
      <c r="F838" s="1"/>
      <c r="G838" s="75"/>
      <c r="H838" s="75"/>
      <c r="I838" s="77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</row>
    <row r="839" spans="1:40" ht="14.25" customHeight="1" x14ac:dyDescent="0.3">
      <c r="A839" s="1"/>
      <c r="B839" s="1"/>
      <c r="C839" s="1"/>
      <c r="D839" s="1"/>
      <c r="E839" s="1"/>
      <c r="F839" s="1"/>
      <c r="G839" s="75"/>
      <c r="H839" s="75"/>
      <c r="I839" s="77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</row>
    <row r="840" spans="1:40" ht="14.25" customHeight="1" x14ac:dyDescent="0.3">
      <c r="A840" s="1"/>
      <c r="B840" s="1"/>
      <c r="C840" s="1"/>
      <c r="D840" s="1"/>
      <c r="E840" s="1"/>
      <c r="F840" s="1"/>
      <c r="G840" s="75"/>
      <c r="H840" s="75"/>
      <c r="I840" s="77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</row>
    <row r="841" spans="1:40" ht="14.25" customHeight="1" x14ac:dyDescent="0.3">
      <c r="A841" s="1"/>
      <c r="B841" s="1"/>
      <c r="C841" s="1"/>
      <c r="D841" s="1"/>
      <c r="E841" s="1"/>
      <c r="F841" s="1"/>
      <c r="G841" s="75"/>
      <c r="H841" s="75"/>
      <c r="I841" s="77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</row>
    <row r="842" spans="1:40" ht="14.25" customHeight="1" x14ac:dyDescent="0.3">
      <c r="A842" s="1"/>
      <c r="B842" s="1"/>
      <c r="C842" s="1"/>
      <c r="D842" s="1"/>
      <c r="E842" s="1"/>
      <c r="F842" s="1"/>
      <c r="G842" s="75"/>
      <c r="H842" s="75"/>
      <c r="I842" s="77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</row>
    <row r="843" spans="1:40" ht="14.25" customHeight="1" x14ac:dyDescent="0.3">
      <c r="A843" s="1"/>
      <c r="B843" s="1"/>
      <c r="C843" s="1"/>
      <c r="D843" s="1"/>
      <c r="E843" s="1"/>
      <c r="F843" s="1"/>
      <c r="G843" s="75"/>
      <c r="H843" s="75"/>
      <c r="I843" s="77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</row>
    <row r="844" spans="1:40" ht="14.25" customHeight="1" x14ac:dyDescent="0.3">
      <c r="A844" s="1"/>
      <c r="B844" s="1"/>
      <c r="C844" s="1"/>
      <c r="D844" s="1"/>
      <c r="E844" s="1"/>
      <c r="F844" s="1"/>
      <c r="G844" s="75"/>
      <c r="H844" s="75"/>
      <c r="I844" s="77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</row>
    <row r="845" spans="1:40" ht="14.25" customHeight="1" x14ac:dyDescent="0.3">
      <c r="A845" s="1"/>
      <c r="B845" s="1"/>
      <c r="C845" s="1"/>
      <c r="D845" s="1"/>
      <c r="E845" s="1"/>
      <c r="F845" s="1"/>
      <c r="G845" s="75"/>
      <c r="H845" s="75"/>
      <c r="I845" s="77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</row>
    <row r="846" spans="1:40" ht="14.25" customHeight="1" x14ac:dyDescent="0.3">
      <c r="A846" s="1"/>
      <c r="B846" s="1"/>
      <c r="C846" s="1"/>
      <c r="D846" s="1"/>
      <c r="E846" s="1"/>
      <c r="F846" s="1"/>
      <c r="G846" s="75"/>
      <c r="H846" s="75"/>
      <c r="I846" s="77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</row>
    <row r="847" spans="1:40" ht="14.25" customHeight="1" x14ac:dyDescent="0.3">
      <c r="A847" s="1"/>
      <c r="B847" s="1"/>
      <c r="C847" s="1"/>
      <c r="D847" s="1"/>
      <c r="E847" s="1"/>
      <c r="F847" s="1"/>
      <c r="G847" s="75"/>
      <c r="H847" s="75"/>
      <c r="I847" s="77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</row>
    <row r="848" spans="1:40" ht="14.25" customHeight="1" x14ac:dyDescent="0.3">
      <c r="A848" s="1"/>
      <c r="B848" s="1"/>
      <c r="C848" s="1"/>
      <c r="D848" s="1"/>
      <c r="E848" s="1"/>
      <c r="F848" s="1"/>
      <c r="G848" s="75"/>
      <c r="H848" s="75"/>
      <c r="I848" s="77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</row>
    <row r="849" spans="1:40" ht="14.25" customHeight="1" x14ac:dyDescent="0.3">
      <c r="A849" s="1"/>
      <c r="B849" s="1"/>
      <c r="C849" s="1"/>
      <c r="D849" s="1"/>
      <c r="E849" s="1"/>
      <c r="F849" s="1"/>
      <c r="G849" s="75"/>
      <c r="H849" s="75"/>
      <c r="I849" s="77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</row>
    <row r="850" spans="1:40" ht="14.25" customHeight="1" x14ac:dyDescent="0.3">
      <c r="A850" s="1"/>
      <c r="B850" s="1"/>
      <c r="C850" s="1"/>
      <c r="D850" s="1"/>
      <c r="E850" s="1"/>
      <c r="F850" s="1"/>
      <c r="G850" s="75"/>
      <c r="H850" s="75"/>
      <c r="I850" s="77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</row>
    <row r="851" spans="1:40" ht="14.25" customHeight="1" x14ac:dyDescent="0.3">
      <c r="A851" s="1"/>
      <c r="B851" s="1"/>
      <c r="C851" s="1"/>
      <c r="D851" s="1"/>
      <c r="E851" s="1"/>
      <c r="F851" s="1"/>
      <c r="G851" s="75"/>
      <c r="H851" s="75"/>
      <c r="I851" s="77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</row>
    <row r="852" spans="1:40" ht="14.25" customHeight="1" x14ac:dyDescent="0.3">
      <c r="A852" s="1"/>
      <c r="B852" s="1"/>
      <c r="C852" s="1"/>
      <c r="D852" s="1"/>
      <c r="E852" s="1"/>
      <c r="F852" s="1"/>
      <c r="G852" s="75"/>
      <c r="H852" s="75"/>
      <c r="I852" s="77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</row>
    <row r="853" spans="1:40" ht="14.25" customHeight="1" x14ac:dyDescent="0.3">
      <c r="A853" s="1"/>
      <c r="B853" s="1"/>
      <c r="C853" s="1"/>
      <c r="D853" s="1"/>
      <c r="E853" s="1"/>
      <c r="F853" s="1"/>
      <c r="G853" s="75"/>
      <c r="H853" s="75"/>
      <c r="I853" s="77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</row>
    <row r="854" spans="1:40" ht="14.25" customHeight="1" x14ac:dyDescent="0.3">
      <c r="A854" s="1"/>
      <c r="B854" s="1"/>
      <c r="C854" s="1"/>
      <c r="D854" s="1"/>
      <c r="E854" s="1"/>
      <c r="F854" s="1"/>
      <c r="G854" s="75"/>
      <c r="H854" s="75"/>
      <c r="I854" s="77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</row>
    <row r="855" spans="1:40" ht="14.25" customHeight="1" x14ac:dyDescent="0.3">
      <c r="A855" s="1"/>
      <c r="B855" s="1"/>
      <c r="C855" s="1"/>
      <c r="D855" s="1"/>
      <c r="E855" s="1"/>
      <c r="F855" s="1"/>
      <c r="G855" s="75"/>
      <c r="H855" s="75"/>
      <c r="I855" s="77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</row>
    <row r="856" spans="1:40" ht="14.25" customHeight="1" x14ac:dyDescent="0.3">
      <c r="A856" s="1"/>
      <c r="B856" s="1"/>
      <c r="C856" s="1"/>
      <c r="D856" s="1"/>
      <c r="E856" s="1"/>
      <c r="F856" s="1"/>
      <c r="G856" s="75"/>
      <c r="H856" s="75"/>
      <c r="I856" s="77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</row>
    <row r="857" spans="1:40" ht="14.25" customHeight="1" x14ac:dyDescent="0.3">
      <c r="A857" s="1"/>
      <c r="B857" s="1"/>
      <c r="C857" s="1"/>
      <c r="D857" s="1"/>
      <c r="E857" s="1"/>
      <c r="F857" s="1"/>
      <c r="G857" s="75"/>
      <c r="H857" s="75"/>
      <c r="I857" s="77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</row>
    <row r="858" spans="1:40" ht="14.25" customHeight="1" x14ac:dyDescent="0.3">
      <c r="A858" s="1"/>
      <c r="B858" s="1"/>
      <c r="C858" s="1"/>
      <c r="D858" s="1"/>
      <c r="E858" s="1"/>
      <c r="F858" s="1"/>
      <c r="G858" s="75"/>
      <c r="H858" s="75"/>
      <c r="I858" s="77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</row>
    <row r="859" spans="1:40" ht="14.25" customHeight="1" x14ac:dyDescent="0.3">
      <c r="A859" s="1"/>
      <c r="B859" s="1"/>
      <c r="C859" s="1"/>
      <c r="D859" s="1"/>
      <c r="E859" s="1"/>
      <c r="F859" s="1"/>
      <c r="G859" s="75"/>
      <c r="H859" s="75"/>
      <c r="I859" s="77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</row>
    <row r="860" spans="1:40" ht="14.25" customHeight="1" x14ac:dyDescent="0.3">
      <c r="A860" s="1"/>
      <c r="B860" s="1"/>
      <c r="C860" s="1"/>
      <c r="D860" s="1"/>
      <c r="E860" s="1"/>
      <c r="F860" s="1"/>
      <c r="G860" s="75"/>
      <c r="H860" s="75"/>
      <c r="I860" s="77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</row>
    <row r="861" spans="1:40" ht="14.25" customHeight="1" x14ac:dyDescent="0.3">
      <c r="A861" s="1"/>
      <c r="B861" s="1"/>
      <c r="C861" s="1"/>
      <c r="D861" s="1"/>
      <c r="E861" s="1"/>
      <c r="F861" s="1"/>
      <c r="G861" s="75"/>
      <c r="H861" s="75"/>
      <c r="I861" s="77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</row>
    <row r="862" spans="1:40" ht="14.25" customHeight="1" x14ac:dyDescent="0.3">
      <c r="A862" s="1"/>
      <c r="B862" s="1"/>
      <c r="C862" s="1"/>
      <c r="D862" s="1"/>
      <c r="E862" s="1"/>
      <c r="F862" s="1"/>
      <c r="G862" s="75"/>
      <c r="H862" s="75"/>
      <c r="I862" s="77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</row>
    <row r="863" spans="1:40" ht="14.25" customHeight="1" x14ac:dyDescent="0.3">
      <c r="A863" s="1"/>
      <c r="B863" s="1"/>
      <c r="C863" s="1"/>
      <c r="D863" s="1"/>
      <c r="E863" s="1"/>
      <c r="F863" s="1"/>
      <c r="G863" s="75"/>
      <c r="H863" s="75"/>
      <c r="I863" s="77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</row>
    <row r="864" spans="1:40" ht="14.25" customHeight="1" x14ac:dyDescent="0.3">
      <c r="A864" s="1"/>
      <c r="B864" s="1"/>
      <c r="C864" s="1"/>
      <c r="D864" s="1"/>
      <c r="E864" s="1"/>
      <c r="F864" s="1"/>
      <c r="G864" s="75"/>
      <c r="H864" s="75"/>
      <c r="I864" s="77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</row>
    <row r="865" spans="1:40" ht="14.25" customHeight="1" x14ac:dyDescent="0.3">
      <c r="A865" s="1"/>
      <c r="B865" s="1"/>
      <c r="C865" s="1"/>
      <c r="D865" s="1"/>
      <c r="E865" s="1"/>
      <c r="F865" s="1"/>
      <c r="G865" s="75"/>
      <c r="H865" s="75"/>
      <c r="I865" s="77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</row>
    <row r="866" spans="1:40" ht="14.25" customHeight="1" x14ac:dyDescent="0.3">
      <c r="A866" s="1"/>
      <c r="B866" s="1"/>
      <c r="C866" s="1"/>
      <c r="D866" s="1"/>
      <c r="E866" s="1"/>
      <c r="F866" s="1"/>
      <c r="G866" s="75"/>
      <c r="H866" s="75"/>
      <c r="I866" s="77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</row>
    <row r="867" spans="1:40" ht="14.25" customHeight="1" x14ac:dyDescent="0.3">
      <c r="A867" s="1"/>
      <c r="B867" s="1"/>
      <c r="C867" s="1"/>
      <c r="D867" s="1"/>
      <c r="E867" s="1"/>
      <c r="F867" s="1"/>
      <c r="G867" s="75"/>
      <c r="H867" s="75"/>
      <c r="I867" s="77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</row>
    <row r="868" spans="1:40" ht="14.25" customHeight="1" x14ac:dyDescent="0.3">
      <c r="A868" s="1"/>
      <c r="B868" s="1"/>
      <c r="C868" s="1"/>
      <c r="D868" s="1"/>
      <c r="E868" s="1"/>
      <c r="F868" s="1"/>
      <c r="G868" s="75"/>
      <c r="H868" s="75"/>
      <c r="I868" s="77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</row>
    <row r="869" spans="1:40" ht="14.25" customHeight="1" x14ac:dyDescent="0.3">
      <c r="A869" s="1"/>
      <c r="B869" s="1"/>
      <c r="C869" s="1"/>
      <c r="D869" s="1"/>
      <c r="E869" s="1"/>
      <c r="F869" s="1"/>
      <c r="G869" s="75"/>
      <c r="H869" s="75"/>
      <c r="I869" s="77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</row>
    <row r="870" spans="1:40" ht="14.25" customHeight="1" x14ac:dyDescent="0.3">
      <c r="A870" s="1"/>
      <c r="B870" s="1"/>
      <c r="C870" s="1"/>
      <c r="D870" s="1"/>
      <c r="E870" s="1"/>
      <c r="F870" s="1"/>
      <c r="G870" s="75"/>
      <c r="H870" s="75"/>
      <c r="I870" s="77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</row>
    <row r="871" spans="1:40" ht="14.25" customHeight="1" x14ac:dyDescent="0.3">
      <c r="A871" s="1"/>
      <c r="B871" s="1"/>
      <c r="C871" s="1"/>
      <c r="D871" s="1"/>
      <c r="E871" s="1"/>
      <c r="F871" s="1"/>
      <c r="G871" s="75"/>
      <c r="H871" s="75"/>
      <c r="I871" s="77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</row>
    <row r="872" spans="1:40" ht="14.25" customHeight="1" x14ac:dyDescent="0.3">
      <c r="A872" s="1"/>
      <c r="B872" s="1"/>
      <c r="C872" s="1"/>
      <c r="D872" s="1"/>
      <c r="E872" s="1"/>
      <c r="F872" s="1"/>
      <c r="G872" s="75"/>
      <c r="H872" s="75"/>
      <c r="I872" s="77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</row>
    <row r="873" spans="1:40" ht="14.25" customHeight="1" x14ac:dyDescent="0.3">
      <c r="A873" s="1"/>
      <c r="B873" s="1"/>
      <c r="C873" s="1"/>
      <c r="D873" s="1"/>
      <c r="E873" s="1"/>
      <c r="F873" s="1"/>
      <c r="G873" s="75"/>
      <c r="H873" s="75"/>
      <c r="I873" s="77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</row>
    <row r="874" spans="1:40" ht="14.25" customHeight="1" x14ac:dyDescent="0.3">
      <c r="A874" s="1"/>
      <c r="B874" s="1"/>
      <c r="C874" s="1"/>
      <c r="D874" s="1"/>
      <c r="E874" s="1"/>
      <c r="F874" s="1"/>
      <c r="G874" s="75"/>
      <c r="H874" s="75"/>
      <c r="I874" s="77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</row>
    <row r="875" spans="1:40" ht="14.25" customHeight="1" x14ac:dyDescent="0.3">
      <c r="A875" s="1"/>
      <c r="B875" s="1"/>
      <c r="C875" s="1"/>
      <c r="D875" s="1"/>
      <c r="E875" s="1"/>
      <c r="F875" s="1"/>
      <c r="G875" s="75"/>
      <c r="H875" s="75"/>
      <c r="I875" s="77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</row>
    <row r="876" spans="1:40" ht="14.25" customHeight="1" x14ac:dyDescent="0.3">
      <c r="A876" s="1"/>
      <c r="B876" s="1"/>
      <c r="C876" s="1"/>
      <c r="D876" s="1"/>
      <c r="E876" s="1"/>
      <c r="F876" s="1"/>
      <c r="G876" s="75"/>
      <c r="H876" s="75"/>
      <c r="I876" s="77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</row>
    <row r="877" spans="1:40" ht="14.25" customHeight="1" x14ac:dyDescent="0.3">
      <c r="A877" s="1"/>
      <c r="B877" s="1"/>
      <c r="C877" s="1"/>
      <c r="D877" s="1"/>
      <c r="E877" s="1"/>
      <c r="F877" s="1"/>
      <c r="G877" s="75"/>
      <c r="H877" s="75"/>
      <c r="I877" s="77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</row>
    <row r="878" spans="1:40" ht="14.25" customHeight="1" x14ac:dyDescent="0.3">
      <c r="A878" s="1"/>
      <c r="B878" s="1"/>
      <c r="C878" s="1"/>
      <c r="D878" s="1"/>
      <c r="E878" s="1"/>
      <c r="F878" s="1"/>
      <c r="G878" s="75"/>
      <c r="H878" s="75"/>
      <c r="I878" s="77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</row>
    <row r="879" spans="1:40" ht="14.25" customHeight="1" x14ac:dyDescent="0.3">
      <c r="A879" s="1"/>
      <c r="B879" s="1"/>
      <c r="C879" s="1"/>
      <c r="D879" s="1"/>
      <c r="E879" s="1"/>
      <c r="F879" s="1"/>
      <c r="G879" s="75"/>
      <c r="H879" s="75"/>
      <c r="I879" s="77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</row>
    <row r="880" spans="1:40" ht="14.25" customHeight="1" x14ac:dyDescent="0.3">
      <c r="A880" s="1"/>
      <c r="B880" s="1"/>
      <c r="C880" s="1"/>
      <c r="D880" s="1"/>
      <c r="E880" s="1"/>
      <c r="F880" s="1"/>
      <c r="G880" s="75"/>
      <c r="H880" s="75"/>
      <c r="I880" s="77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</row>
    <row r="881" spans="1:40" ht="14.25" customHeight="1" x14ac:dyDescent="0.3">
      <c r="A881" s="1"/>
      <c r="B881" s="1"/>
      <c r="C881" s="1"/>
      <c r="D881" s="1"/>
      <c r="E881" s="1"/>
      <c r="F881" s="1"/>
      <c r="G881" s="75"/>
      <c r="H881" s="75"/>
      <c r="I881" s="77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</row>
    <row r="882" spans="1:40" ht="14.25" customHeight="1" x14ac:dyDescent="0.3">
      <c r="A882" s="1"/>
      <c r="B882" s="1"/>
      <c r="C882" s="1"/>
      <c r="D882" s="1"/>
      <c r="E882" s="1"/>
      <c r="F882" s="1"/>
      <c r="G882" s="75"/>
      <c r="H882" s="75"/>
      <c r="I882" s="77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</row>
    <row r="883" spans="1:40" ht="14.25" customHeight="1" x14ac:dyDescent="0.3">
      <c r="A883" s="1"/>
      <c r="B883" s="1"/>
      <c r="C883" s="1"/>
      <c r="D883" s="1"/>
      <c r="E883" s="1"/>
      <c r="F883" s="1"/>
      <c r="G883" s="75"/>
      <c r="H883" s="75"/>
      <c r="I883" s="77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</row>
    <row r="884" spans="1:40" ht="14.25" customHeight="1" x14ac:dyDescent="0.3">
      <c r="A884" s="1"/>
      <c r="B884" s="1"/>
      <c r="C884" s="1"/>
      <c r="D884" s="1"/>
      <c r="E884" s="1"/>
      <c r="F884" s="1"/>
      <c r="G884" s="75"/>
      <c r="H884" s="75"/>
      <c r="I884" s="77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</row>
    <row r="885" spans="1:40" ht="14.25" customHeight="1" x14ac:dyDescent="0.3">
      <c r="A885" s="1"/>
      <c r="B885" s="1"/>
      <c r="C885" s="1"/>
      <c r="D885" s="1"/>
      <c r="E885" s="1"/>
      <c r="F885" s="1"/>
      <c r="G885" s="75"/>
      <c r="H885" s="75"/>
      <c r="I885" s="77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</row>
    <row r="886" spans="1:40" ht="14.25" customHeight="1" x14ac:dyDescent="0.3">
      <c r="A886" s="1"/>
      <c r="B886" s="1"/>
      <c r="C886" s="1"/>
      <c r="D886" s="1"/>
      <c r="E886" s="1"/>
      <c r="F886" s="1"/>
      <c r="G886" s="75"/>
      <c r="H886" s="75"/>
      <c r="I886" s="77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</row>
    <row r="887" spans="1:40" ht="14.25" customHeight="1" x14ac:dyDescent="0.3">
      <c r="A887" s="1"/>
      <c r="B887" s="1"/>
      <c r="C887" s="1"/>
      <c r="D887" s="1"/>
      <c r="E887" s="1"/>
      <c r="F887" s="1"/>
      <c r="G887" s="75"/>
      <c r="H887" s="75"/>
      <c r="I887" s="77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</row>
    <row r="888" spans="1:40" ht="14.25" customHeight="1" x14ac:dyDescent="0.3">
      <c r="A888" s="1"/>
      <c r="B888" s="1"/>
      <c r="C888" s="1"/>
      <c r="D888" s="1"/>
      <c r="E888" s="1"/>
      <c r="F888" s="1"/>
      <c r="G888" s="75"/>
      <c r="H888" s="75"/>
      <c r="I888" s="77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</row>
    <row r="889" spans="1:40" ht="14.25" customHeight="1" x14ac:dyDescent="0.3">
      <c r="A889" s="1"/>
      <c r="B889" s="1"/>
      <c r="C889" s="1"/>
      <c r="D889" s="1"/>
      <c r="E889" s="1"/>
      <c r="F889" s="1"/>
      <c r="G889" s="75"/>
      <c r="H889" s="75"/>
      <c r="I889" s="77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</row>
    <row r="890" spans="1:40" ht="14.25" customHeight="1" x14ac:dyDescent="0.3">
      <c r="A890" s="1"/>
      <c r="B890" s="1"/>
      <c r="C890" s="1"/>
      <c r="D890" s="1"/>
      <c r="E890" s="1"/>
      <c r="F890" s="1"/>
      <c r="G890" s="75"/>
      <c r="H890" s="75"/>
      <c r="I890" s="77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</row>
    <row r="891" spans="1:40" ht="14.25" customHeight="1" x14ac:dyDescent="0.3">
      <c r="A891" s="1"/>
      <c r="B891" s="1"/>
      <c r="C891" s="1"/>
      <c r="D891" s="1"/>
      <c r="E891" s="1"/>
      <c r="F891" s="1"/>
      <c r="G891" s="75"/>
      <c r="H891" s="75"/>
      <c r="I891" s="77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</row>
    <row r="892" spans="1:40" ht="14.25" customHeight="1" x14ac:dyDescent="0.3">
      <c r="A892" s="1"/>
      <c r="B892" s="1"/>
      <c r="C892" s="1"/>
      <c r="D892" s="1"/>
      <c r="E892" s="1"/>
      <c r="F892" s="1"/>
      <c r="G892" s="75"/>
      <c r="H892" s="75"/>
      <c r="I892" s="77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</row>
    <row r="893" spans="1:40" ht="14.25" customHeight="1" x14ac:dyDescent="0.3">
      <c r="A893" s="1"/>
      <c r="B893" s="1"/>
      <c r="C893" s="1"/>
      <c r="D893" s="1"/>
      <c r="E893" s="1"/>
      <c r="F893" s="1"/>
      <c r="G893" s="75"/>
      <c r="H893" s="75"/>
      <c r="I893" s="77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</row>
    <row r="894" spans="1:40" ht="14.25" customHeight="1" x14ac:dyDescent="0.3">
      <c r="A894" s="1"/>
      <c r="B894" s="1"/>
      <c r="C894" s="1"/>
      <c r="D894" s="1"/>
      <c r="E894" s="1"/>
      <c r="F894" s="1"/>
      <c r="G894" s="75"/>
      <c r="H894" s="75"/>
      <c r="I894" s="77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</row>
    <row r="895" spans="1:40" ht="14.25" customHeight="1" x14ac:dyDescent="0.3">
      <c r="A895" s="1"/>
      <c r="B895" s="1"/>
      <c r="C895" s="1"/>
      <c r="D895" s="1"/>
      <c r="E895" s="1"/>
      <c r="F895" s="1"/>
      <c r="G895" s="75"/>
      <c r="H895" s="75"/>
      <c r="I895" s="77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</row>
    <row r="896" spans="1:40" ht="14.25" customHeight="1" x14ac:dyDescent="0.3">
      <c r="A896" s="1"/>
      <c r="B896" s="1"/>
      <c r="C896" s="1"/>
      <c r="D896" s="1"/>
      <c r="E896" s="1"/>
      <c r="F896" s="1"/>
      <c r="G896" s="75"/>
      <c r="H896" s="75"/>
      <c r="I896" s="77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</row>
    <row r="897" spans="1:40" ht="14.25" customHeight="1" x14ac:dyDescent="0.3">
      <c r="A897" s="1"/>
      <c r="B897" s="1"/>
      <c r="C897" s="1"/>
      <c r="D897" s="1"/>
      <c r="E897" s="1"/>
      <c r="F897" s="1"/>
      <c r="G897" s="75"/>
      <c r="H897" s="75"/>
      <c r="I897" s="77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</row>
    <row r="898" spans="1:40" ht="14.25" customHeight="1" x14ac:dyDescent="0.3">
      <c r="A898" s="1"/>
      <c r="B898" s="1"/>
      <c r="C898" s="1"/>
      <c r="D898" s="1"/>
      <c r="E898" s="1"/>
      <c r="F898" s="1"/>
      <c r="G898" s="75"/>
      <c r="H898" s="75"/>
      <c r="I898" s="77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</row>
    <row r="899" spans="1:40" ht="14.25" customHeight="1" x14ac:dyDescent="0.3">
      <c r="A899" s="1"/>
      <c r="B899" s="1"/>
      <c r="C899" s="1"/>
      <c r="D899" s="1"/>
      <c r="E899" s="1"/>
      <c r="F899" s="1"/>
      <c r="G899" s="75"/>
      <c r="H899" s="75"/>
      <c r="I899" s="77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</row>
    <row r="900" spans="1:40" ht="14.25" customHeight="1" x14ac:dyDescent="0.3">
      <c r="A900" s="1"/>
      <c r="B900" s="1"/>
      <c r="C900" s="1"/>
      <c r="D900" s="1"/>
      <c r="E900" s="1"/>
      <c r="F900" s="1"/>
      <c r="G900" s="75"/>
      <c r="H900" s="75"/>
      <c r="I900" s="77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</row>
    <row r="901" spans="1:40" ht="14.25" customHeight="1" x14ac:dyDescent="0.3">
      <c r="A901" s="1"/>
      <c r="B901" s="1"/>
      <c r="C901" s="1"/>
      <c r="D901" s="1"/>
      <c r="E901" s="1"/>
      <c r="F901" s="1"/>
      <c r="G901" s="75"/>
      <c r="H901" s="75"/>
      <c r="I901" s="77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</row>
    <row r="902" spans="1:40" ht="14.25" customHeight="1" x14ac:dyDescent="0.3">
      <c r="A902" s="1"/>
      <c r="B902" s="1"/>
      <c r="C902" s="1"/>
      <c r="D902" s="1"/>
      <c r="E902" s="1"/>
      <c r="F902" s="1"/>
      <c r="G902" s="75"/>
      <c r="H902" s="75"/>
      <c r="I902" s="77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</row>
    <row r="903" spans="1:40" ht="14.25" customHeight="1" x14ac:dyDescent="0.3">
      <c r="A903" s="1"/>
      <c r="B903" s="1"/>
      <c r="C903" s="1"/>
      <c r="D903" s="1"/>
      <c r="E903" s="1"/>
      <c r="F903" s="1"/>
      <c r="G903" s="75"/>
      <c r="H903" s="75"/>
      <c r="I903" s="77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</row>
    <row r="904" spans="1:40" ht="14.25" customHeight="1" x14ac:dyDescent="0.3">
      <c r="A904" s="1"/>
      <c r="B904" s="1"/>
      <c r="C904" s="1"/>
      <c r="D904" s="1"/>
      <c r="E904" s="1"/>
      <c r="F904" s="1"/>
      <c r="G904" s="75"/>
      <c r="H904" s="75"/>
      <c r="I904" s="77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</row>
    <row r="905" spans="1:40" ht="14.25" customHeight="1" x14ac:dyDescent="0.3">
      <c r="A905" s="1"/>
      <c r="B905" s="1"/>
      <c r="C905" s="1"/>
      <c r="D905" s="1"/>
      <c r="E905" s="1"/>
      <c r="F905" s="1"/>
      <c r="G905" s="75"/>
      <c r="H905" s="75"/>
      <c r="I905" s="77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</row>
    <row r="906" spans="1:40" ht="14.25" customHeight="1" x14ac:dyDescent="0.3">
      <c r="A906" s="1"/>
      <c r="B906" s="1"/>
      <c r="C906" s="1"/>
      <c r="D906" s="1"/>
      <c r="E906" s="1"/>
      <c r="F906" s="1"/>
      <c r="G906" s="75"/>
      <c r="H906" s="75"/>
      <c r="I906" s="77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</row>
    <row r="907" spans="1:40" ht="14.25" customHeight="1" x14ac:dyDescent="0.3">
      <c r="A907" s="1"/>
      <c r="B907" s="1"/>
      <c r="C907" s="1"/>
      <c r="D907" s="1"/>
      <c r="E907" s="1"/>
      <c r="F907" s="1"/>
      <c r="G907" s="75"/>
      <c r="H907" s="75"/>
      <c r="I907" s="77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</row>
    <row r="908" spans="1:40" ht="14.25" customHeight="1" x14ac:dyDescent="0.3">
      <c r="A908" s="1"/>
      <c r="B908" s="1"/>
      <c r="C908" s="1"/>
      <c r="D908" s="1"/>
      <c r="E908" s="1"/>
      <c r="F908" s="1"/>
      <c r="G908" s="75"/>
      <c r="H908" s="75"/>
      <c r="I908" s="77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</row>
    <row r="909" spans="1:40" ht="14.25" customHeight="1" x14ac:dyDescent="0.3">
      <c r="A909" s="1"/>
      <c r="B909" s="1"/>
      <c r="C909" s="1"/>
      <c r="D909" s="1"/>
      <c r="E909" s="1"/>
      <c r="F909" s="1"/>
      <c r="G909" s="75"/>
      <c r="H909" s="75"/>
      <c r="I909" s="77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</row>
    <row r="910" spans="1:40" ht="14.25" customHeight="1" x14ac:dyDescent="0.3">
      <c r="A910" s="1"/>
      <c r="B910" s="1"/>
      <c r="C910" s="1"/>
      <c r="D910" s="1"/>
      <c r="E910" s="1"/>
      <c r="F910" s="1"/>
      <c r="G910" s="75"/>
      <c r="H910" s="75"/>
      <c r="I910" s="77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</row>
    <row r="911" spans="1:40" ht="14.25" customHeight="1" x14ac:dyDescent="0.3">
      <c r="A911" s="1"/>
      <c r="B911" s="1"/>
      <c r="C911" s="1"/>
      <c r="D911" s="1"/>
      <c r="E911" s="1"/>
      <c r="F911" s="1"/>
      <c r="G911" s="75"/>
      <c r="H911" s="75"/>
      <c r="I911" s="77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</row>
    <row r="912" spans="1:40" ht="14.25" customHeight="1" x14ac:dyDescent="0.3">
      <c r="A912" s="1"/>
      <c r="B912" s="1"/>
      <c r="C912" s="1"/>
      <c r="D912" s="1"/>
      <c r="E912" s="1"/>
      <c r="F912" s="1"/>
      <c r="G912" s="75"/>
      <c r="H912" s="75"/>
      <c r="I912" s="77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</row>
    <row r="913" spans="1:40" ht="14.25" customHeight="1" x14ac:dyDescent="0.3">
      <c r="A913" s="1"/>
      <c r="B913" s="1"/>
      <c r="C913" s="1"/>
      <c r="D913" s="1"/>
      <c r="E913" s="1"/>
      <c r="F913" s="1"/>
      <c r="G913" s="75"/>
      <c r="H913" s="75"/>
      <c r="I913" s="77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</row>
    <row r="914" spans="1:40" ht="14.25" customHeight="1" x14ac:dyDescent="0.3">
      <c r="A914" s="1"/>
      <c r="B914" s="1"/>
      <c r="C914" s="1"/>
      <c r="D914" s="1"/>
      <c r="E914" s="1"/>
      <c r="F914" s="1"/>
      <c r="G914" s="75"/>
      <c r="H914" s="75"/>
      <c r="I914" s="77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</row>
    <row r="915" spans="1:40" ht="14.25" customHeight="1" x14ac:dyDescent="0.3">
      <c r="A915" s="1"/>
      <c r="B915" s="1"/>
      <c r="C915" s="1"/>
      <c r="D915" s="1"/>
      <c r="E915" s="1"/>
      <c r="F915" s="1"/>
      <c r="G915" s="75"/>
      <c r="H915" s="75"/>
      <c r="I915" s="77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</row>
    <row r="916" spans="1:40" ht="14.25" customHeight="1" x14ac:dyDescent="0.3">
      <c r="A916" s="1"/>
      <c r="B916" s="1"/>
      <c r="C916" s="1"/>
      <c r="D916" s="1"/>
      <c r="E916" s="1"/>
      <c r="F916" s="1"/>
      <c r="G916" s="75"/>
      <c r="H916" s="75"/>
      <c r="I916" s="77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</row>
    <row r="917" spans="1:40" ht="14.25" customHeight="1" x14ac:dyDescent="0.3">
      <c r="A917" s="1"/>
      <c r="B917" s="1"/>
      <c r="C917" s="1"/>
      <c r="D917" s="1"/>
      <c r="E917" s="1"/>
      <c r="F917" s="1"/>
      <c r="G917" s="75"/>
      <c r="H917" s="75"/>
      <c r="I917" s="77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</row>
    <row r="918" spans="1:40" ht="14.25" customHeight="1" x14ac:dyDescent="0.3">
      <c r="A918" s="1"/>
      <c r="B918" s="1"/>
      <c r="C918" s="1"/>
      <c r="D918" s="1"/>
      <c r="E918" s="1"/>
      <c r="F918" s="1"/>
      <c r="G918" s="75"/>
      <c r="H918" s="75"/>
      <c r="I918" s="77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</row>
    <row r="919" spans="1:40" ht="14.25" customHeight="1" x14ac:dyDescent="0.3">
      <c r="A919" s="1"/>
      <c r="B919" s="1"/>
      <c r="C919" s="1"/>
      <c r="D919" s="1"/>
      <c r="E919" s="1"/>
      <c r="F919" s="1"/>
      <c r="G919" s="75"/>
      <c r="H919" s="75"/>
      <c r="I919" s="77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</row>
    <row r="920" spans="1:40" ht="14.25" customHeight="1" x14ac:dyDescent="0.3">
      <c r="A920" s="1"/>
      <c r="B920" s="1"/>
      <c r="C920" s="1"/>
      <c r="D920" s="1"/>
      <c r="E920" s="1"/>
      <c r="F920" s="1"/>
      <c r="G920" s="75"/>
      <c r="H920" s="75"/>
      <c r="I920" s="77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</row>
    <row r="921" spans="1:40" ht="14.25" customHeight="1" x14ac:dyDescent="0.3">
      <c r="A921" s="1"/>
      <c r="B921" s="1"/>
      <c r="C921" s="1"/>
      <c r="D921" s="1"/>
      <c r="E921" s="1"/>
      <c r="F921" s="1"/>
      <c r="G921" s="75"/>
      <c r="H921" s="75"/>
      <c r="I921" s="77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</row>
    <row r="922" spans="1:40" ht="14.25" customHeight="1" x14ac:dyDescent="0.3">
      <c r="A922" s="1"/>
      <c r="B922" s="1"/>
      <c r="C922" s="1"/>
      <c r="D922" s="1"/>
      <c r="E922" s="1"/>
      <c r="F922" s="1"/>
      <c r="G922" s="75"/>
      <c r="H922" s="75"/>
      <c r="I922" s="77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</row>
    <row r="923" spans="1:40" ht="14.25" customHeight="1" x14ac:dyDescent="0.3">
      <c r="A923" s="1"/>
      <c r="B923" s="1"/>
      <c r="C923" s="1"/>
      <c r="D923" s="1"/>
      <c r="E923" s="1"/>
      <c r="F923" s="1"/>
      <c r="G923" s="75"/>
      <c r="H923" s="75"/>
      <c r="I923" s="77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</row>
    <row r="924" spans="1:40" ht="14.25" customHeight="1" x14ac:dyDescent="0.3">
      <c r="A924" s="1"/>
      <c r="B924" s="1"/>
      <c r="C924" s="1"/>
      <c r="D924" s="1"/>
      <c r="E924" s="1"/>
      <c r="F924" s="1"/>
      <c r="G924" s="75"/>
      <c r="H924" s="75"/>
      <c r="I924" s="77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</row>
    <row r="925" spans="1:40" ht="14.25" customHeight="1" x14ac:dyDescent="0.3">
      <c r="A925" s="1"/>
      <c r="B925" s="1"/>
      <c r="C925" s="1"/>
      <c r="D925" s="1"/>
      <c r="E925" s="1"/>
      <c r="F925" s="1"/>
      <c r="G925" s="75"/>
      <c r="H925" s="75"/>
      <c r="I925" s="77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</row>
    <row r="926" spans="1:40" ht="14.25" customHeight="1" x14ac:dyDescent="0.3">
      <c r="A926" s="1"/>
      <c r="B926" s="1"/>
      <c r="C926" s="1"/>
      <c r="D926" s="1"/>
      <c r="E926" s="1"/>
      <c r="F926" s="1"/>
      <c r="G926" s="75"/>
      <c r="H926" s="75"/>
      <c r="I926" s="77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</row>
    <row r="927" spans="1:40" ht="14.25" customHeight="1" x14ac:dyDescent="0.3">
      <c r="A927" s="1"/>
      <c r="B927" s="1"/>
      <c r="C927" s="1"/>
      <c r="D927" s="1"/>
      <c r="E927" s="1"/>
      <c r="F927" s="1"/>
      <c r="G927" s="75"/>
      <c r="H927" s="75"/>
      <c r="I927" s="77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</row>
    <row r="928" spans="1:40" ht="14.25" customHeight="1" x14ac:dyDescent="0.3">
      <c r="A928" s="1"/>
      <c r="B928" s="1"/>
      <c r="C928" s="1"/>
      <c r="D928" s="1"/>
      <c r="E928" s="1"/>
      <c r="F928" s="1"/>
      <c r="G928" s="75"/>
      <c r="H928" s="75"/>
      <c r="I928" s="77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</row>
    <row r="929" spans="1:40" ht="14.25" customHeight="1" x14ac:dyDescent="0.3">
      <c r="A929" s="1"/>
      <c r="B929" s="1"/>
      <c r="C929" s="1"/>
      <c r="D929" s="1"/>
      <c r="E929" s="1"/>
      <c r="F929" s="1"/>
      <c r="G929" s="75"/>
      <c r="H929" s="75"/>
      <c r="I929" s="77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</row>
    <row r="930" spans="1:40" ht="14.25" customHeight="1" x14ac:dyDescent="0.3">
      <c r="A930" s="1"/>
      <c r="B930" s="1"/>
      <c r="C930" s="1"/>
      <c r="D930" s="1"/>
      <c r="E930" s="1"/>
      <c r="F930" s="1"/>
      <c r="G930" s="75"/>
      <c r="H930" s="75"/>
      <c r="I930" s="77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</row>
    <row r="931" spans="1:40" ht="14.25" customHeight="1" x14ac:dyDescent="0.3">
      <c r="A931" s="1"/>
      <c r="B931" s="1"/>
      <c r="C931" s="1"/>
      <c r="D931" s="1"/>
      <c r="E931" s="1"/>
      <c r="F931" s="1"/>
      <c r="G931" s="75"/>
      <c r="H931" s="75"/>
      <c r="I931" s="77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</row>
    <row r="932" spans="1:40" ht="14.25" customHeight="1" x14ac:dyDescent="0.3">
      <c r="A932" s="1"/>
      <c r="B932" s="1"/>
      <c r="C932" s="1"/>
      <c r="D932" s="1"/>
      <c r="E932" s="1"/>
      <c r="F932" s="1"/>
      <c r="G932" s="75"/>
      <c r="H932" s="75"/>
      <c r="I932" s="77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</row>
    <row r="933" spans="1:40" ht="14.25" customHeight="1" x14ac:dyDescent="0.3">
      <c r="A933" s="1"/>
      <c r="B933" s="1"/>
      <c r="C933" s="1"/>
      <c r="D933" s="1"/>
      <c r="E933" s="1"/>
      <c r="F933" s="1"/>
      <c r="G933" s="75"/>
      <c r="H933" s="75"/>
      <c r="I933" s="77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</row>
    <row r="934" spans="1:40" ht="14.25" customHeight="1" x14ac:dyDescent="0.3">
      <c r="A934" s="1"/>
      <c r="B934" s="1"/>
      <c r="C934" s="1"/>
      <c r="D934" s="1"/>
      <c r="E934" s="1"/>
      <c r="F934" s="1"/>
      <c r="G934" s="75"/>
      <c r="H934" s="75"/>
      <c r="I934" s="77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</row>
    <row r="935" spans="1:40" ht="14.25" customHeight="1" x14ac:dyDescent="0.3">
      <c r="A935" s="1"/>
      <c r="B935" s="1"/>
      <c r="C935" s="1"/>
      <c r="D935" s="1"/>
      <c r="E935" s="1"/>
      <c r="F935" s="1"/>
      <c r="G935" s="75"/>
      <c r="H935" s="75"/>
      <c r="I935" s="77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</row>
    <row r="936" spans="1:40" ht="14.25" customHeight="1" x14ac:dyDescent="0.3">
      <c r="A936" s="1"/>
      <c r="B936" s="1"/>
      <c r="C936" s="1"/>
      <c r="D936" s="1"/>
      <c r="E936" s="1"/>
      <c r="F936" s="1"/>
      <c r="G936" s="75"/>
      <c r="H936" s="75"/>
      <c r="I936" s="77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</row>
    <row r="937" spans="1:40" ht="14.25" customHeight="1" x14ac:dyDescent="0.3">
      <c r="A937" s="1"/>
      <c r="B937" s="1"/>
      <c r="C937" s="1"/>
      <c r="D937" s="1"/>
      <c r="E937" s="1"/>
      <c r="F937" s="1"/>
      <c r="G937" s="75"/>
      <c r="H937" s="75"/>
      <c r="I937" s="77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</row>
    <row r="938" spans="1:40" ht="14.25" customHeight="1" x14ac:dyDescent="0.3">
      <c r="A938" s="1"/>
      <c r="B938" s="1"/>
      <c r="C938" s="1"/>
      <c r="D938" s="1"/>
      <c r="E938" s="1"/>
      <c r="F938" s="1"/>
      <c r="G938" s="75"/>
      <c r="H938" s="75"/>
      <c r="I938" s="77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</row>
    <row r="939" spans="1:40" ht="14.25" customHeight="1" x14ac:dyDescent="0.3">
      <c r="A939" s="1"/>
      <c r="B939" s="1"/>
      <c r="C939" s="1"/>
      <c r="D939" s="1"/>
      <c r="E939" s="1"/>
      <c r="F939" s="1"/>
      <c r="G939" s="75"/>
      <c r="H939" s="75"/>
      <c r="I939" s="77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</row>
    <row r="940" spans="1:40" ht="14.25" customHeight="1" x14ac:dyDescent="0.3">
      <c r="A940" s="1"/>
      <c r="B940" s="1"/>
      <c r="C940" s="1"/>
      <c r="D940" s="1"/>
      <c r="E940" s="1"/>
      <c r="F940" s="1"/>
      <c r="G940" s="75"/>
      <c r="H940" s="75"/>
      <c r="I940" s="77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</row>
    <row r="941" spans="1:40" ht="14.25" customHeight="1" x14ac:dyDescent="0.3">
      <c r="A941" s="1"/>
      <c r="B941" s="1"/>
      <c r="C941" s="1"/>
      <c r="D941" s="1"/>
      <c r="E941" s="1"/>
      <c r="F941" s="1"/>
      <c r="G941" s="75"/>
      <c r="H941" s="75"/>
      <c r="I941" s="77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</row>
    <row r="942" spans="1:40" ht="14.25" customHeight="1" x14ac:dyDescent="0.3">
      <c r="A942" s="1"/>
      <c r="B942" s="1"/>
      <c r="C942" s="1"/>
      <c r="D942" s="1"/>
      <c r="E942" s="1"/>
      <c r="F942" s="1"/>
      <c r="G942" s="75"/>
      <c r="H942" s="75"/>
      <c r="I942" s="77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</row>
    <row r="943" spans="1:40" ht="14.25" customHeight="1" x14ac:dyDescent="0.3">
      <c r="A943" s="1"/>
      <c r="B943" s="1"/>
      <c r="C943" s="1"/>
      <c r="D943" s="1"/>
      <c r="E943" s="1"/>
      <c r="F943" s="1"/>
      <c r="G943" s="75"/>
      <c r="H943" s="75"/>
      <c r="I943" s="77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</row>
    <row r="944" spans="1:40" ht="14.25" customHeight="1" x14ac:dyDescent="0.3">
      <c r="A944" s="1"/>
      <c r="B944" s="1"/>
      <c r="C944" s="1"/>
      <c r="D944" s="1"/>
      <c r="E944" s="1"/>
      <c r="F944" s="1"/>
      <c r="G944" s="75"/>
      <c r="H944" s="75"/>
      <c r="I944" s="77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</row>
    <row r="945" spans="1:40" ht="14.25" customHeight="1" x14ac:dyDescent="0.3">
      <c r="A945" s="1"/>
      <c r="B945" s="1"/>
      <c r="C945" s="1"/>
      <c r="D945" s="1"/>
      <c r="E945" s="1"/>
      <c r="F945" s="1"/>
      <c r="G945" s="75"/>
      <c r="H945" s="75"/>
      <c r="I945" s="77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</row>
    <row r="946" spans="1:40" ht="14.25" customHeight="1" x14ac:dyDescent="0.3">
      <c r="A946" s="1"/>
      <c r="B946" s="1"/>
      <c r="C946" s="1"/>
      <c r="D946" s="1"/>
      <c r="E946" s="1"/>
      <c r="F946" s="1"/>
      <c r="G946" s="75"/>
      <c r="H946" s="75"/>
      <c r="I946" s="77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</row>
    <row r="947" spans="1:40" ht="14.25" customHeight="1" x14ac:dyDescent="0.3">
      <c r="A947" s="1"/>
      <c r="B947" s="1"/>
      <c r="C947" s="1"/>
      <c r="D947" s="1"/>
      <c r="E947" s="1"/>
      <c r="F947" s="1"/>
      <c r="G947" s="75"/>
      <c r="H947" s="75"/>
      <c r="I947" s="77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</row>
    <row r="948" spans="1:40" ht="14.25" customHeight="1" x14ac:dyDescent="0.3">
      <c r="A948" s="1"/>
      <c r="B948" s="1"/>
      <c r="C948" s="1"/>
      <c r="D948" s="1"/>
      <c r="E948" s="1"/>
      <c r="F948" s="1"/>
      <c r="G948" s="75"/>
      <c r="H948" s="75"/>
      <c r="I948" s="77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</row>
    <row r="949" spans="1:40" ht="14.25" customHeight="1" x14ac:dyDescent="0.3">
      <c r="A949" s="1"/>
      <c r="B949" s="1"/>
      <c r="C949" s="1"/>
      <c r="D949" s="1"/>
      <c r="E949" s="1"/>
      <c r="F949" s="1"/>
      <c r="G949" s="75"/>
      <c r="H949" s="75"/>
      <c r="I949" s="77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</row>
    <row r="950" spans="1:40" ht="14.25" customHeight="1" x14ac:dyDescent="0.3">
      <c r="A950" s="1"/>
      <c r="B950" s="1"/>
      <c r="C950" s="1"/>
      <c r="D950" s="1"/>
      <c r="E950" s="1"/>
      <c r="F950" s="1"/>
      <c r="G950" s="75"/>
      <c r="H950" s="75"/>
      <c r="I950" s="77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</row>
    <row r="951" spans="1:40" ht="14.25" customHeight="1" x14ac:dyDescent="0.3">
      <c r="A951" s="1"/>
      <c r="B951" s="1"/>
      <c r="C951" s="1"/>
      <c r="D951" s="1"/>
      <c r="E951" s="1"/>
      <c r="F951" s="1"/>
      <c r="G951" s="75"/>
      <c r="H951" s="75"/>
      <c r="I951" s="77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</row>
    <row r="952" spans="1:40" ht="14.25" customHeight="1" x14ac:dyDescent="0.3">
      <c r="A952" s="1"/>
      <c r="B952" s="1"/>
      <c r="C952" s="1"/>
      <c r="D952" s="1"/>
      <c r="E952" s="1"/>
      <c r="F952" s="1"/>
      <c r="G952" s="75"/>
      <c r="H952" s="75"/>
      <c r="I952" s="77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</row>
    <row r="953" spans="1:40" ht="14.25" customHeight="1" x14ac:dyDescent="0.3">
      <c r="A953" s="1"/>
      <c r="B953" s="1"/>
      <c r="C953" s="1"/>
      <c r="D953" s="1"/>
      <c r="E953" s="1"/>
      <c r="F953" s="1"/>
      <c r="G953" s="75"/>
      <c r="H953" s="75"/>
      <c r="I953" s="77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</row>
    <row r="954" spans="1:40" ht="14.25" customHeight="1" x14ac:dyDescent="0.3">
      <c r="A954" s="1"/>
      <c r="B954" s="1"/>
      <c r="C954" s="1"/>
      <c r="D954" s="1"/>
      <c r="E954" s="1"/>
      <c r="F954" s="1"/>
      <c r="G954" s="75"/>
      <c r="H954" s="75"/>
      <c r="I954" s="77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</row>
    <row r="955" spans="1:40" ht="14.25" customHeight="1" x14ac:dyDescent="0.3">
      <c r="A955" s="1"/>
      <c r="B955" s="1"/>
      <c r="C955" s="1"/>
      <c r="D955" s="1"/>
      <c r="E955" s="1"/>
      <c r="F955" s="1"/>
      <c r="G955" s="75"/>
      <c r="H955" s="75"/>
      <c r="I955" s="77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</row>
    <row r="956" spans="1:40" ht="14.25" customHeight="1" x14ac:dyDescent="0.3">
      <c r="A956" s="1"/>
      <c r="B956" s="1"/>
      <c r="C956" s="1"/>
      <c r="D956" s="1"/>
      <c r="E956" s="1"/>
      <c r="F956" s="1"/>
      <c r="G956" s="75"/>
      <c r="H956" s="75"/>
      <c r="I956" s="77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</row>
    <row r="957" spans="1:40" ht="14.25" customHeight="1" x14ac:dyDescent="0.3">
      <c r="A957" s="1"/>
      <c r="B957" s="1"/>
      <c r="C957" s="1"/>
      <c r="D957" s="1"/>
      <c r="E957" s="1"/>
      <c r="F957" s="1"/>
      <c r="G957" s="75"/>
      <c r="H957" s="75"/>
      <c r="I957" s="77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</row>
    <row r="958" spans="1:40" ht="14.25" customHeight="1" x14ac:dyDescent="0.3">
      <c r="A958" s="1"/>
      <c r="B958" s="1"/>
      <c r="C958" s="1"/>
      <c r="D958" s="1"/>
      <c r="E958" s="1"/>
      <c r="F958" s="1"/>
      <c r="G958" s="75"/>
      <c r="H958" s="75"/>
      <c r="I958" s="77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</row>
    <row r="959" spans="1:40" ht="14.25" customHeight="1" x14ac:dyDescent="0.3">
      <c r="A959" s="1"/>
      <c r="B959" s="1"/>
      <c r="C959" s="1"/>
      <c r="D959" s="1"/>
      <c r="E959" s="1"/>
      <c r="F959" s="1"/>
      <c r="G959" s="75"/>
      <c r="H959" s="75"/>
      <c r="I959" s="77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</row>
    <row r="960" spans="1:40" ht="14.25" customHeight="1" x14ac:dyDescent="0.3">
      <c r="A960" s="1"/>
      <c r="B960" s="1"/>
      <c r="C960" s="1"/>
      <c r="D960" s="1"/>
      <c r="E960" s="1"/>
      <c r="F960" s="1"/>
      <c r="G960" s="75"/>
      <c r="H960" s="75"/>
      <c r="I960" s="77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</row>
    <row r="961" spans="1:40" ht="14.25" customHeight="1" x14ac:dyDescent="0.3">
      <c r="A961" s="1"/>
      <c r="B961" s="1"/>
      <c r="C961" s="1"/>
      <c r="D961" s="1"/>
      <c r="E961" s="1"/>
      <c r="F961" s="1"/>
      <c r="G961" s="75"/>
      <c r="H961" s="75"/>
      <c r="I961" s="77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</row>
    <row r="962" spans="1:40" ht="14.25" customHeight="1" x14ac:dyDescent="0.3">
      <c r="A962" s="1"/>
      <c r="B962" s="1"/>
      <c r="C962" s="1"/>
      <c r="D962" s="1"/>
      <c r="E962" s="1"/>
      <c r="F962" s="1"/>
      <c r="G962" s="75"/>
      <c r="H962" s="75"/>
      <c r="I962" s="77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</row>
    <row r="963" spans="1:40" ht="14.25" customHeight="1" x14ac:dyDescent="0.3">
      <c r="A963" s="1"/>
      <c r="B963" s="1"/>
      <c r="C963" s="1"/>
      <c r="D963" s="1"/>
      <c r="E963" s="1"/>
      <c r="F963" s="1"/>
      <c r="G963" s="75"/>
      <c r="H963" s="75"/>
      <c r="I963" s="77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</row>
    <row r="964" spans="1:40" ht="14.25" customHeight="1" x14ac:dyDescent="0.3">
      <c r="A964" s="1"/>
      <c r="B964" s="1"/>
      <c r="C964" s="1"/>
      <c r="D964" s="1"/>
      <c r="E964" s="1"/>
      <c r="F964" s="1"/>
      <c r="G964" s="75"/>
      <c r="H964" s="75"/>
      <c r="I964" s="77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</row>
    <row r="965" spans="1:40" ht="14.25" customHeight="1" x14ac:dyDescent="0.3">
      <c r="A965" s="1"/>
      <c r="B965" s="1"/>
      <c r="C965" s="1"/>
      <c r="D965" s="1"/>
      <c r="E965" s="1"/>
      <c r="F965" s="1"/>
      <c r="G965" s="75"/>
      <c r="H965" s="75"/>
      <c r="I965" s="77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</row>
    <row r="966" spans="1:40" ht="14.25" customHeight="1" x14ac:dyDescent="0.3">
      <c r="A966" s="1"/>
      <c r="B966" s="1"/>
      <c r="C966" s="1"/>
      <c r="D966" s="1"/>
      <c r="E966" s="1"/>
      <c r="F966" s="1"/>
      <c r="G966" s="75"/>
      <c r="H966" s="75"/>
      <c r="I966" s="77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</row>
    <row r="967" spans="1:40" ht="14.25" customHeight="1" x14ac:dyDescent="0.3">
      <c r="A967" s="1"/>
      <c r="B967" s="1"/>
      <c r="C967" s="1"/>
      <c r="D967" s="1"/>
      <c r="E967" s="1"/>
      <c r="F967" s="1"/>
      <c r="G967" s="75"/>
      <c r="H967" s="75"/>
      <c r="I967" s="77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</row>
    <row r="968" spans="1:40" ht="14.25" customHeight="1" x14ac:dyDescent="0.3">
      <c r="A968" s="1"/>
      <c r="B968" s="1"/>
      <c r="C968" s="1"/>
      <c r="D968" s="1"/>
      <c r="E968" s="1"/>
      <c r="F968" s="1"/>
      <c r="G968" s="75"/>
      <c r="H968" s="75"/>
      <c r="I968" s="77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</row>
    <row r="969" spans="1:40" ht="14.25" customHeight="1" x14ac:dyDescent="0.3">
      <c r="A969" s="1"/>
      <c r="B969" s="1"/>
      <c r="C969" s="1"/>
      <c r="D969" s="1"/>
      <c r="E969" s="1"/>
      <c r="F969" s="1"/>
      <c r="G969" s="75"/>
      <c r="H969" s="75"/>
      <c r="I969" s="77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</row>
    <row r="970" spans="1:40" ht="14.25" customHeight="1" x14ac:dyDescent="0.3">
      <c r="A970" s="1"/>
      <c r="B970" s="1"/>
      <c r="C970" s="1"/>
      <c r="D970" s="1"/>
      <c r="E970" s="1"/>
      <c r="F970" s="1"/>
      <c r="G970" s="75"/>
      <c r="H970" s="75"/>
      <c r="I970" s="77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</row>
    <row r="971" spans="1:40" ht="14.25" customHeight="1" x14ac:dyDescent="0.3">
      <c r="A971" s="1"/>
      <c r="B971" s="1"/>
      <c r="C971" s="1"/>
      <c r="D971" s="1"/>
      <c r="E971" s="1"/>
      <c r="F971" s="1"/>
      <c r="G971" s="75"/>
      <c r="H971" s="75"/>
      <c r="I971" s="77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</row>
    <row r="972" spans="1:40" ht="14.25" customHeight="1" x14ac:dyDescent="0.3">
      <c r="A972" s="1"/>
      <c r="B972" s="1"/>
      <c r="C972" s="1"/>
      <c r="D972" s="1"/>
      <c r="E972" s="1"/>
      <c r="F972" s="1"/>
      <c r="G972" s="75"/>
      <c r="H972" s="75"/>
      <c r="I972" s="77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</row>
    <row r="973" spans="1:40" ht="14.25" customHeight="1" x14ac:dyDescent="0.3">
      <c r="A973" s="1"/>
      <c r="B973" s="1"/>
      <c r="C973" s="1"/>
      <c r="D973" s="1"/>
      <c r="E973" s="1"/>
      <c r="F973" s="1"/>
      <c r="G973" s="75"/>
      <c r="H973" s="75"/>
      <c r="I973" s="77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</row>
    <row r="974" spans="1:40" ht="14.25" customHeight="1" x14ac:dyDescent="0.3">
      <c r="A974" s="1"/>
      <c r="B974" s="1"/>
      <c r="C974" s="1"/>
      <c r="D974" s="1"/>
      <c r="E974" s="1"/>
      <c r="F974" s="1"/>
      <c r="G974" s="75"/>
      <c r="H974" s="75"/>
      <c r="I974" s="77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</row>
    <row r="975" spans="1:40" ht="14.25" customHeight="1" x14ac:dyDescent="0.3">
      <c r="A975" s="1"/>
      <c r="B975" s="1"/>
      <c r="C975" s="1"/>
      <c r="D975" s="1"/>
      <c r="E975" s="1"/>
      <c r="F975" s="1"/>
      <c r="G975" s="75"/>
      <c r="H975" s="75"/>
      <c r="I975" s="77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</row>
    <row r="976" spans="1:40" ht="14.25" customHeight="1" x14ac:dyDescent="0.3">
      <c r="A976" s="1"/>
      <c r="B976" s="1"/>
      <c r="C976" s="1"/>
      <c r="D976" s="1"/>
      <c r="E976" s="1"/>
      <c r="F976" s="1"/>
      <c r="G976" s="75"/>
      <c r="H976" s="75"/>
      <c r="I976" s="77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</row>
    <row r="977" spans="1:40" ht="14.25" customHeight="1" x14ac:dyDescent="0.3">
      <c r="A977" s="1"/>
      <c r="B977" s="1"/>
      <c r="C977" s="1"/>
      <c r="D977" s="1"/>
      <c r="E977" s="1"/>
      <c r="F977" s="1"/>
      <c r="G977" s="75"/>
      <c r="H977" s="75"/>
      <c r="I977" s="77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</row>
    <row r="978" spans="1:40" ht="14.25" customHeight="1" x14ac:dyDescent="0.3">
      <c r="A978" s="1"/>
      <c r="B978" s="1"/>
      <c r="C978" s="1"/>
      <c r="D978" s="1"/>
      <c r="E978" s="1"/>
      <c r="F978" s="1"/>
      <c r="G978" s="75"/>
      <c r="H978" s="75"/>
      <c r="I978" s="77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</row>
    <row r="979" spans="1:40" ht="14.25" customHeight="1" x14ac:dyDescent="0.3">
      <c r="A979" s="1"/>
      <c r="B979" s="1"/>
      <c r="C979" s="1"/>
      <c r="D979" s="1"/>
      <c r="E979" s="1"/>
      <c r="F979" s="1"/>
      <c r="G979" s="75"/>
      <c r="H979" s="75"/>
      <c r="I979" s="77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</row>
    <row r="980" spans="1:40" ht="14.25" customHeight="1" x14ac:dyDescent="0.3">
      <c r="A980" s="1"/>
      <c r="B980" s="1"/>
      <c r="C980" s="1"/>
      <c r="D980" s="1"/>
      <c r="E980" s="1"/>
      <c r="F980" s="1"/>
      <c r="G980" s="75"/>
      <c r="H980" s="75"/>
      <c r="I980" s="77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</row>
    <row r="981" spans="1:40" ht="14.25" customHeight="1" x14ac:dyDescent="0.3">
      <c r="A981" s="1"/>
      <c r="B981" s="1"/>
      <c r="C981" s="1"/>
      <c r="D981" s="1"/>
      <c r="E981" s="1"/>
      <c r="F981" s="1"/>
      <c r="G981" s="75"/>
      <c r="H981" s="75"/>
      <c r="I981" s="77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</row>
    <row r="982" spans="1:40" ht="14.25" customHeight="1" x14ac:dyDescent="0.3">
      <c r="A982" s="1"/>
      <c r="B982" s="1"/>
      <c r="C982" s="1"/>
      <c r="D982" s="1"/>
      <c r="E982" s="1"/>
      <c r="F982" s="1"/>
      <c r="G982" s="75"/>
      <c r="H982" s="75"/>
      <c r="I982" s="77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</row>
    <row r="983" spans="1:40" ht="14.25" customHeight="1" x14ac:dyDescent="0.3">
      <c r="A983" s="1"/>
      <c r="B983" s="1"/>
      <c r="C983" s="1"/>
      <c r="D983" s="1"/>
      <c r="E983" s="1"/>
      <c r="F983" s="1"/>
      <c r="G983" s="75"/>
      <c r="H983" s="75"/>
      <c r="I983" s="77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</row>
    <row r="984" spans="1:40" ht="14.25" customHeight="1" x14ac:dyDescent="0.3">
      <c r="A984" s="1"/>
      <c r="B984" s="1"/>
      <c r="C984" s="1"/>
      <c r="D984" s="1"/>
      <c r="E984" s="1"/>
      <c r="F984" s="1"/>
      <c r="G984" s="75"/>
      <c r="H984" s="75"/>
      <c r="I984" s="77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</row>
    <row r="985" spans="1:40" ht="14.25" customHeight="1" x14ac:dyDescent="0.3">
      <c r="A985" s="1"/>
      <c r="B985" s="1"/>
      <c r="C985" s="1"/>
      <c r="D985" s="1"/>
      <c r="E985" s="1"/>
      <c r="F985" s="1"/>
      <c r="G985" s="75"/>
      <c r="H985" s="75"/>
      <c r="I985" s="77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</row>
    <row r="986" spans="1:40" ht="14.25" customHeight="1" x14ac:dyDescent="0.3">
      <c r="A986" s="1"/>
      <c r="B986" s="1"/>
      <c r="C986" s="1"/>
      <c r="D986" s="1"/>
      <c r="E986" s="1"/>
      <c r="F986" s="1"/>
      <c r="G986" s="75"/>
      <c r="H986" s="75"/>
      <c r="I986" s="77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</row>
    <row r="987" spans="1:40" ht="14.25" customHeight="1" x14ac:dyDescent="0.3">
      <c r="A987" s="1"/>
      <c r="B987" s="1"/>
      <c r="C987" s="1"/>
      <c r="D987" s="1"/>
      <c r="E987" s="1"/>
      <c r="F987" s="1"/>
      <c r="G987" s="75"/>
      <c r="H987" s="75"/>
      <c r="I987" s="77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</row>
    <row r="988" spans="1:40" ht="14.25" customHeight="1" x14ac:dyDescent="0.3">
      <c r="A988" s="1"/>
      <c r="B988" s="1"/>
      <c r="C988" s="1"/>
      <c r="D988" s="1"/>
      <c r="E988" s="1"/>
      <c r="F988" s="1"/>
      <c r="G988" s="75"/>
      <c r="H988" s="75"/>
      <c r="I988" s="77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</row>
    <row r="989" spans="1:40" ht="14.25" customHeight="1" x14ac:dyDescent="0.3">
      <c r="A989" s="1"/>
      <c r="B989" s="1"/>
      <c r="C989" s="1"/>
      <c r="D989" s="1"/>
      <c r="E989" s="1"/>
      <c r="F989" s="1"/>
      <c r="G989" s="75"/>
      <c r="H989" s="75"/>
      <c r="I989" s="77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</row>
    <row r="990" spans="1:40" ht="14.25" customHeight="1" x14ac:dyDescent="0.3">
      <c r="A990" s="1"/>
      <c r="B990" s="1"/>
      <c r="C990" s="1"/>
      <c r="D990" s="1"/>
      <c r="E990" s="1"/>
      <c r="F990" s="1"/>
      <c r="G990" s="75"/>
      <c r="H990" s="75"/>
      <c r="I990" s="77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</row>
    <row r="991" spans="1:40" ht="14.25" customHeight="1" x14ac:dyDescent="0.3">
      <c r="A991" s="1"/>
      <c r="B991" s="1"/>
      <c r="C991" s="1"/>
      <c r="D991" s="1"/>
      <c r="E991" s="1"/>
      <c r="F991" s="1"/>
      <c r="G991" s="75"/>
      <c r="H991" s="75"/>
      <c r="I991" s="77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</row>
    <row r="992" spans="1:40" ht="14.25" customHeight="1" x14ac:dyDescent="0.3">
      <c r="A992" s="1"/>
      <c r="B992" s="1"/>
      <c r="C992" s="1"/>
      <c r="D992" s="1"/>
      <c r="E992" s="1"/>
      <c r="F992" s="1"/>
      <c r="G992" s="75"/>
      <c r="H992" s="75"/>
      <c r="I992" s="77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</row>
    <row r="993" spans="1:40" ht="14.25" customHeight="1" x14ac:dyDescent="0.3">
      <c r="A993" s="1"/>
      <c r="B993" s="1"/>
      <c r="C993" s="1"/>
      <c r="D993" s="1"/>
      <c r="E993" s="1"/>
      <c r="F993" s="1"/>
      <c r="G993" s="75"/>
      <c r="H993" s="75"/>
      <c r="I993" s="77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</row>
    <row r="994" spans="1:40" ht="14.25" customHeight="1" x14ac:dyDescent="0.3">
      <c r="A994" s="1"/>
      <c r="B994" s="1"/>
      <c r="C994" s="1"/>
      <c r="D994" s="1"/>
      <c r="E994" s="1"/>
      <c r="F994" s="1"/>
      <c r="G994" s="75"/>
      <c r="H994" s="75"/>
      <c r="I994" s="77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</row>
    <row r="995" spans="1:40" ht="14.25" customHeight="1" x14ac:dyDescent="0.3">
      <c r="A995" s="1"/>
      <c r="B995" s="1"/>
      <c r="C995" s="1"/>
      <c r="D995" s="1"/>
      <c r="E995" s="1"/>
      <c r="F995" s="1"/>
      <c r="G995" s="75"/>
      <c r="H995" s="75"/>
      <c r="I995" s="77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</row>
    <row r="996" spans="1:40" ht="14.25" customHeight="1" x14ac:dyDescent="0.3">
      <c r="A996" s="1"/>
      <c r="B996" s="1"/>
      <c r="C996" s="1"/>
      <c r="D996" s="1"/>
      <c r="E996" s="1"/>
      <c r="F996" s="1"/>
      <c r="G996" s="75"/>
      <c r="H996" s="75"/>
      <c r="I996" s="77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</row>
    <row r="997" spans="1:40" ht="14.25" customHeight="1" x14ac:dyDescent="0.3">
      <c r="A997" s="1"/>
      <c r="B997" s="1"/>
      <c r="C997" s="1"/>
      <c r="D997" s="1"/>
      <c r="E997" s="1"/>
      <c r="F997" s="1"/>
      <c r="G997" s="75"/>
      <c r="H997" s="75"/>
      <c r="I997" s="77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</row>
    <row r="998" spans="1:40" ht="14.25" customHeight="1" x14ac:dyDescent="0.3">
      <c r="A998" s="1"/>
      <c r="B998" s="1"/>
      <c r="C998" s="1"/>
      <c r="D998" s="1"/>
      <c r="E998" s="1"/>
      <c r="F998" s="1"/>
      <c r="G998" s="75"/>
      <c r="H998" s="75"/>
      <c r="I998" s="77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</row>
    <row r="999" spans="1:40" ht="14.25" customHeight="1" x14ac:dyDescent="0.3">
      <c r="A999" s="1"/>
      <c r="B999" s="1"/>
      <c r="C999" s="1"/>
      <c r="D999" s="1"/>
      <c r="E999" s="1"/>
      <c r="F999" s="1"/>
      <c r="G999" s="75"/>
      <c r="H999" s="75"/>
      <c r="I999" s="77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</row>
    <row r="1000" spans="1:40" ht="14.25" customHeight="1" x14ac:dyDescent="0.3">
      <c r="A1000" s="1"/>
      <c r="B1000" s="1"/>
      <c r="C1000" s="1"/>
      <c r="D1000" s="1"/>
      <c r="E1000" s="1"/>
      <c r="F1000" s="1"/>
      <c r="G1000" s="75"/>
      <c r="H1000" s="75"/>
      <c r="I1000" s="77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</row>
  </sheetData>
  <mergeCells count="32">
    <mergeCell ref="C4:H4"/>
    <mergeCell ref="O4:T4"/>
    <mergeCell ref="C5:H5"/>
    <mergeCell ref="C6:C7"/>
    <mergeCell ref="D6:D7"/>
    <mergeCell ref="E6:E7"/>
    <mergeCell ref="H6:H7"/>
    <mergeCell ref="O5:T5"/>
    <mergeCell ref="O6:O7"/>
    <mergeCell ref="P6:P7"/>
    <mergeCell ref="Q6:Q7"/>
    <mergeCell ref="R6:R7"/>
    <mergeCell ref="S6:S7"/>
    <mergeCell ref="T6:T7"/>
    <mergeCell ref="O17:T17"/>
    <mergeCell ref="O18:T18"/>
    <mergeCell ref="O19:O20"/>
    <mergeCell ref="P19:P20"/>
    <mergeCell ref="Q19:Q20"/>
    <mergeCell ref="R19:R20"/>
    <mergeCell ref="S19:S20"/>
    <mergeCell ref="T19:T20"/>
    <mergeCell ref="F19:F20"/>
    <mergeCell ref="G19:G20"/>
    <mergeCell ref="F6:F7"/>
    <mergeCell ref="G6:G7"/>
    <mergeCell ref="C17:H17"/>
    <mergeCell ref="C18:H18"/>
    <mergeCell ref="C19:C20"/>
    <mergeCell ref="D19:D20"/>
    <mergeCell ref="E19:E20"/>
    <mergeCell ref="H19:H20"/>
  </mergeCells>
  <pageMargins left="0.51180555555555496" right="0.51180555555555496" top="0.78749999999999998" bottom="0.78749999999999998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N1000"/>
  <sheetViews>
    <sheetView workbookViewId="0"/>
  </sheetViews>
  <sheetFormatPr defaultColWidth="14.44140625" defaultRowHeight="15" customHeight="1" x14ac:dyDescent="0.3"/>
  <cols>
    <col min="1" max="1" width="3" customWidth="1"/>
    <col min="2" max="2" width="28.88671875" customWidth="1"/>
    <col min="3" max="3" width="11.109375" customWidth="1"/>
    <col min="4" max="5" width="11.6640625" customWidth="1"/>
    <col min="6" max="6" width="10.109375" customWidth="1"/>
    <col min="7" max="7" width="14.33203125" customWidth="1"/>
    <col min="8" max="8" width="11.5546875" customWidth="1"/>
    <col min="9" max="9" width="10.6640625" customWidth="1"/>
    <col min="10" max="10" width="11.88671875" customWidth="1"/>
    <col min="11" max="11" width="9.109375" customWidth="1"/>
    <col min="12" max="12" width="11" customWidth="1"/>
    <col min="13" max="13" width="10" customWidth="1"/>
    <col min="14" max="14" width="10.33203125" customWidth="1"/>
    <col min="15" max="15" width="8.88671875" customWidth="1"/>
    <col min="16" max="16" width="9" customWidth="1"/>
    <col min="17" max="17" width="10.109375" customWidth="1"/>
    <col min="18" max="18" width="10.5546875" customWidth="1"/>
    <col min="19" max="19" width="9" customWidth="1"/>
    <col min="20" max="20" width="9.109375" customWidth="1"/>
    <col min="21" max="21" width="8.44140625" customWidth="1"/>
    <col min="22" max="22" width="8.5546875" customWidth="1"/>
    <col min="23" max="23" width="8.44140625" customWidth="1"/>
    <col min="24" max="24" width="8.33203125" customWidth="1"/>
    <col min="25" max="25" width="9.6640625" customWidth="1"/>
    <col min="26" max="26" width="8.44140625" customWidth="1"/>
    <col min="27" max="27" width="7.44140625" customWidth="1"/>
    <col min="28" max="28" width="9.5546875" customWidth="1"/>
    <col min="29" max="29" width="8.44140625" customWidth="1"/>
    <col min="30" max="30" width="8.109375" customWidth="1"/>
    <col min="31" max="31" width="8.88671875" customWidth="1"/>
    <col min="32" max="32" width="9.109375" customWidth="1"/>
    <col min="33" max="33" width="10.44140625" customWidth="1"/>
    <col min="34" max="34" width="11.5546875" customWidth="1"/>
    <col min="35" max="35" width="11.33203125" customWidth="1"/>
    <col min="36" max="36" width="14.44140625" customWidth="1"/>
    <col min="37" max="40" width="9.109375" customWidth="1"/>
  </cols>
  <sheetData>
    <row r="1" spans="1:40" ht="14.25" customHeight="1" x14ac:dyDescent="0.3">
      <c r="A1" s="1"/>
      <c r="B1" s="2"/>
      <c r="C1" s="2"/>
      <c r="D1" s="2"/>
      <c r="E1" s="2"/>
      <c r="F1" s="2"/>
      <c r="G1" s="2"/>
      <c r="H1" s="3"/>
      <c r="I1" s="3"/>
      <c r="J1" s="3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spans="1:40" ht="15" customHeight="1" x14ac:dyDescent="0.3">
      <c r="A2" s="1"/>
      <c r="B2" s="369" t="s">
        <v>260</v>
      </c>
      <c r="C2" s="372" t="s">
        <v>261</v>
      </c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  <c r="V2" s="373"/>
      <c r="W2" s="373"/>
      <c r="X2" s="373"/>
      <c r="Y2" s="373"/>
      <c r="Z2" s="373"/>
      <c r="AA2" s="373"/>
      <c r="AB2" s="373"/>
      <c r="AC2" s="373"/>
      <c r="AD2" s="373"/>
      <c r="AE2" s="373"/>
      <c r="AF2" s="373"/>
      <c r="AG2" s="373"/>
      <c r="AH2" s="374"/>
      <c r="AI2" s="2"/>
      <c r="AJ2" s="2"/>
      <c r="AK2" s="2"/>
      <c r="AL2" s="2"/>
      <c r="AM2" s="2"/>
      <c r="AN2" s="2"/>
    </row>
    <row r="3" spans="1:40" ht="15.75" customHeight="1" x14ac:dyDescent="0.3">
      <c r="A3" s="1"/>
      <c r="B3" s="370"/>
      <c r="C3" s="371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  <c r="V3" s="375"/>
      <c r="W3" s="375"/>
      <c r="X3" s="375"/>
      <c r="Y3" s="375"/>
      <c r="Z3" s="375"/>
      <c r="AA3" s="375"/>
      <c r="AB3" s="375"/>
      <c r="AC3" s="375"/>
      <c r="AD3" s="375"/>
      <c r="AE3" s="375"/>
      <c r="AF3" s="375"/>
      <c r="AG3" s="375"/>
      <c r="AH3" s="376"/>
      <c r="AI3" s="2"/>
      <c r="AJ3" s="2"/>
      <c r="AK3" s="2"/>
      <c r="AL3" s="2"/>
      <c r="AM3" s="2"/>
      <c r="AN3" s="2"/>
    </row>
    <row r="4" spans="1:40" ht="15.75" customHeight="1" x14ac:dyDescent="0.3">
      <c r="A4" s="1"/>
      <c r="B4" s="370"/>
      <c r="C4" s="377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  <c r="P4" s="363"/>
      <c r="Q4" s="363"/>
      <c r="R4" s="363"/>
      <c r="S4" s="363"/>
      <c r="T4" s="363"/>
      <c r="U4" s="363"/>
      <c r="V4" s="363"/>
      <c r="W4" s="363"/>
      <c r="X4" s="363"/>
      <c r="Y4" s="363"/>
      <c r="Z4" s="363"/>
      <c r="AA4" s="363"/>
      <c r="AB4" s="363"/>
      <c r="AC4" s="363"/>
      <c r="AD4" s="363"/>
      <c r="AE4" s="363"/>
      <c r="AF4" s="363"/>
      <c r="AG4" s="363"/>
      <c r="AH4" s="364"/>
      <c r="AI4" s="2"/>
      <c r="AJ4" s="2"/>
      <c r="AK4" s="2"/>
      <c r="AL4" s="2"/>
      <c r="AM4" s="2"/>
      <c r="AN4" s="2"/>
    </row>
    <row r="5" spans="1:40" ht="15.75" customHeight="1" x14ac:dyDescent="0.3">
      <c r="A5" s="1"/>
      <c r="B5" s="371"/>
      <c r="C5" s="112" t="s">
        <v>0</v>
      </c>
      <c r="D5" s="113"/>
      <c r="E5" s="113"/>
      <c r="F5" s="113"/>
      <c r="G5" s="113"/>
      <c r="H5" s="113"/>
      <c r="I5" s="113"/>
      <c r="J5" s="114"/>
      <c r="K5" s="115" t="s">
        <v>1</v>
      </c>
      <c r="L5" s="116"/>
      <c r="M5" s="116"/>
      <c r="N5" s="117"/>
      <c r="O5" s="118" t="s">
        <v>2</v>
      </c>
      <c r="P5" s="119"/>
      <c r="Q5" s="119"/>
      <c r="R5" s="120"/>
      <c r="S5" s="121" t="s">
        <v>3</v>
      </c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3"/>
      <c r="AH5" s="4"/>
      <c r="AI5" s="2"/>
      <c r="AJ5" s="2"/>
      <c r="AK5" s="2"/>
      <c r="AL5" s="2"/>
      <c r="AM5" s="2"/>
      <c r="AN5" s="2"/>
    </row>
    <row r="6" spans="1:40" ht="14.25" customHeight="1" x14ac:dyDescent="0.3">
      <c r="A6" s="1"/>
      <c r="B6" s="5" t="s">
        <v>4</v>
      </c>
      <c r="C6" s="124" t="s">
        <v>262</v>
      </c>
      <c r="D6" s="125" t="s">
        <v>5</v>
      </c>
      <c r="E6" s="5" t="s">
        <v>6</v>
      </c>
      <c r="F6" s="126" t="s">
        <v>7</v>
      </c>
      <c r="G6" s="127" t="s">
        <v>8</v>
      </c>
      <c r="H6" s="128" t="s">
        <v>9</v>
      </c>
      <c r="I6" s="128" t="s">
        <v>10</v>
      </c>
      <c r="J6" s="128" t="s">
        <v>11</v>
      </c>
      <c r="K6" s="11" t="s">
        <v>12</v>
      </c>
      <c r="L6" s="11" t="s">
        <v>13</v>
      </c>
      <c r="M6" s="11" t="s">
        <v>14</v>
      </c>
      <c r="N6" s="11" t="s">
        <v>15</v>
      </c>
      <c r="O6" s="129" t="s">
        <v>16</v>
      </c>
      <c r="P6" s="129" t="s">
        <v>17</v>
      </c>
      <c r="Q6" s="130" t="s">
        <v>18</v>
      </c>
      <c r="R6" s="129" t="s">
        <v>19</v>
      </c>
      <c r="S6" s="131" t="s">
        <v>20</v>
      </c>
      <c r="T6" s="131" t="s">
        <v>21</v>
      </c>
      <c r="U6" s="131" t="s">
        <v>22</v>
      </c>
      <c r="V6" s="131" t="s">
        <v>23</v>
      </c>
      <c r="W6" s="131" t="s">
        <v>24</v>
      </c>
      <c r="X6" s="131" t="s">
        <v>25</v>
      </c>
      <c r="Y6" s="131" t="s">
        <v>26</v>
      </c>
      <c r="Z6" s="131" t="s">
        <v>27</v>
      </c>
      <c r="AA6" s="131" t="s">
        <v>28</v>
      </c>
      <c r="AB6" s="131" t="s">
        <v>29</v>
      </c>
      <c r="AC6" s="131" t="s">
        <v>30</v>
      </c>
      <c r="AD6" s="131" t="s">
        <v>41</v>
      </c>
      <c r="AE6" s="131" t="s">
        <v>31</v>
      </c>
      <c r="AF6" s="132" t="s">
        <v>32</v>
      </c>
      <c r="AG6" s="131" t="s">
        <v>33</v>
      </c>
      <c r="AH6" s="133" t="s">
        <v>34</v>
      </c>
      <c r="AI6" s="2"/>
      <c r="AJ6" s="2"/>
      <c r="AK6" s="2"/>
      <c r="AL6" s="2"/>
      <c r="AM6" s="2"/>
      <c r="AN6" s="2"/>
    </row>
    <row r="7" spans="1:40" ht="15.75" customHeight="1" x14ac:dyDescent="0.3">
      <c r="A7" s="1"/>
      <c r="B7" s="125" t="s">
        <v>263</v>
      </c>
      <c r="C7" s="125"/>
      <c r="D7" s="378">
        <v>998</v>
      </c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363"/>
      <c r="P7" s="363"/>
      <c r="Q7" s="363"/>
      <c r="R7" s="363"/>
      <c r="S7" s="363"/>
      <c r="T7" s="363"/>
      <c r="U7" s="363"/>
      <c r="V7" s="363"/>
      <c r="W7" s="363"/>
      <c r="X7" s="363"/>
      <c r="Y7" s="363"/>
      <c r="Z7" s="363"/>
      <c r="AA7" s="363"/>
      <c r="AB7" s="363"/>
      <c r="AC7" s="363"/>
      <c r="AD7" s="363"/>
      <c r="AE7" s="363"/>
      <c r="AF7" s="363"/>
      <c r="AG7" s="363"/>
      <c r="AH7" s="364"/>
      <c r="AI7" s="2"/>
      <c r="AJ7" s="2"/>
      <c r="AK7" s="2"/>
      <c r="AL7" s="2"/>
      <c r="AM7" s="2"/>
      <c r="AN7" s="2"/>
    </row>
    <row r="8" spans="1:40" ht="14.25" customHeight="1" x14ac:dyDescent="0.3">
      <c r="A8" s="22"/>
      <c r="B8" s="134" t="s">
        <v>264</v>
      </c>
      <c r="C8" s="135"/>
      <c r="D8" s="136">
        <v>0</v>
      </c>
      <c r="E8" s="136">
        <v>40</v>
      </c>
      <c r="F8" s="137">
        <v>1550</v>
      </c>
      <c r="G8" s="137">
        <f t="shared" ref="G8:G15" si="0">F8*D8</f>
        <v>0</v>
      </c>
      <c r="H8" s="137"/>
      <c r="I8" s="138">
        <f t="shared" ref="I8:I9" si="1">440*D8</f>
        <v>0</v>
      </c>
      <c r="J8" s="139">
        <f t="shared" ref="J8:J15" si="2">G8+H8+I8</f>
        <v>0</v>
      </c>
      <c r="K8" s="140">
        <f t="shared" ref="K8:K15" si="3">150*D8</f>
        <v>0</v>
      </c>
      <c r="L8" s="141">
        <f t="shared" ref="L8:L15" si="4">IF((8.8*2*22*D8)&gt;(G8*6%),((8.8*2*22*D8)-(G8*6%)),0)</f>
        <v>0</v>
      </c>
      <c r="M8" s="140">
        <f t="shared" ref="M8:M15" si="5">20*22*D8</f>
        <v>0</v>
      </c>
      <c r="N8" s="142">
        <f t="shared" ref="N8:N15" si="6">K8+L8+M8</f>
        <v>0</v>
      </c>
      <c r="O8" s="140">
        <f t="shared" ref="O8:O15" si="7">J8*1%</f>
        <v>0</v>
      </c>
      <c r="P8" s="140">
        <f t="shared" ref="P8:P15" si="8">J8*8%</f>
        <v>0</v>
      </c>
      <c r="Q8" s="140">
        <f t="shared" ref="Q8:Q15" si="9">J8*27.8%</f>
        <v>0</v>
      </c>
      <c r="R8" s="143">
        <f t="shared" ref="R8:R15" si="10">O8+P8+Q8</f>
        <v>0</v>
      </c>
      <c r="S8" s="140">
        <f t="shared" ref="S8:S15" si="11">J8/12</f>
        <v>0</v>
      </c>
      <c r="T8" s="140">
        <f t="shared" ref="T8:T15" si="12">S8*33.33%</f>
        <v>0</v>
      </c>
      <c r="U8" s="140">
        <f t="shared" ref="U8:U15" si="13">(S8+T8)*8%</f>
        <v>0</v>
      </c>
      <c r="V8" s="140">
        <f t="shared" ref="V8:V15" si="14">(S8+T8)*1%</f>
        <v>0</v>
      </c>
      <c r="W8" s="140">
        <f t="shared" ref="W8:X8" si="15">S8/12</f>
        <v>0</v>
      </c>
      <c r="X8" s="140">
        <f t="shared" si="15"/>
        <v>0</v>
      </c>
      <c r="Y8" s="140">
        <f t="shared" ref="Y8:Y15" si="16">J8/12</f>
        <v>0</v>
      </c>
      <c r="Z8" s="140">
        <f t="shared" ref="Z8:Z15" si="17">Y8*8%</f>
        <v>0</v>
      </c>
      <c r="AA8" s="140">
        <f t="shared" ref="AA8:AA15" si="18">Y8*1%</f>
        <v>0</v>
      </c>
      <c r="AB8" s="140">
        <f t="shared" ref="AB8:AB15" si="19">(J8/12)</f>
        <v>0</v>
      </c>
      <c r="AC8" s="140">
        <f t="shared" ref="AC8:AC15" si="20">AB8/12</f>
        <v>0</v>
      </c>
      <c r="AD8" s="140">
        <f t="shared" ref="AD8:AD15" si="21">(AB8+AC8)*8%</f>
        <v>0</v>
      </c>
      <c r="AE8" s="140">
        <f t="shared" ref="AE8:AE15" si="22">(J8+S8+T8+Y8)*8%*40%</f>
        <v>0</v>
      </c>
      <c r="AF8" s="140">
        <f t="shared" ref="AF8:AF15" si="23">(S8+T8+Y8+AB8)*27.8%</f>
        <v>0</v>
      </c>
      <c r="AG8" s="144">
        <f t="shared" ref="AG8:AG15" si="24">S8+T8+U8+Y8+Z8+AB8+AE8+AA8+AC8+AF8</f>
        <v>0</v>
      </c>
      <c r="AH8" s="140">
        <f t="shared" ref="AH8:AH15" si="25">J8+N8+R8+AG8</f>
        <v>0</v>
      </c>
      <c r="AI8" s="2"/>
      <c r="AJ8" s="2"/>
      <c r="AK8" s="2"/>
      <c r="AL8" s="2"/>
      <c r="AM8" s="2"/>
      <c r="AN8" s="2"/>
    </row>
    <row r="9" spans="1:40" ht="14.25" customHeight="1" x14ac:dyDescent="0.3">
      <c r="A9" s="22"/>
      <c r="B9" s="134" t="s">
        <v>35</v>
      </c>
      <c r="C9" s="135"/>
      <c r="D9" s="136">
        <v>2</v>
      </c>
      <c r="E9" s="136">
        <v>40</v>
      </c>
      <c r="F9" s="137">
        <v>3500</v>
      </c>
      <c r="G9" s="137">
        <f t="shared" si="0"/>
        <v>7000</v>
      </c>
      <c r="H9" s="137"/>
      <c r="I9" s="138">
        <f t="shared" si="1"/>
        <v>880</v>
      </c>
      <c r="J9" s="139">
        <f t="shared" si="2"/>
        <v>7880</v>
      </c>
      <c r="K9" s="140">
        <f t="shared" si="3"/>
        <v>300</v>
      </c>
      <c r="L9" s="141">
        <f t="shared" si="4"/>
        <v>354.40000000000009</v>
      </c>
      <c r="M9" s="140">
        <f t="shared" si="5"/>
        <v>880</v>
      </c>
      <c r="N9" s="142">
        <f t="shared" si="6"/>
        <v>1534.4</v>
      </c>
      <c r="O9" s="140">
        <f t="shared" si="7"/>
        <v>78.8</v>
      </c>
      <c r="P9" s="140">
        <f t="shared" si="8"/>
        <v>630.4</v>
      </c>
      <c r="Q9" s="140">
        <f t="shared" si="9"/>
        <v>2190.6400000000003</v>
      </c>
      <c r="R9" s="143">
        <f t="shared" si="10"/>
        <v>2899.84</v>
      </c>
      <c r="S9" s="140">
        <f t="shared" si="11"/>
        <v>656.66666666666663</v>
      </c>
      <c r="T9" s="140">
        <f t="shared" si="12"/>
        <v>218.86699999999999</v>
      </c>
      <c r="U9" s="140">
        <f t="shared" si="13"/>
        <v>70.042693333333332</v>
      </c>
      <c r="V9" s="140">
        <f t="shared" si="14"/>
        <v>8.7553366666666665</v>
      </c>
      <c r="W9" s="140">
        <f t="shared" ref="W9:X9" si="26">S9/12</f>
        <v>54.722222222222221</v>
      </c>
      <c r="X9" s="140">
        <f t="shared" si="26"/>
        <v>18.238916666666665</v>
      </c>
      <c r="Y9" s="140">
        <f t="shared" si="16"/>
        <v>656.66666666666663</v>
      </c>
      <c r="Z9" s="140">
        <f t="shared" si="17"/>
        <v>52.533333333333331</v>
      </c>
      <c r="AA9" s="140">
        <f t="shared" si="18"/>
        <v>6.5666666666666664</v>
      </c>
      <c r="AB9" s="140">
        <f t="shared" si="19"/>
        <v>656.66666666666663</v>
      </c>
      <c r="AC9" s="140">
        <f t="shared" si="20"/>
        <v>54.722222222222221</v>
      </c>
      <c r="AD9" s="140">
        <f t="shared" si="21"/>
        <v>56.911111111111104</v>
      </c>
      <c r="AE9" s="140">
        <f t="shared" si="22"/>
        <v>301.19041066666665</v>
      </c>
      <c r="AF9" s="140">
        <f t="shared" si="23"/>
        <v>608.50502599999993</v>
      </c>
      <c r="AG9" s="144">
        <f t="shared" si="24"/>
        <v>3282.4273522222215</v>
      </c>
      <c r="AH9" s="140">
        <f t="shared" si="25"/>
        <v>15596.667352222221</v>
      </c>
      <c r="AI9" s="2"/>
      <c r="AJ9" s="2"/>
      <c r="AK9" s="2"/>
      <c r="AL9" s="2"/>
      <c r="AM9" s="2"/>
      <c r="AN9" s="2"/>
    </row>
    <row r="10" spans="1:40" ht="14.25" customHeight="1" x14ac:dyDescent="0.3">
      <c r="A10" s="22"/>
      <c r="B10" s="134" t="s">
        <v>265</v>
      </c>
      <c r="C10" s="135"/>
      <c r="D10" s="136">
        <v>2</v>
      </c>
      <c r="E10" s="136">
        <v>40</v>
      </c>
      <c r="F10" s="137">
        <v>2100</v>
      </c>
      <c r="G10" s="137">
        <f t="shared" si="0"/>
        <v>4200</v>
      </c>
      <c r="H10" s="137"/>
      <c r="I10" s="138">
        <f t="shared" ref="I10:I15" si="27">220*D10</f>
        <v>440</v>
      </c>
      <c r="J10" s="139">
        <f t="shared" si="2"/>
        <v>4640</v>
      </c>
      <c r="K10" s="140">
        <f t="shared" si="3"/>
        <v>300</v>
      </c>
      <c r="L10" s="141">
        <f t="shared" si="4"/>
        <v>522.40000000000009</v>
      </c>
      <c r="M10" s="140">
        <f t="shared" si="5"/>
        <v>880</v>
      </c>
      <c r="N10" s="142">
        <f t="shared" si="6"/>
        <v>1702.4</v>
      </c>
      <c r="O10" s="140">
        <f t="shared" si="7"/>
        <v>46.4</v>
      </c>
      <c r="P10" s="140">
        <f t="shared" si="8"/>
        <v>371.2</v>
      </c>
      <c r="Q10" s="140">
        <f t="shared" si="9"/>
        <v>1289.92</v>
      </c>
      <c r="R10" s="143">
        <f t="shared" si="10"/>
        <v>1707.52</v>
      </c>
      <c r="S10" s="140">
        <f t="shared" si="11"/>
        <v>386.66666666666669</v>
      </c>
      <c r="T10" s="140">
        <f t="shared" si="12"/>
        <v>128.876</v>
      </c>
      <c r="U10" s="140">
        <f t="shared" si="13"/>
        <v>41.243413333333336</v>
      </c>
      <c r="V10" s="140">
        <f t="shared" si="14"/>
        <v>5.155426666666667</v>
      </c>
      <c r="W10" s="140">
        <f t="shared" ref="W10:X10" si="28">S10/12</f>
        <v>32.222222222222221</v>
      </c>
      <c r="X10" s="140">
        <f t="shared" si="28"/>
        <v>10.739666666666666</v>
      </c>
      <c r="Y10" s="140">
        <f t="shared" si="16"/>
        <v>386.66666666666669</v>
      </c>
      <c r="Z10" s="140">
        <f t="shared" si="17"/>
        <v>30.933333333333337</v>
      </c>
      <c r="AA10" s="140">
        <f t="shared" si="18"/>
        <v>3.8666666666666671</v>
      </c>
      <c r="AB10" s="140">
        <f t="shared" si="19"/>
        <v>386.66666666666669</v>
      </c>
      <c r="AC10" s="140">
        <f t="shared" si="20"/>
        <v>32.222222222222221</v>
      </c>
      <c r="AD10" s="140">
        <f t="shared" si="21"/>
        <v>33.511111111111113</v>
      </c>
      <c r="AE10" s="140">
        <f t="shared" si="22"/>
        <v>177.35069866666672</v>
      </c>
      <c r="AF10" s="140">
        <f t="shared" si="23"/>
        <v>358.3075280000001</v>
      </c>
      <c r="AG10" s="144">
        <f t="shared" si="24"/>
        <v>1932.7998622222224</v>
      </c>
      <c r="AH10" s="140">
        <f t="shared" si="25"/>
        <v>9982.7198622222222</v>
      </c>
      <c r="AI10" s="2"/>
      <c r="AJ10" s="2"/>
      <c r="AK10" s="2"/>
      <c r="AL10" s="2"/>
      <c r="AM10" s="2"/>
      <c r="AN10" s="2"/>
    </row>
    <row r="11" spans="1:40" ht="14.25" customHeight="1" x14ac:dyDescent="0.3">
      <c r="A11" s="22"/>
      <c r="B11" s="134" t="s">
        <v>266</v>
      </c>
      <c r="C11" s="135"/>
      <c r="D11" s="136">
        <v>0</v>
      </c>
      <c r="E11" s="136">
        <v>40</v>
      </c>
      <c r="F11" s="137">
        <v>5000</v>
      </c>
      <c r="G11" s="137">
        <f t="shared" si="0"/>
        <v>0</v>
      </c>
      <c r="H11" s="137"/>
      <c r="I11" s="138">
        <f t="shared" si="27"/>
        <v>0</v>
      </c>
      <c r="J11" s="139">
        <f t="shared" si="2"/>
        <v>0</v>
      </c>
      <c r="K11" s="140">
        <f t="shared" si="3"/>
        <v>0</v>
      </c>
      <c r="L11" s="141">
        <f t="shared" si="4"/>
        <v>0</v>
      </c>
      <c r="M11" s="140">
        <f t="shared" si="5"/>
        <v>0</v>
      </c>
      <c r="N11" s="142">
        <f t="shared" si="6"/>
        <v>0</v>
      </c>
      <c r="O11" s="140">
        <f t="shared" si="7"/>
        <v>0</v>
      </c>
      <c r="P11" s="140">
        <f t="shared" si="8"/>
        <v>0</v>
      </c>
      <c r="Q11" s="140">
        <f t="shared" si="9"/>
        <v>0</v>
      </c>
      <c r="R11" s="143">
        <f t="shared" si="10"/>
        <v>0</v>
      </c>
      <c r="S11" s="140">
        <f t="shared" si="11"/>
        <v>0</v>
      </c>
      <c r="T11" s="140">
        <f t="shared" si="12"/>
        <v>0</v>
      </c>
      <c r="U11" s="140">
        <f t="shared" si="13"/>
        <v>0</v>
      </c>
      <c r="V11" s="140">
        <f t="shared" si="14"/>
        <v>0</v>
      </c>
      <c r="W11" s="140">
        <f t="shared" ref="W11:X11" si="29">S11/12</f>
        <v>0</v>
      </c>
      <c r="X11" s="140">
        <f t="shared" si="29"/>
        <v>0</v>
      </c>
      <c r="Y11" s="140">
        <f t="shared" si="16"/>
        <v>0</v>
      </c>
      <c r="Z11" s="140">
        <f t="shared" si="17"/>
        <v>0</v>
      </c>
      <c r="AA11" s="140">
        <f t="shared" si="18"/>
        <v>0</v>
      </c>
      <c r="AB11" s="140">
        <f t="shared" si="19"/>
        <v>0</v>
      </c>
      <c r="AC11" s="140">
        <f t="shared" si="20"/>
        <v>0</v>
      </c>
      <c r="AD11" s="140">
        <f t="shared" si="21"/>
        <v>0</v>
      </c>
      <c r="AE11" s="140">
        <f t="shared" si="22"/>
        <v>0</v>
      </c>
      <c r="AF11" s="140">
        <f t="shared" si="23"/>
        <v>0</v>
      </c>
      <c r="AG11" s="144">
        <f t="shared" si="24"/>
        <v>0</v>
      </c>
      <c r="AH11" s="140">
        <f t="shared" si="25"/>
        <v>0</v>
      </c>
      <c r="AI11" s="2"/>
      <c r="AJ11" s="2"/>
      <c r="AK11" s="2"/>
      <c r="AL11" s="2"/>
      <c r="AM11" s="2"/>
      <c r="AN11" s="2"/>
    </row>
    <row r="12" spans="1:40" ht="14.25" customHeight="1" x14ac:dyDescent="0.3">
      <c r="A12" s="22"/>
      <c r="B12" s="134" t="s">
        <v>267</v>
      </c>
      <c r="C12" s="135"/>
      <c r="D12" s="136">
        <v>1</v>
      </c>
      <c r="E12" s="136">
        <v>40</v>
      </c>
      <c r="F12" s="137">
        <v>1502</v>
      </c>
      <c r="G12" s="137">
        <f t="shared" si="0"/>
        <v>1502</v>
      </c>
      <c r="H12" s="137"/>
      <c r="I12" s="138">
        <f t="shared" si="27"/>
        <v>220</v>
      </c>
      <c r="J12" s="139">
        <f t="shared" si="2"/>
        <v>1722</v>
      </c>
      <c r="K12" s="140">
        <f t="shared" si="3"/>
        <v>150</v>
      </c>
      <c r="L12" s="141">
        <f t="shared" si="4"/>
        <v>297.08000000000004</v>
      </c>
      <c r="M12" s="140">
        <f t="shared" si="5"/>
        <v>440</v>
      </c>
      <c r="N12" s="142">
        <f t="shared" si="6"/>
        <v>887.08</v>
      </c>
      <c r="O12" s="140">
        <f t="shared" si="7"/>
        <v>17.22</v>
      </c>
      <c r="P12" s="140">
        <f t="shared" si="8"/>
        <v>137.76</v>
      </c>
      <c r="Q12" s="140">
        <f t="shared" si="9"/>
        <v>478.71600000000007</v>
      </c>
      <c r="R12" s="143">
        <f t="shared" si="10"/>
        <v>633.69600000000003</v>
      </c>
      <c r="S12" s="140">
        <f t="shared" si="11"/>
        <v>143.5</v>
      </c>
      <c r="T12" s="140">
        <f t="shared" si="12"/>
        <v>47.82855</v>
      </c>
      <c r="U12" s="140">
        <f t="shared" si="13"/>
        <v>15.306284000000002</v>
      </c>
      <c r="V12" s="140">
        <f t="shared" si="14"/>
        <v>1.9132855000000002</v>
      </c>
      <c r="W12" s="140">
        <f t="shared" ref="W12:X12" si="30">S12/12</f>
        <v>11.958333333333334</v>
      </c>
      <c r="X12" s="140">
        <f t="shared" si="30"/>
        <v>3.9857125</v>
      </c>
      <c r="Y12" s="140">
        <f t="shared" si="16"/>
        <v>143.5</v>
      </c>
      <c r="Z12" s="140">
        <f t="shared" si="17"/>
        <v>11.48</v>
      </c>
      <c r="AA12" s="140">
        <f t="shared" si="18"/>
        <v>1.4350000000000001</v>
      </c>
      <c r="AB12" s="140">
        <f t="shared" si="19"/>
        <v>143.5</v>
      </c>
      <c r="AC12" s="140">
        <f t="shared" si="20"/>
        <v>11.958333333333334</v>
      </c>
      <c r="AD12" s="140">
        <f t="shared" si="21"/>
        <v>12.436666666666667</v>
      </c>
      <c r="AE12" s="140">
        <f t="shared" si="22"/>
        <v>65.818513600000003</v>
      </c>
      <c r="AF12" s="140">
        <f t="shared" si="23"/>
        <v>132.9753369</v>
      </c>
      <c r="AG12" s="144">
        <f t="shared" si="24"/>
        <v>717.30201783333337</v>
      </c>
      <c r="AH12" s="140">
        <f t="shared" si="25"/>
        <v>3960.0780178333334</v>
      </c>
      <c r="AI12" s="2"/>
      <c r="AJ12" s="2"/>
      <c r="AK12" s="2"/>
      <c r="AL12" s="2"/>
      <c r="AM12" s="2"/>
      <c r="AN12" s="2"/>
    </row>
    <row r="13" spans="1:40" ht="14.25" customHeight="1" x14ac:dyDescent="0.3">
      <c r="A13" s="22"/>
      <c r="B13" s="134" t="s">
        <v>268</v>
      </c>
      <c r="C13" s="135"/>
      <c r="D13" s="136">
        <v>1</v>
      </c>
      <c r="E13" s="136">
        <v>40</v>
      </c>
      <c r="F13" s="137">
        <v>3700</v>
      </c>
      <c r="G13" s="137">
        <f t="shared" si="0"/>
        <v>3700</v>
      </c>
      <c r="H13" s="137"/>
      <c r="I13" s="138">
        <f t="shared" si="27"/>
        <v>220</v>
      </c>
      <c r="J13" s="139">
        <f t="shared" si="2"/>
        <v>3920</v>
      </c>
      <c r="K13" s="140">
        <f t="shared" si="3"/>
        <v>150</v>
      </c>
      <c r="L13" s="141">
        <f t="shared" si="4"/>
        <v>165.20000000000005</v>
      </c>
      <c r="M13" s="140">
        <f t="shared" si="5"/>
        <v>440</v>
      </c>
      <c r="N13" s="142">
        <f t="shared" si="6"/>
        <v>755.2</v>
      </c>
      <c r="O13" s="140">
        <f t="shared" si="7"/>
        <v>39.200000000000003</v>
      </c>
      <c r="P13" s="140">
        <f t="shared" si="8"/>
        <v>313.60000000000002</v>
      </c>
      <c r="Q13" s="140">
        <f t="shared" si="9"/>
        <v>1089.76</v>
      </c>
      <c r="R13" s="143">
        <f t="shared" si="10"/>
        <v>1442.56</v>
      </c>
      <c r="S13" s="140">
        <f t="shared" si="11"/>
        <v>326.66666666666669</v>
      </c>
      <c r="T13" s="140">
        <f t="shared" si="12"/>
        <v>108.878</v>
      </c>
      <c r="U13" s="140">
        <f t="shared" si="13"/>
        <v>34.843573333333332</v>
      </c>
      <c r="V13" s="140">
        <f t="shared" si="14"/>
        <v>4.3554466666666665</v>
      </c>
      <c r="W13" s="140">
        <f t="shared" ref="W13:X13" si="31">S13/12</f>
        <v>27.222222222222225</v>
      </c>
      <c r="X13" s="140">
        <f t="shared" si="31"/>
        <v>9.0731666666666673</v>
      </c>
      <c r="Y13" s="140">
        <f t="shared" si="16"/>
        <v>326.66666666666669</v>
      </c>
      <c r="Z13" s="140">
        <f t="shared" si="17"/>
        <v>26.133333333333336</v>
      </c>
      <c r="AA13" s="140">
        <f t="shared" si="18"/>
        <v>3.2666666666666671</v>
      </c>
      <c r="AB13" s="140">
        <f t="shared" si="19"/>
        <v>326.66666666666669</v>
      </c>
      <c r="AC13" s="140">
        <f t="shared" si="20"/>
        <v>27.222222222222225</v>
      </c>
      <c r="AD13" s="140">
        <f t="shared" si="21"/>
        <v>28.311111111111114</v>
      </c>
      <c r="AE13" s="140">
        <f t="shared" si="22"/>
        <v>149.83076266666669</v>
      </c>
      <c r="AF13" s="140">
        <f t="shared" si="23"/>
        <v>302.7080840000001</v>
      </c>
      <c r="AG13" s="144">
        <f t="shared" si="24"/>
        <v>1632.8826422222223</v>
      </c>
      <c r="AH13" s="140">
        <f t="shared" si="25"/>
        <v>7750.642642222223</v>
      </c>
      <c r="AI13" s="2"/>
      <c r="AJ13" s="2"/>
      <c r="AK13" s="2"/>
      <c r="AL13" s="2"/>
      <c r="AM13" s="2"/>
      <c r="AN13" s="2"/>
    </row>
    <row r="14" spans="1:40" ht="14.25" customHeight="1" x14ac:dyDescent="0.3">
      <c r="A14" s="22"/>
      <c r="B14" s="134" t="s">
        <v>269</v>
      </c>
      <c r="C14" s="135"/>
      <c r="D14" s="136">
        <v>1</v>
      </c>
      <c r="E14" s="136">
        <v>40</v>
      </c>
      <c r="F14" s="137">
        <v>3100</v>
      </c>
      <c r="G14" s="137">
        <f t="shared" si="0"/>
        <v>3100</v>
      </c>
      <c r="H14" s="137"/>
      <c r="I14" s="138">
        <f t="shared" si="27"/>
        <v>220</v>
      </c>
      <c r="J14" s="139">
        <f t="shared" si="2"/>
        <v>3320</v>
      </c>
      <c r="K14" s="140">
        <f t="shared" si="3"/>
        <v>150</v>
      </c>
      <c r="L14" s="141">
        <f t="shared" si="4"/>
        <v>201.20000000000005</v>
      </c>
      <c r="M14" s="140">
        <f t="shared" si="5"/>
        <v>440</v>
      </c>
      <c r="N14" s="142">
        <f t="shared" si="6"/>
        <v>791.2</v>
      </c>
      <c r="O14" s="140">
        <f t="shared" si="7"/>
        <v>33.200000000000003</v>
      </c>
      <c r="P14" s="140">
        <f t="shared" si="8"/>
        <v>265.60000000000002</v>
      </c>
      <c r="Q14" s="140">
        <f t="shared" si="9"/>
        <v>922.96</v>
      </c>
      <c r="R14" s="143">
        <f t="shared" si="10"/>
        <v>1221.76</v>
      </c>
      <c r="S14" s="140">
        <f t="shared" si="11"/>
        <v>276.66666666666669</v>
      </c>
      <c r="T14" s="140">
        <f t="shared" si="12"/>
        <v>92.213000000000008</v>
      </c>
      <c r="U14" s="140">
        <f t="shared" si="13"/>
        <v>29.510373333333337</v>
      </c>
      <c r="V14" s="140">
        <f t="shared" si="14"/>
        <v>3.6887966666666672</v>
      </c>
      <c r="W14" s="140">
        <f t="shared" ref="W14:X14" si="32">S14/12</f>
        <v>23.055555555555557</v>
      </c>
      <c r="X14" s="140">
        <f t="shared" si="32"/>
        <v>7.6844166666666673</v>
      </c>
      <c r="Y14" s="140">
        <f t="shared" si="16"/>
        <v>276.66666666666669</v>
      </c>
      <c r="Z14" s="140">
        <f t="shared" si="17"/>
        <v>22.133333333333336</v>
      </c>
      <c r="AA14" s="140">
        <f t="shared" si="18"/>
        <v>2.7666666666666671</v>
      </c>
      <c r="AB14" s="140">
        <f t="shared" si="19"/>
        <v>276.66666666666669</v>
      </c>
      <c r="AC14" s="140">
        <f t="shared" si="20"/>
        <v>23.055555555555557</v>
      </c>
      <c r="AD14" s="140">
        <f t="shared" si="21"/>
        <v>23.977777777777778</v>
      </c>
      <c r="AE14" s="140">
        <f t="shared" si="22"/>
        <v>126.89748266666666</v>
      </c>
      <c r="AF14" s="140">
        <f t="shared" si="23"/>
        <v>256.37521400000008</v>
      </c>
      <c r="AG14" s="144">
        <f t="shared" si="24"/>
        <v>1382.9516255555559</v>
      </c>
      <c r="AH14" s="140">
        <f t="shared" si="25"/>
        <v>6715.9116255555564</v>
      </c>
      <c r="AI14" s="2"/>
      <c r="AJ14" s="2"/>
      <c r="AK14" s="2"/>
      <c r="AL14" s="2"/>
      <c r="AM14" s="2"/>
      <c r="AN14" s="2"/>
    </row>
    <row r="15" spans="1:40" ht="14.25" customHeight="1" x14ac:dyDescent="0.3">
      <c r="A15" s="22"/>
      <c r="B15" s="134" t="s">
        <v>270</v>
      </c>
      <c r="C15" s="135"/>
      <c r="D15" s="136">
        <v>0</v>
      </c>
      <c r="E15" s="136">
        <v>40</v>
      </c>
      <c r="F15" s="137">
        <v>1100</v>
      </c>
      <c r="G15" s="137">
        <f t="shared" si="0"/>
        <v>0</v>
      </c>
      <c r="H15" s="137"/>
      <c r="I15" s="138">
        <f t="shared" si="27"/>
        <v>0</v>
      </c>
      <c r="J15" s="139">
        <f t="shared" si="2"/>
        <v>0</v>
      </c>
      <c r="K15" s="140">
        <f t="shared" si="3"/>
        <v>0</v>
      </c>
      <c r="L15" s="141">
        <f t="shared" si="4"/>
        <v>0</v>
      </c>
      <c r="M15" s="140">
        <f t="shared" si="5"/>
        <v>0</v>
      </c>
      <c r="N15" s="142">
        <f t="shared" si="6"/>
        <v>0</v>
      </c>
      <c r="O15" s="140">
        <f t="shared" si="7"/>
        <v>0</v>
      </c>
      <c r="P15" s="140">
        <f t="shared" si="8"/>
        <v>0</v>
      </c>
      <c r="Q15" s="140">
        <f t="shared" si="9"/>
        <v>0</v>
      </c>
      <c r="R15" s="143">
        <f t="shared" si="10"/>
        <v>0</v>
      </c>
      <c r="S15" s="140">
        <f t="shared" si="11"/>
        <v>0</v>
      </c>
      <c r="T15" s="140">
        <f t="shared" si="12"/>
        <v>0</v>
      </c>
      <c r="U15" s="140">
        <f t="shared" si="13"/>
        <v>0</v>
      </c>
      <c r="V15" s="140">
        <f t="shared" si="14"/>
        <v>0</v>
      </c>
      <c r="W15" s="140">
        <f t="shared" ref="W15:X15" si="33">S15/12</f>
        <v>0</v>
      </c>
      <c r="X15" s="140">
        <f t="shared" si="33"/>
        <v>0</v>
      </c>
      <c r="Y15" s="140">
        <f t="shared" si="16"/>
        <v>0</v>
      </c>
      <c r="Z15" s="140">
        <f t="shared" si="17"/>
        <v>0</v>
      </c>
      <c r="AA15" s="140">
        <f t="shared" si="18"/>
        <v>0</v>
      </c>
      <c r="AB15" s="140">
        <f t="shared" si="19"/>
        <v>0</v>
      </c>
      <c r="AC15" s="140">
        <f t="shared" si="20"/>
        <v>0</v>
      </c>
      <c r="AD15" s="140">
        <f t="shared" si="21"/>
        <v>0</v>
      </c>
      <c r="AE15" s="140">
        <f t="shared" si="22"/>
        <v>0</v>
      </c>
      <c r="AF15" s="140">
        <f t="shared" si="23"/>
        <v>0</v>
      </c>
      <c r="AG15" s="144">
        <f t="shared" si="24"/>
        <v>0</v>
      </c>
      <c r="AH15" s="140">
        <f t="shared" si="25"/>
        <v>0</v>
      </c>
      <c r="AI15" s="2"/>
      <c r="AJ15" s="2"/>
      <c r="AK15" s="2"/>
      <c r="AL15" s="2"/>
      <c r="AM15" s="2"/>
      <c r="AN15" s="2"/>
    </row>
    <row r="16" spans="1:40" ht="14.25" customHeight="1" x14ac:dyDescent="0.3">
      <c r="A16" s="1"/>
      <c r="B16" s="39" t="s">
        <v>40</v>
      </c>
      <c r="C16" s="39"/>
      <c r="D16" s="29">
        <f>SUM(D9:D15)</f>
        <v>7</v>
      </c>
      <c r="E16" s="30"/>
      <c r="F16" s="145">
        <f t="shared" ref="F16:AH16" si="34">SUM(F8:F15)</f>
        <v>21552</v>
      </c>
      <c r="G16" s="145">
        <f t="shared" si="34"/>
        <v>19502</v>
      </c>
      <c r="H16" s="145">
        <f t="shared" si="34"/>
        <v>0</v>
      </c>
      <c r="I16" s="145">
        <f t="shared" si="34"/>
        <v>1980</v>
      </c>
      <c r="J16" s="146">
        <f t="shared" si="34"/>
        <v>21482</v>
      </c>
      <c r="K16" s="147">
        <f t="shared" si="34"/>
        <v>1050</v>
      </c>
      <c r="L16" s="147">
        <f t="shared" si="34"/>
        <v>1540.2800000000002</v>
      </c>
      <c r="M16" s="147">
        <f t="shared" si="34"/>
        <v>3080</v>
      </c>
      <c r="N16" s="31">
        <f t="shared" si="34"/>
        <v>5670.28</v>
      </c>
      <c r="O16" s="147">
        <f t="shared" si="34"/>
        <v>214.82</v>
      </c>
      <c r="P16" s="147">
        <f t="shared" si="34"/>
        <v>1718.56</v>
      </c>
      <c r="Q16" s="147">
        <f t="shared" si="34"/>
        <v>5971.9960000000001</v>
      </c>
      <c r="R16" s="32">
        <f t="shared" si="34"/>
        <v>7905.3760000000002</v>
      </c>
      <c r="S16" s="148">
        <f t="shared" si="34"/>
        <v>1790.1666666666667</v>
      </c>
      <c r="T16" s="148">
        <f t="shared" si="34"/>
        <v>596.66255000000001</v>
      </c>
      <c r="U16" s="148">
        <f t="shared" si="34"/>
        <v>190.94633733333336</v>
      </c>
      <c r="V16" s="148">
        <f t="shared" si="34"/>
        <v>23.86829216666667</v>
      </c>
      <c r="W16" s="148">
        <f t="shared" si="34"/>
        <v>149.18055555555554</v>
      </c>
      <c r="X16" s="148">
        <f t="shared" si="34"/>
        <v>49.721879166666668</v>
      </c>
      <c r="Y16" s="148">
        <f t="shared" si="34"/>
        <v>1790.1666666666667</v>
      </c>
      <c r="Z16" s="148">
        <f t="shared" si="34"/>
        <v>143.21333333333334</v>
      </c>
      <c r="AA16" s="148">
        <f t="shared" si="34"/>
        <v>17.901666666666667</v>
      </c>
      <c r="AB16" s="148">
        <f t="shared" si="34"/>
        <v>1790.1666666666667</v>
      </c>
      <c r="AC16" s="148">
        <f t="shared" si="34"/>
        <v>149.18055555555554</v>
      </c>
      <c r="AD16" s="148">
        <f t="shared" si="34"/>
        <v>155.14777777777778</v>
      </c>
      <c r="AE16" s="148">
        <f t="shared" si="34"/>
        <v>821.08786826666665</v>
      </c>
      <c r="AF16" s="148">
        <f t="shared" si="34"/>
        <v>1658.8711889000003</v>
      </c>
      <c r="AG16" s="33">
        <f t="shared" si="34"/>
        <v>8948.3635000555551</v>
      </c>
      <c r="AH16" s="34">
        <f t="shared" si="34"/>
        <v>44006.019500055554</v>
      </c>
      <c r="AI16" s="3"/>
      <c r="AJ16" s="2"/>
      <c r="AK16" s="2"/>
      <c r="AL16" s="2"/>
      <c r="AM16" s="2"/>
      <c r="AN16" s="2"/>
    </row>
    <row r="17" spans="1:40" ht="14.25" customHeight="1" x14ac:dyDescent="0.3">
      <c r="A17" s="1"/>
      <c r="B17" s="2"/>
      <c r="C17" s="2"/>
      <c r="D17" s="2"/>
      <c r="E17" s="2"/>
      <c r="F17" s="2"/>
      <c r="G17" s="2"/>
      <c r="H17" s="2"/>
      <c r="I17" s="2"/>
      <c r="J17" s="35"/>
      <c r="K17" s="35"/>
      <c r="L17" s="2"/>
      <c r="M17" s="2"/>
      <c r="N17" s="35"/>
      <c r="O17" s="35"/>
      <c r="P17" s="2"/>
      <c r="Q17" s="2"/>
      <c r="R17" s="35"/>
      <c r="S17" s="36"/>
      <c r="T17" s="2"/>
      <c r="U17" s="2"/>
      <c r="V17" s="2"/>
      <c r="W17" s="2"/>
      <c r="X17" s="2"/>
      <c r="Y17" s="36"/>
      <c r="Z17" s="36"/>
      <c r="AA17" s="36"/>
      <c r="AB17" s="2"/>
      <c r="AC17" s="2"/>
      <c r="AD17" s="2"/>
      <c r="AE17" s="36"/>
      <c r="AF17" s="36"/>
      <c r="AG17" s="2"/>
      <c r="AH17" s="3"/>
      <c r="AI17" s="2"/>
      <c r="AJ17" s="2"/>
      <c r="AK17" s="2"/>
      <c r="AL17" s="2"/>
      <c r="AM17" s="2"/>
      <c r="AN17" s="2"/>
    </row>
    <row r="18" spans="1:40" ht="14.25" customHeight="1" x14ac:dyDescent="0.3">
      <c r="A18" s="1"/>
      <c r="B18" s="2"/>
      <c r="C18" s="2"/>
      <c r="D18" s="2"/>
      <c r="E18" s="2"/>
      <c r="F18" s="2"/>
      <c r="G18" s="3"/>
      <c r="H18" s="3"/>
      <c r="I18" s="3"/>
      <c r="J18" s="3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3"/>
      <c r="AI18" s="3"/>
      <c r="AJ18" s="2"/>
      <c r="AK18" s="2"/>
      <c r="AL18" s="2"/>
      <c r="AM18" s="2"/>
      <c r="AN18" s="2"/>
    </row>
    <row r="19" spans="1:40" ht="14.25" customHeight="1" x14ac:dyDescent="0.3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40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3"/>
      <c r="AI19" s="2"/>
      <c r="AJ19" s="149"/>
      <c r="AK19" s="150"/>
      <c r="AL19" s="151"/>
      <c r="AM19" s="152"/>
      <c r="AN19" s="152"/>
    </row>
    <row r="20" spans="1:40" ht="14.25" customHeight="1" x14ac:dyDescent="0.3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3"/>
      <c r="AI20" s="2"/>
      <c r="AJ20" s="149"/>
      <c r="AK20" s="150"/>
      <c r="AL20" s="151"/>
      <c r="AM20" s="152"/>
      <c r="AN20" s="152"/>
    </row>
    <row r="21" spans="1:40" ht="14.25" customHeight="1" x14ac:dyDescent="0.3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149"/>
      <c r="AK21" s="150"/>
      <c r="AL21" s="151"/>
      <c r="AM21" s="152"/>
      <c r="AN21" s="152"/>
    </row>
    <row r="22" spans="1:40" ht="14.25" customHeight="1" x14ac:dyDescent="0.3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spans="1:40" ht="14.25" customHeight="1" x14ac:dyDescent="0.3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spans="1:40" ht="14.25" customHeight="1" x14ac:dyDescent="0.3">
      <c r="A24" s="1"/>
      <c r="B24" s="362" t="s">
        <v>271</v>
      </c>
      <c r="C24" s="363"/>
      <c r="D24" s="363"/>
      <c r="E24" s="363"/>
      <c r="F24" s="363"/>
      <c r="G24" s="363"/>
      <c r="H24" s="364"/>
      <c r="I24" s="15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spans="1:40" ht="15.75" customHeight="1" x14ac:dyDescent="0.3">
      <c r="A25" s="1"/>
      <c r="B25" s="365" t="s">
        <v>272</v>
      </c>
      <c r="C25" s="363"/>
      <c r="D25" s="363"/>
      <c r="E25" s="363"/>
      <c r="F25" s="363"/>
      <c r="G25" s="363"/>
      <c r="H25" s="364"/>
      <c r="I25" s="154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spans="1:40" ht="51.75" customHeight="1" x14ac:dyDescent="0.3">
      <c r="A26" s="1"/>
      <c r="B26" s="155" t="s">
        <v>242</v>
      </c>
      <c r="C26" s="124" t="s">
        <v>262</v>
      </c>
      <c r="D26" s="156" t="s">
        <v>273</v>
      </c>
      <c r="E26" s="157"/>
      <c r="F26" s="157" t="s">
        <v>274</v>
      </c>
      <c r="G26" s="157" t="s">
        <v>245</v>
      </c>
      <c r="H26" s="157" t="s">
        <v>246</v>
      </c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spans="1:40" ht="15" customHeight="1" x14ac:dyDescent="0.3">
      <c r="A27" s="1"/>
      <c r="B27" s="368" t="s">
        <v>247</v>
      </c>
      <c r="C27" s="363"/>
      <c r="D27" s="363"/>
      <c r="E27" s="363"/>
      <c r="F27" s="363"/>
      <c r="G27" s="363"/>
      <c r="H27" s="364"/>
      <c r="I27" s="158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spans="1:40" ht="14.25" customHeight="1" x14ac:dyDescent="0.3">
      <c r="A28" s="1"/>
      <c r="B28" s="104" t="s">
        <v>275</v>
      </c>
      <c r="C28" s="159"/>
      <c r="D28" s="160">
        <v>1</v>
      </c>
      <c r="E28" s="160" t="s">
        <v>256</v>
      </c>
      <c r="F28" s="161">
        <v>1300</v>
      </c>
      <c r="G28" s="106">
        <f>F28*22</f>
        <v>28600</v>
      </c>
      <c r="H28" s="106">
        <f t="shared" ref="H28:H30" si="35">G28*D28</f>
        <v>28600</v>
      </c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spans="1:40" ht="14.25" customHeight="1" x14ac:dyDescent="0.3">
      <c r="A29" s="1"/>
      <c r="B29" s="104" t="s">
        <v>276</v>
      </c>
      <c r="C29" s="159"/>
      <c r="D29" s="160">
        <v>1</v>
      </c>
      <c r="E29" s="160" t="s">
        <v>256</v>
      </c>
      <c r="F29" s="161">
        <v>1300</v>
      </c>
      <c r="G29" s="106">
        <f t="shared" ref="G29:G30" si="36">F29*5</f>
        <v>6500</v>
      </c>
      <c r="H29" s="106">
        <f t="shared" si="35"/>
        <v>6500</v>
      </c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spans="1:40" ht="14.25" customHeight="1" x14ac:dyDescent="0.3">
      <c r="A30" s="1"/>
      <c r="B30" s="104" t="s">
        <v>277</v>
      </c>
      <c r="C30" s="159"/>
      <c r="D30" s="160">
        <v>1</v>
      </c>
      <c r="E30" s="160" t="s">
        <v>256</v>
      </c>
      <c r="F30" s="161">
        <v>1300</v>
      </c>
      <c r="G30" s="106">
        <f t="shared" si="36"/>
        <v>6500</v>
      </c>
      <c r="H30" s="106">
        <f t="shared" si="35"/>
        <v>6500</v>
      </c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spans="1:40" ht="14.25" customHeight="1" x14ac:dyDescent="0.3">
      <c r="A31" s="1"/>
      <c r="B31" s="102" t="s">
        <v>257</v>
      </c>
      <c r="C31" s="162"/>
      <c r="D31" s="160"/>
      <c r="E31" s="104"/>
      <c r="F31" s="104"/>
      <c r="G31" s="106"/>
      <c r="H31" s="106">
        <f>SUM(H28:H30)</f>
        <v>41600</v>
      </c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spans="1:40" ht="14.25" customHeight="1" x14ac:dyDescent="0.3">
      <c r="A32" s="1"/>
      <c r="B32" s="1"/>
      <c r="C32" s="1"/>
      <c r="D32" s="1"/>
      <c r="E32" s="1"/>
      <c r="F32" s="1"/>
      <c r="G32" s="1"/>
      <c r="H32" s="1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spans="1:40" ht="14.25" customHeight="1" x14ac:dyDescent="0.3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spans="1:40" ht="14.25" customHeight="1" x14ac:dyDescent="0.3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spans="1:40" ht="14.25" customHeight="1" x14ac:dyDescent="0.3">
      <c r="A35" s="1"/>
      <c r="B35" s="67"/>
      <c r="C35" s="67" t="s">
        <v>278</v>
      </c>
      <c r="D35" s="67" t="s">
        <v>279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spans="1:40" ht="14.25" customHeight="1" x14ac:dyDescent="0.3">
      <c r="A36" s="1"/>
      <c r="B36" s="163" t="s">
        <v>264</v>
      </c>
      <c r="C36" s="67">
        <v>1113.76</v>
      </c>
      <c r="D36" s="67">
        <v>1100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spans="1:40" ht="14.25" customHeight="1" x14ac:dyDescent="0.3">
      <c r="A37" s="1"/>
      <c r="B37" s="163" t="s">
        <v>35</v>
      </c>
      <c r="C37" s="67">
        <v>2984.58</v>
      </c>
      <c r="D37" s="67">
        <v>4102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spans="1:40" ht="14.25" customHeight="1" x14ac:dyDescent="0.3">
      <c r="A38" s="1"/>
      <c r="B38" s="163" t="s">
        <v>265</v>
      </c>
      <c r="C38" s="67">
        <v>1795.22</v>
      </c>
      <c r="D38" s="67">
        <v>1883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spans="1:40" ht="14.25" customHeight="1" x14ac:dyDescent="0.3">
      <c r="A39" s="1"/>
      <c r="B39" s="163" t="s">
        <v>266</v>
      </c>
      <c r="C39" s="67">
        <v>5307.26</v>
      </c>
      <c r="D39" s="67">
        <v>2923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spans="1:40" ht="14.25" customHeight="1" x14ac:dyDescent="0.3">
      <c r="A40" s="1"/>
      <c r="B40" s="163" t="s">
        <v>267</v>
      </c>
      <c r="C40" s="67">
        <v>1502.19</v>
      </c>
      <c r="D40" s="67">
        <v>1393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spans="1:40" ht="14.25" customHeight="1" x14ac:dyDescent="0.3">
      <c r="A41" s="1"/>
      <c r="B41" s="163" t="s">
        <v>268</v>
      </c>
      <c r="C41" s="67">
        <v>2603.73</v>
      </c>
      <c r="D41" s="67">
        <v>3456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spans="1:40" ht="14.25" customHeight="1" x14ac:dyDescent="0.3">
      <c r="A42" s="1"/>
      <c r="B42" s="163" t="s">
        <v>269</v>
      </c>
      <c r="C42" s="67">
        <v>2271.48</v>
      </c>
      <c r="D42" s="67">
        <v>3201</v>
      </c>
      <c r="E42" s="2"/>
      <c r="F42" s="2"/>
      <c r="G42" s="2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spans="1:40" ht="14.25" customHeight="1" x14ac:dyDescent="0.3">
      <c r="A43" s="1"/>
      <c r="B43" s="163" t="s">
        <v>270</v>
      </c>
      <c r="C43" s="67">
        <v>1104.3800000000001</v>
      </c>
      <c r="D43" s="67">
        <v>1100</v>
      </c>
      <c r="E43" s="2"/>
      <c r="F43" s="2"/>
      <c r="G43" s="2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spans="1:40" ht="14.25" customHeight="1" x14ac:dyDescent="0.3">
      <c r="A44" s="1"/>
      <c r="B44" s="2"/>
      <c r="C44" s="2"/>
      <c r="D44" s="2"/>
      <c r="E44" s="2"/>
      <c r="F44" s="2"/>
      <c r="G44" s="2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spans="1:40" ht="14.25" customHeight="1" x14ac:dyDescent="0.3">
      <c r="A45" s="1"/>
      <c r="B45" s="2"/>
      <c r="C45" s="2"/>
      <c r="D45" s="2"/>
      <c r="E45" s="2"/>
      <c r="F45" s="2"/>
      <c r="G45" s="2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spans="1:40" ht="14.25" customHeight="1" x14ac:dyDescent="0.3">
      <c r="A46" s="1"/>
      <c r="B46" s="2"/>
      <c r="C46" s="2"/>
      <c r="D46" s="2"/>
      <c r="E46" s="2"/>
      <c r="F46" s="2"/>
      <c r="G46" s="2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spans="1:40" ht="14.25" customHeight="1" x14ac:dyDescent="0.3">
      <c r="A47" s="1"/>
      <c r="B47" s="2"/>
      <c r="C47" s="2"/>
      <c r="D47" s="2"/>
      <c r="E47" s="2"/>
      <c r="F47" s="2"/>
      <c r="G47" s="2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spans="1:40" ht="14.25" customHeight="1" x14ac:dyDescent="0.3">
      <c r="A48" s="1"/>
      <c r="B48" s="2"/>
      <c r="C48" s="2"/>
      <c r="D48" s="2"/>
      <c r="E48" s="2"/>
      <c r="F48" s="2"/>
      <c r="G48" s="2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spans="1:40" ht="14.25" customHeight="1" x14ac:dyDescent="0.3">
      <c r="A49" s="1"/>
      <c r="B49" s="2"/>
      <c r="C49" s="2"/>
      <c r="D49" s="2"/>
      <c r="E49" s="2"/>
      <c r="F49" s="2"/>
      <c r="G49" s="2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spans="1:40" ht="14.25" customHeight="1" x14ac:dyDescent="0.3">
      <c r="A50" s="1"/>
      <c r="B50" s="2"/>
      <c r="C50" s="2"/>
      <c r="D50" s="2"/>
      <c r="E50" s="2"/>
      <c r="F50" s="2"/>
      <c r="G50" s="2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spans="1:40" ht="14.25" customHeight="1" x14ac:dyDescent="0.3">
      <c r="A51" s="1"/>
      <c r="B51" s="2"/>
      <c r="C51" s="2"/>
      <c r="D51" s="2"/>
      <c r="E51" s="2"/>
      <c r="F51" s="2"/>
      <c r="G51" s="2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spans="1:40" ht="14.25" customHeight="1" x14ac:dyDescent="0.3">
      <c r="A52" s="1"/>
      <c r="B52" s="2"/>
      <c r="C52" s="2"/>
      <c r="D52" s="2"/>
      <c r="E52" s="2"/>
      <c r="F52" s="2"/>
      <c r="G52" s="2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spans="1:40" ht="14.25" customHeight="1" x14ac:dyDescent="0.3">
      <c r="A53" s="1"/>
      <c r="B53" s="2"/>
      <c r="C53" s="2"/>
      <c r="D53" s="2"/>
      <c r="E53" s="2"/>
      <c r="F53" s="2"/>
      <c r="G53" s="2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spans="1:40" ht="14.25" customHeight="1" x14ac:dyDescent="0.3">
      <c r="A54" s="1"/>
      <c r="B54" s="2"/>
      <c r="C54" s="2"/>
      <c r="D54" s="2"/>
      <c r="E54" s="2"/>
      <c r="F54" s="2"/>
      <c r="G54" s="2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spans="1:40" ht="14.25" customHeight="1" x14ac:dyDescent="0.3">
      <c r="A55" s="1"/>
      <c r="B55" s="2"/>
      <c r="C55" s="2"/>
      <c r="D55" s="2"/>
      <c r="E55" s="2"/>
      <c r="F55" s="2"/>
      <c r="G55" s="2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spans="1:40" ht="14.25" customHeight="1" x14ac:dyDescent="0.3">
      <c r="A56" s="1"/>
      <c r="B56" s="2"/>
      <c r="C56" s="2"/>
      <c r="D56" s="2"/>
      <c r="E56" s="2"/>
      <c r="F56" s="2"/>
      <c r="G56" s="2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spans="1:40" ht="14.25" customHeight="1" x14ac:dyDescent="0.3">
      <c r="A57" s="1"/>
      <c r="B57" s="2"/>
      <c r="C57" s="2"/>
      <c r="D57" s="2"/>
      <c r="E57" s="2"/>
      <c r="F57" s="2"/>
      <c r="G57" s="2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spans="1:40" ht="14.25" customHeight="1" x14ac:dyDescent="0.3">
      <c r="A58" s="1"/>
      <c r="B58" s="2"/>
      <c r="C58" s="2"/>
      <c r="D58" s="2"/>
      <c r="E58" s="2"/>
      <c r="F58" s="2"/>
      <c r="G58" s="2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spans="1:40" ht="14.25" customHeight="1" x14ac:dyDescent="0.3">
      <c r="A59" s="1"/>
      <c r="B59" s="2"/>
      <c r="C59" s="2"/>
      <c r="D59" s="2"/>
      <c r="E59" s="2"/>
      <c r="F59" s="2"/>
      <c r="G59" s="2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spans="1:40" ht="14.25" customHeight="1" x14ac:dyDescent="0.3">
      <c r="A60" s="1"/>
      <c r="B60" s="2"/>
      <c r="C60" s="2"/>
      <c r="D60" s="2"/>
      <c r="E60" s="2"/>
      <c r="F60" s="2"/>
      <c r="G60" s="2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spans="1:40" ht="14.25" customHeight="1" x14ac:dyDescent="0.3">
      <c r="A61" s="1"/>
      <c r="B61" s="2"/>
      <c r="C61" s="2"/>
      <c r="D61" s="2"/>
      <c r="E61" s="2"/>
      <c r="F61" s="2"/>
      <c r="G61" s="2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spans="1:40" ht="14.25" customHeight="1" x14ac:dyDescent="0.3">
      <c r="A62" s="1"/>
      <c r="B62" s="2"/>
      <c r="C62" s="2"/>
      <c r="D62" s="2"/>
      <c r="E62" s="2"/>
      <c r="F62" s="2"/>
      <c r="G62" s="2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spans="1:40" ht="14.25" customHeight="1" x14ac:dyDescent="0.3">
      <c r="A63" s="1"/>
      <c r="B63" s="2"/>
      <c r="C63" s="2"/>
      <c r="D63" s="2"/>
      <c r="E63" s="2"/>
      <c r="F63" s="2"/>
      <c r="G63" s="2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spans="1:40" ht="14.25" customHeight="1" x14ac:dyDescent="0.3">
      <c r="A64" s="1"/>
      <c r="B64" s="2"/>
      <c r="C64" s="2"/>
      <c r="D64" s="2"/>
      <c r="E64" s="2"/>
      <c r="F64" s="2"/>
      <c r="G64" s="2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spans="1:40" ht="14.25" customHeight="1" x14ac:dyDescent="0.3">
      <c r="A65" s="1"/>
      <c r="B65" s="2"/>
      <c r="C65" s="2"/>
      <c r="D65" s="2"/>
      <c r="E65" s="2"/>
      <c r="F65" s="2"/>
      <c r="G65" s="2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spans="1:40" ht="14.25" customHeight="1" x14ac:dyDescent="0.3">
      <c r="A66" s="1"/>
      <c r="B66" s="2"/>
      <c r="C66" s="2"/>
      <c r="D66" s="2"/>
      <c r="E66" s="2"/>
      <c r="F66" s="2"/>
      <c r="G66" s="2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spans="1:40" ht="14.25" customHeight="1" x14ac:dyDescent="0.3">
      <c r="A67" s="1"/>
      <c r="B67" s="2"/>
      <c r="C67" s="2"/>
      <c r="D67" s="2"/>
      <c r="E67" s="2"/>
      <c r="F67" s="2"/>
      <c r="G67" s="2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spans="1:40" ht="14.25" customHeight="1" x14ac:dyDescent="0.3">
      <c r="A68" s="1"/>
      <c r="B68" s="2"/>
      <c r="C68" s="2"/>
      <c r="D68" s="2"/>
      <c r="E68" s="2"/>
      <c r="F68" s="2"/>
      <c r="G68" s="2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spans="1:40" ht="14.25" customHeight="1" x14ac:dyDescent="0.3">
      <c r="A69" s="1"/>
      <c r="B69" s="2"/>
      <c r="C69" s="2"/>
      <c r="D69" s="2"/>
      <c r="E69" s="2"/>
      <c r="F69" s="2"/>
      <c r="G69" s="2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spans="1:40" ht="14.25" customHeight="1" x14ac:dyDescent="0.3">
      <c r="A70" s="1"/>
      <c r="B70" s="2"/>
      <c r="C70" s="2"/>
      <c r="D70" s="2"/>
      <c r="E70" s="2"/>
      <c r="F70" s="2"/>
      <c r="G70" s="2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spans="1:40" ht="14.25" customHeight="1" x14ac:dyDescent="0.3">
      <c r="A71" s="1"/>
      <c r="B71" s="2"/>
      <c r="C71" s="2"/>
      <c r="D71" s="2"/>
      <c r="E71" s="2"/>
      <c r="F71" s="2"/>
      <c r="G71" s="2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spans="1:40" ht="14.25" customHeight="1" x14ac:dyDescent="0.3">
      <c r="A72" s="1"/>
      <c r="B72" s="2"/>
      <c r="C72" s="2"/>
      <c r="D72" s="2"/>
      <c r="E72" s="2"/>
      <c r="F72" s="2"/>
      <c r="G72" s="2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spans="1:40" ht="14.25" customHeight="1" x14ac:dyDescent="0.3">
      <c r="A73" s="1"/>
      <c r="B73" s="2"/>
      <c r="C73" s="2"/>
      <c r="D73" s="2"/>
      <c r="E73" s="2"/>
      <c r="F73" s="2"/>
      <c r="G73" s="2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spans="1:40" ht="14.25" customHeight="1" x14ac:dyDescent="0.3">
      <c r="A74" s="1"/>
      <c r="B74" s="2"/>
      <c r="C74" s="2"/>
      <c r="D74" s="2"/>
      <c r="E74" s="2"/>
      <c r="F74" s="2"/>
      <c r="G74" s="2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spans="1:40" ht="14.25" customHeight="1" x14ac:dyDescent="0.3">
      <c r="A75" s="1"/>
      <c r="B75" s="2"/>
      <c r="C75" s="2"/>
      <c r="D75" s="2"/>
      <c r="E75" s="2"/>
      <c r="F75" s="2"/>
      <c r="G75" s="2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spans="1:40" ht="14.25" customHeight="1" x14ac:dyDescent="0.3">
      <c r="A76" s="1"/>
      <c r="B76" s="2"/>
      <c r="C76" s="2"/>
      <c r="D76" s="2"/>
      <c r="E76" s="2"/>
      <c r="F76" s="2"/>
      <c r="G76" s="2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spans="1:40" ht="14.25" customHeight="1" x14ac:dyDescent="0.3">
      <c r="A77" s="1"/>
      <c r="B77" s="2"/>
      <c r="C77" s="2"/>
      <c r="D77" s="2"/>
      <c r="E77" s="2"/>
      <c r="F77" s="2"/>
      <c r="G77" s="2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spans="1:40" ht="14.25" customHeight="1" x14ac:dyDescent="0.3">
      <c r="A78" s="1"/>
      <c r="B78" s="2"/>
      <c r="C78" s="2"/>
      <c r="D78" s="2"/>
      <c r="E78" s="2"/>
      <c r="F78" s="2"/>
      <c r="G78" s="2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spans="1:40" ht="14.25" customHeight="1" x14ac:dyDescent="0.3">
      <c r="A79" s="1"/>
      <c r="B79" s="2"/>
      <c r="C79" s="2"/>
      <c r="D79" s="2"/>
      <c r="E79" s="2"/>
      <c r="F79" s="2"/>
      <c r="G79" s="2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spans="1:40" ht="14.25" customHeight="1" x14ac:dyDescent="0.3">
      <c r="A80" s="1"/>
      <c r="B80" s="2"/>
      <c r="C80" s="2"/>
      <c r="D80" s="2"/>
      <c r="E80" s="2"/>
      <c r="F80" s="2"/>
      <c r="G80" s="2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spans="1:40" ht="14.25" customHeight="1" x14ac:dyDescent="0.3">
      <c r="A81" s="1"/>
      <c r="B81" s="2"/>
      <c r="C81" s="2"/>
      <c r="D81" s="2"/>
      <c r="E81" s="2"/>
      <c r="F81" s="2"/>
      <c r="G81" s="2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spans="1:40" ht="14.25" customHeight="1" x14ac:dyDescent="0.3">
      <c r="A82" s="1"/>
      <c r="B82" s="2"/>
      <c r="C82" s="2"/>
      <c r="D82" s="2"/>
      <c r="E82" s="2"/>
      <c r="F82" s="2"/>
      <c r="G82" s="2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spans="1:40" ht="14.25" customHeight="1" x14ac:dyDescent="0.3">
      <c r="A83" s="1"/>
      <c r="B83" s="2"/>
      <c r="C83" s="2"/>
      <c r="D83" s="2"/>
      <c r="E83" s="2"/>
      <c r="F83" s="2"/>
      <c r="G83" s="2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spans="1:40" ht="14.25" customHeight="1" x14ac:dyDescent="0.3">
      <c r="A84" s="1"/>
      <c r="B84" s="2"/>
      <c r="C84" s="2"/>
      <c r="D84" s="2"/>
      <c r="E84" s="2"/>
      <c r="F84" s="2"/>
      <c r="G84" s="2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spans="1:40" ht="14.25" customHeight="1" x14ac:dyDescent="0.3">
      <c r="A85" s="1"/>
      <c r="B85" s="2"/>
      <c r="C85" s="2"/>
      <c r="D85" s="2"/>
      <c r="E85" s="2"/>
      <c r="F85" s="2"/>
      <c r="G85" s="2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spans="1:40" ht="14.25" customHeight="1" x14ac:dyDescent="0.3">
      <c r="A86" s="1"/>
      <c r="B86" s="2"/>
      <c r="C86" s="2"/>
      <c r="D86" s="2"/>
      <c r="E86" s="2"/>
      <c r="F86" s="2"/>
      <c r="G86" s="2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spans="1:40" ht="14.25" customHeight="1" x14ac:dyDescent="0.3">
      <c r="A87" s="1"/>
      <c r="B87" s="2"/>
      <c r="C87" s="2"/>
      <c r="D87" s="2"/>
      <c r="E87" s="2"/>
      <c r="F87" s="2"/>
      <c r="G87" s="2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spans="1:40" ht="14.25" customHeight="1" x14ac:dyDescent="0.3">
      <c r="A88" s="1"/>
      <c r="B88" s="2"/>
      <c r="C88" s="2"/>
      <c r="D88" s="2"/>
      <c r="E88" s="2"/>
      <c r="F88" s="2"/>
      <c r="G88" s="2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spans="1:40" ht="14.25" customHeight="1" x14ac:dyDescent="0.3">
      <c r="A89" s="1"/>
      <c r="B89" s="2"/>
      <c r="C89" s="2"/>
      <c r="D89" s="2"/>
      <c r="E89" s="2"/>
      <c r="F89" s="2"/>
      <c r="G89" s="2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spans="1:40" ht="14.25" customHeight="1" x14ac:dyDescent="0.3">
      <c r="A90" s="1"/>
      <c r="B90" s="2"/>
      <c r="C90" s="2"/>
      <c r="D90" s="2"/>
      <c r="E90" s="2"/>
      <c r="F90" s="2"/>
      <c r="G90" s="2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spans="1:40" ht="14.25" customHeight="1" x14ac:dyDescent="0.3">
      <c r="A91" s="1"/>
      <c r="B91" s="2"/>
      <c r="C91" s="2"/>
      <c r="D91" s="2"/>
      <c r="E91" s="2"/>
      <c r="F91" s="2"/>
      <c r="G91" s="2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spans="1:40" ht="14.25" customHeight="1" x14ac:dyDescent="0.3">
      <c r="A92" s="1"/>
      <c r="B92" s="2"/>
      <c r="C92" s="2"/>
      <c r="D92" s="2"/>
      <c r="E92" s="2"/>
      <c r="F92" s="2"/>
      <c r="G92" s="2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spans="1:40" ht="14.25" customHeight="1" x14ac:dyDescent="0.3">
      <c r="A93" s="1"/>
      <c r="B93" s="2"/>
      <c r="C93" s="2"/>
      <c r="D93" s="2"/>
      <c r="E93" s="2"/>
      <c r="F93" s="2"/>
      <c r="G93" s="2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spans="1:40" ht="14.25" customHeight="1" x14ac:dyDescent="0.3">
      <c r="A94" s="1"/>
      <c r="B94" s="2"/>
      <c r="C94" s="2"/>
      <c r="D94" s="2"/>
      <c r="E94" s="2"/>
      <c r="F94" s="2"/>
      <c r="G94" s="2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spans="1:40" ht="14.25" customHeight="1" x14ac:dyDescent="0.3">
      <c r="A95" s="1"/>
      <c r="B95" s="2"/>
      <c r="C95" s="2"/>
      <c r="D95" s="2"/>
      <c r="E95" s="2"/>
      <c r="F95" s="2"/>
      <c r="G95" s="2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spans="1:40" ht="14.25" customHeight="1" x14ac:dyDescent="0.3">
      <c r="A96" s="1"/>
      <c r="B96" s="2"/>
      <c r="C96" s="2"/>
      <c r="D96" s="2"/>
      <c r="E96" s="2"/>
      <c r="F96" s="2"/>
      <c r="G96" s="2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spans="1:40" ht="14.25" customHeight="1" x14ac:dyDescent="0.3">
      <c r="A97" s="1"/>
      <c r="B97" s="2"/>
      <c r="C97" s="2"/>
      <c r="D97" s="2"/>
      <c r="E97" s="2"/>
      <c r="F97" s="2"/>
      <c r="G97" s="2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spans="1:40" ht="14.25" customHeight="1" x14ac:dyDescent="0.3">
      <c r="A98" s="1"/>
      <c r="B98" s="2"/>
      <c r="C98" s="2"/>
      <c r="D98" s="2"/>
      <c r="E98" s="2"/>
      <c r="F98" s="2"/>
      <c r="G98" s="2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spans="1:40" ht="14.25" customHeight="1" x14ac:dyDescent="0.3">
      <c r="A99" s="1"/>
      <c r="B99" s="2"/>
      <c r="C99" s="2"/>
      <c r="D99" s="2"/>
      <c r="E99" s="2"/>
      <c r="F99" s="2"/>
      <c r="G99" s="2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spans="1:40" ht="14.25" customHeight="1" x14ac:dyDescent="0.3">
      <c r="A100" s="1"/>
      <c r="B100" s="2"/>
      <c r="C100" s="2"/>
      <c r="D100" s="2"/>
      <c r="E100" s="2"/>
      <c r="F100" s="2"/>
      <c r="G100" s="2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spans="1:40" ht="14.25" customHeight="1" x14ac:dyDescent="0.3">
      <c r="A101" s="1"/>
      <c r="B101" s="2"/>
      <c r="C101" s="2"/>
      <c r="D101" s="2"/>
      <c r="E101" s="2"/>
      <c r="F101" s="2"/>
      <c r="G101" s="2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spans="1:40" ht="14.25" customHeight="1" x14ac:dyDescent="0.3">
      <c r="A102" s="1"/>
      <c r="B102" s="2"/>
      <c r="C102" s="2"/>
      <c r="D102" s="2"/>
      <c r="E102" s="2"/>
      <c r="F102" s="2"/>
      <c r="G102" s="2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spans="1:40" ht="14.25" customHeight="1" x14ac:dyDescent="0.3">
      <c r="A103" s="1"/>
      <c r="B103" s="2"/>
      <c r="C103" s="2"/>
      <c r="D103" s="2"/>
      <c r="E103" s="2"/>
      <c r="F103" s="2"/>
      <c r="G103" s="2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spans="1:40" ht="14.25" customHeight="1" x14ac:dyDescent="0.3">
      <c r="A104" s="1"/>
      <c r="B104" s="2"/>
      <c r="C104" s="2"/>
      <c r="D104" s="2"/>
      <c r="E104" s="2"/>
      <c r="F104" s="2"/>
      <c r="G104" s="2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spans="1:40" ht="14.25" customHeight="1" x14ac:dyDescent="0.3">
      <c r="A105" s="1"/>
      <c r="B105" s="2"/>
      <c r="C105" s="2"/>
      <c r="D105" s="2"/>
      <c r="E105" s="2"/>
      <c r="F105" s="2"/>
      <c r="G105" s="2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spans="1:40" ht="14.25" customHeight="1" x14ac:dyDescent="0.3">
      <c r="A106" s="1"/>
      <c r="B106" s="2"/>
      <c r="C106" s="2"/>
      <c r="D106" s="2"/>
      <c r="E106" s="2"/>
      <c r="F106" s="2"/>
      <c r="G106" s="2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spans="1:40" ht="14.25" customHeight="1" x14ac:dyDescent="0.3">
      <c r="A107" s="1"/>
      <c r="B107" s="2"/>
      <c r="C107" s="2"/>
      <c r="D107" s="2"/>
      <c r="E107" s="2"/>
      <c r="F107" s="2"/>
      <c r="G107" s="2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spans="1:40" ht="14.25" customHeight="1" x14ac:dyDescent="0.3">
      <c r="A108" s="1"/>
      <c r="B108" s="2"/>
      <c r="C108" s="2"/>
      <c r="D108" s="2"/>
      <c r="E108" s="2"/>
      <c r="F108" s="2"/>
      <c r="G108" s="2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spans="1:40" ht="14.25" customHeight="1" x14ac:dyDescent="0.3">
      <c r="A109" s="1"/>
      <c r="B109" s="2"/>
      <c r="C109" s="2"/>
      <c r="D109" s="2"/>
      <c r="E109" s="2"/>
      <c r="F109" s="2"/>
      <c r="G109" s="2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spans="1:40" ht="14.25" customHeight="1" x14ac:dyDescent="0.3">
      <c r="A110" s="1"/>
      <c r="B110" s="2"/>
      <c r="C110" s="2"/>
      <c r="D110" s="2"/>
      <c r="E110" s="2"/>
      <c r="F110" s="2"/>
      <c r="G110" s="2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spans="1:40" ht="14.25" customHeight="1" x14ac:dyDescent="0.3">
      <c r="A111" s="1"/>
      <c r="B111" s="2"/>
      <c r="C111" s="2"/>
      <c r="D111" s="2"/>
      <c r="E111" s="2"/>
      <c r="F111" s="2"/>
      <c r="G111" s="2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1:40" ht="14.25" customHeight="1" x14ac:dyDescent="0.3">
      <c r="A112" s="1"/>
      <c r="B112" s="2"/>
      <c r="C112" s="2"/>
      <c r="D112" s="2"/>
      <c r="E112" s="2"/>
      <c r="F112" s="2"/>
      <c r="G112" s="2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spans="1:40" ht="14.25" customHeight="1" x14ac:dyDescent="0.3">
      <c r="A113" s="1"/>
      <c r="B113" s="2"/>
      <c r="C113" s="2"/>
      <c r="D113" s="2"/>
      <c r="E113" s="2"/>
      <c r="F113" s="2"/>
      <c r="G113" s="2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spans="1:40" ht="14.25" customHeight="1" x14ac:dyDescent="0.3">
      <c r="A114" s="1"/>
      <c r="B114" s="2"/>
      <c r="C114" s="2"/>
      <c r="D114" s="2"/>
      <c r="E114" s="2"/>
      <c r="F114" s="2"/>
      <c r="G114" s="2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spans="1:40" ht="14.25" customHeight="1" x14ac:dyDescent="0.3">
      <c r="A115" s="1"/>
      <c r="B115" s="2"/>
      <c r="C115" s="2"/>
      <c r="D115" s="2"/>
      <c r="E115" s="2"/>
      <c r="F115" s="2"/>
      <c r="G115" s="2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spans="1:40" ht="14.25" customHeight="1" x14ac:dyDescent="0.3">
      <c r="A116" s="1"/>
      <c r="B116" s="2"/>
      <c r="C116" s="2"/>
      <c r="D116" s="2"/>
      <c r="E116" s="2"/>
      <c r="F116" s="2"/>
      <c r="G116" s="2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spans="1:40" ht="14.25" customHeight="1" x14ac:dyDescent="0.3">
      <c r="A117" s="1"/>
      <c r="B117" s="2"/>
      <c r="C117" s="2"/>
      <c r="D117" s="2"/>
      <c r="E117" s="2"/>
      <c r="F117" s="2"/>
      <c r="G117" s="2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spans="1:40" ht="14.25" customHeight="1" x14ac:dyDescent="0.3">
      <c r="A118" s="1"/>
      <c r="B118" s="2"/>
      <c r="C118" s="2"/>
      <c r="D118" s="2"/>
      <c r="E118" s="2"/>
      <c r="F118" s="2"/>
      <c r="G118" s="2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spans="1:40" ht="14.25" customHeight="1" x14ac:dyDescent="0.3">
      <c r="A119" s="1"/>
      <c r="B119" s="2"/>
      <c r="C119" s="2"/>
      <c r="D119" s="2"/>
      <c r="E119" s="2"/>
      <c r="F119" s="2"/>
      <c r="G119" s="2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spans="1:40" ht="14.25" customHeight="1" x14ac:dyDescent="0.3">
      <c r="A120" s="1"/>
      <c r="B120" s="2"/>
      <c r="C120" s="2"/>
      <c r="D120" s="2"/>
      <c r="E120" s="2"/>
      <c r="F120" s="2"/>
      <c r="G120" s="2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spans="1:40" ht="14.25" customHeight="1" x14ac:dyDescent="0.3">
      <c r="A121" s="1"/>
      <c r="B121" s="2"/>
      <c r="C121" s="2"/>
      <c r="D121" s="2"/>
      <c r="E121" s="2"/>
      <c r="F121" s="2"/>
      <c r="G121" s="2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spans="1:40" ht="14.25" customHeight="1" x14ac:dyDescent="0.3">
      <c r="A122" s="1"/>
      <c r="B122" s="2"/>
      <c r="C122" s="2"/>
      <c r="D122" s="2"/>
      <c r="E122" s="2"/>
      <c r="F122" s="2"/>
      <c r="G122" s="2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spans="1:40" ht="14.25" customHeight="1" x14ac:dyDescent="0.3">
      <c r="A123" s="1"/>
      <c r="B123" s="2"/>
      <c r="C123" s="2"/>
      <c r="D123" s="2"/>
      <c r="E123" s="2"/>
      <c r="F123" s="2"/>
      <c r="G123" s="2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spans="1:40" ht="14.25" customHeight="1" x14ac:dyDescent="0.3">
      <c r="A124" s="1"/>
      <c r="B124" s="2"/>
      <c r="C124" s="2"/>
      <c r="D124" s="2"/>
      <c r="E124" s="2"/>
      <c r="F124" s="2"/>
      <c r="G124" s="2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spans="1:40" ht="14.25" customHeight="1" x14ac:dyDescent="0.3">
      <c r="A125" s="1"/>
      <c r="B125" s="2"/>
      <c r="C125" s="2"/>
      <c r="D125" s="2"/>
      <c r="E125" s="2"/>
      <c r="F125" s="2"/>
      <c r="G125" s="2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spans="1:40" ht="14.25" customHeight="1" x14ac:dyDescent="0.3">
      <c r="A126" s="1"/>
      <c r="B126" s="2"/>
      <c r="C126" s="2"/>
      <c r="D126" s="2"/>
      <c r="E126" s="2"/>
      <c r="F126" s="2"/>
      <c r="G126" s="2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spans="1:40" ht="14.25" customHeight="1" x14ac:dyDescent="0.3">
      <c r="A127" s="1"/>
      <c r="B127" s="2"/>
      <c r="C127" s="2"/>
      <c r="D127" s="2"/>
      <c r="E127" s="2"/>
      <c r="F127" s="2"/>
      <c r="G127" s="2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spans="1:40" ht="14.25" customHeight="1" x14ac:dyDescent="0.3">
      <c r="A128" s="1"/>
      <c r="B128" s="2"/>
      <c r="C128" s="2"/>
      <c r="D128" s="2"/>
      <c r="E128" s="2"/>
      <c r="F128" s="2"/>
      <c r="G128" s="2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spans="1:40" ht="14.25" customHeight="1" x14ac:dyDescent="0.3">
      <c r="A129" s="1"/>
      <c r="B129" s="2"/>
      <c r="C129" s="2"/>
      <c r="D129" s="2"/>
      <c r="E129" s="2"/>
      <c r="F129" s="2"/>
      <c r="G129" s="2"/>
      <c r="H129" s="3"/>
      <c r="I129" s="3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spans="1:40" ht="14.25" customHeight="1" x14ac:dyDescent="0.3">
      <c r="A130" s="1"/>
      <c r="B130" s="2"/>
      <c r="C130" s="2"/>
      <c r="D130" s="2"/>
      <c r="E130" s="2"/>
      <c r="F130" s="2"/>
      <c r="G130" s="2"/>
      <c r="H130" s="3"/>
      <c r="I130" s="3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spans="1:40" ht="14.25" customHeight="1" x14ac:dyDescent="0.3">
      <c r="A131" s="1"/>
      <c r="B131" s="2"/>
      <c r="C131" s="2"/>
      <c r="D131" s="2"/>
      <c r="E131" s="2"/>
      <c r="F131" s="2"/>
      <c r="G131" s="2"/>
      <c r="H131" s="3"/>
      <c r="I131" s="3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spans="1:40" ht="14.25" customHeight="1" x14ac:dyDescent="0.3">
      <c r="A132" s="1"/>
      <c r="B132" s="2"/>
      <c r="C132" s="2"/>
      <c r="D132" s="2"/>
      <c r="E132" s="2"/>
      <c r="F132" s="2"/>
      <c r="G132" s="2"/>
      <c r="H132" s="3"/>
      <c r="I132" s="3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spans="1:40" ht="14.25" customHeight="1" x14ac:dyDescent="0.3">
      <c r="A133" s="1"/>
      <c r="B133" s="2"/>
      <c r="C133" s="2"/>
      <c r="D133" s="2"/>
      <c r="E133" s="2"/>
      <c r="F133" s="2"/>
      <c r="G133" s="2"/>
      <c r="H133" s="3"/>
      <c r="I133" s="3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spans="1:40" ht="14.25" customHeight="1" x14ac:dyDescent="0.3">
      <c r="A134" s="1"/>
      <c r="B134" s="2"/>
      <c r="C134" s="2"/>
      <c r="D134" s="2"/>
      <c r="E134" s="2"/>
      <c r="F134" s="2"/>
      <c r="G134" s="2"/>
      <c r="H134" s="3"/>
      <c r="I134" s="3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spans="1:40" ht="14.25" customHeight="1" x14ac:dyDescent="0.3">
      <c r="A135" s="1"/>
      <c r="B135" s="2"/>
      <c r="C135" s="2"/>
      <c r="D135" s="2"/>
      <c r="E135" s="2"/>
      <c r="F135" s="2"/>
      <c r="G135" s="2"/>
      <c r="H135" s="3"/>
      <c r="I135" s="3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spans="1:40" ht="14.25" customHeight="1" x14ac:dyDescent="0.3">
      <c r="A136" s="1"/>
      <c r="B136" s="2"/>
      <c r="C136" s="2"/>
      <c r="D136" s="2"/>
      <c r="E136" s="2"/>
      <c r="F136" s="2"/>
      <c r="G136" s="2"/>
      <c r="H136" s="3"/>
      <c r="I136" s="3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spans="1:40" ht="14.25" customHeight="1" x14ac:dyDescent="0.3">
      <c r="A137" s="1"/>
      <c r="B137" s="2"/>
      <c r="C137" s="2"/>
      <c r="D137" s="2"/>
      <c r="E137" s="2"/>
      <c r="F137" s="2"/>
      <c r="G137" s="2"/>
      <c r="H137" s="3"/>
      <c r="I137" s="3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spans="1:40" ht="14.25" customHeight="1" x14ac:dyDescent="0.3">
      <c r="A138" s="1"/>
      <c r="B138" s="2"/>
      <c r="C138" s="2"/>
      <c r="D138" s="2"/>
      <c r="E138" s="2"/>
      <c r="F138" s="2"/>
      <c r="G138" s="2"/>
      <c r="H138" s="3"/>
      <c r="I138" s="3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spans="1:40" ht="14.25" customHeight="1" x14ac:dyDescent="0.3">
      <c r="A139" s="1"/>
      <c r="B139" s="2"/>
      <c r="C139" s="2"/>
      <c r="D139" s="2"/>
      <c r="E139" s="2"/>
      <c r="F139" s="2"/>
      <c r="G139" s="2"/>
      <c r="H139" s="3"/>
      <c r="I139" s="3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spans="1:40" ht="14.25" customHeight="1" x14ac:dyDescent="0.3">
      <c r="A140" s="1"/>
      <c r="B140" s="2"/>
      <c r="C140" s="2"/>
      <c r="D140" s="2"/>
      <c r="E140" s="2"/>
      <c r="F140" s="2"/>
      <c r="G140" s="2"/>
      <c r="H140" s="3"/>
      <c r="I140" s="3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spans="1:40" ht="14.25" customHeight="1" x14ac:dyDescent="0.3">
      <c r="A141" s="1"/>
      <c r="B141" s="2"/>
      <c r="C141" s="2"/>
      <c r="D141" s="2"/>
      <c r="E141" s="2"/>
      <c r="F141" s="2"/>
      <c r="G141" s="2"/>
      <c r="H141" s="3"/>
      <c r="I141" s="3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spans="1:40" ht="14.25" customHeight="1" x14ac:dyDescent="0.3">
      <c r="A142" s="1"/>
      <c r="B142" s="2"/>
      <c r="C142" s="2"/>
      <c r="D142" s="2"/>
      <c r="E142" s="2"/>
      <c r="F142" s="2"/>
      <c r="G142" s="2"/>
      <c r="H142" s="3"/>
      <c r="I142" s="3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spans="1:40" ht="14.25" customHeight="1" x14ac:dyDescent="0.3">
      <c r="A143" s="1"/>
      <c r="B143" s="2"/>
      <c r="C143" s="2"/>
      <c r="D143" s="2"/>
      <c r="E143" s="2"/>
      <c r="F143" s="2"/>
      <c r="G143" s="2"/>
      <c r="H143" s="3"/>
      <c r="I143" s="3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spans="1:40" ht="14.25" customHeight="1" x14ac:dyDescent="0.3">
      <c r="A144" s="1"/>
      <c r="B144" s="2"/>
      <c r="C144" s="2"/>
      <c r="D144" s="2"/>
      <c r="E144" s="2"/>
      <c r="F144" s="2"/>
      <c r="G144" s="2"/>
      <c r="H144" s="3"/>
      <c r="I144" s="3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spans="1:40" ht="14.25" customHeight="1" x14ac:dyDescent="0.3">
      <c r="A145" s="1"/>
      <c r="B145" s="2"/>
      <c r="C145" s="2"/>
      <c r="D145" s="2"/>
      <c r="E145" s="2"/>
      <c r="F145" s="2"/>
      <c r="G145" s="2"/>
      <c r="H145" s="3"/>
      <c r="I145" s="3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spans="1:40" ht="14.25" customHeight="1" x14ac:dyDescent="0.3">
      <c r="A146" s="1"/>
      <c r="B146" s="2"/>
      <c r="C146" s="2"/>
      <c r="D146" s="2"/>
      <c r="E146" s="2"/>
      <c r="F146" s="2"/>
      <c r="G146" s="2"/>
      <c r="H146" s="3"/>
      <c r="I146" s="3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spans="1:40" ht="14.25" customHeight="1" x14ac:dyDescent="0.3">
      <c r="A147" s="1"/>
      <c r="B147" s="2"/>
      <c r="C147" s="2"/>
      <c r="D147" s="2"/>
      <c r="E147" s="2"/>
      <c r="F147" s="2"/>
      <c r="G147" s="2"/>
      <c r="H147" s="3"/>
      <c r="I147" s="3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spans="1:40" ht="14.25" customHeight="1" x14ac:dyDescent="0.3">
      <c r="A148" s="1"/>
      <c r="B148" s="2"/>
      <c r="C148" s="2"/>
      <c r="D148" s="2"/>
      <c r="E148" s="2"/>
      <c r="F148" s="2"/>
      <c r="G148" s="2"/>
      <c r="H148" s="3"/>
      <c r="I148" s="3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spans="1:40" ht="14.25" customHeight="1" x14ac:dyDescent="0.3">
      <c r="A149" s="1"/>
      <c r="B149" s="2"/>
      <c r="C149" s="2"/>
      <c r="D149" s="2"/>
      <c r="E149" s="2"/>
      <c r="F149" s="2"/>
      <c r="G149" s="2"/>
      <c r="H149" s="3"/>
      <c r="I149" s="3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spans="1:40" ht="14.25" customHeight="1" x14ac:dyDescent="0.3">
      <c r="A150" s="1"/>
      <c r="B150" s="2"/>
      <c r="C150" s="2"/>
      <c r="D150" s="2"/>
      <c r="E150" s="2"/>
      <c r="F150" s="2"/>
      <c r="G150" s="2"/>
      <c r="H150" s="3"/>
      <c r="I150" s="3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spans="1:40" ht="14.25" customHeight="1" x14ac:dyDescent="0.3">
      <c r="A151" s="1"/>
      <c r="B151" s="2"/>
      <c r="C151" s="2"/>
      <c r="D151" s="2"/>
      <c r="E151" s="2"/>
      <c r="F151" s="2"/>
      <c r="G151" s="2"/>
      <c r="H151" s="3"/>
      <c r="I151" s="3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spans="1:40" ht="14.25" customHeight="1" x14ac:dyDescent="0.3">
      <c r="A152" s="1"/>
      <c r="B152" s="2"/>
      <c r="C152" s="2"/>
      <c r="D152" s="2"/>
      <c r="E152" s="2"/>
      <c r="F152" s="2"/>
      <c r="G152" s="2"/>
      <c r="H152" s="3"/>
      <c r="I152" s="3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spans="1:40" ht="14.25" customHeight="1" x14ac:dyDescent="0.3">
      <c r="A153" s="1"/>
      <c r="B153" s="2"/>
      <c r="C153" s="2"/>
      <c r="D153" s="2"/>
      <c r="E153" s="2"/>
      <c r="F153" s="2"/>
      <c r="G153" s="2"/>
      <c r="H153" s="3"/>
      <c r="I153" s="3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spans="1:40" ht="14.25" customHeight="1" x14ac:dyDescent="0.3">
      <c r="A154" s="1"/>
      <c r="B154" s="2"/>
      <c r="C154" s="2"/>
      <c r="D154" s="2"/>
      <c r="E154" s="2"/>
      <c r="F154" s="2"/>
      <c r="G154" s="2"/>
      <c r="H154" s="3"/>
      <c r="I154" s="3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spans="1:40" ht="14.25" customHeight="1" x14ac:dyDescent="0.3">
      <c r="A155" s="1"/>
      <c r="B155" s="2"/>
      <c r="C155" s="2"/>
      <c r="D155" s="2"/>
      <c r="E155" s="2"/>
      <c r="F155" s="2"/>
      <c r="G155" s="2"/>
      <c r="H155" s="3"/>
      <c r="I155" s="3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spans="1:40" ht="14.25" customHeight="1" x14ac:dyDescent="0.3">
      <c r="A156" s="1"/>
      <c r="B156" s="2"/>
      <c r="C156" s="2"/>
      <c r="D156" s="2"/>
      <c r="E156" s="2"/>
      <c r="F156" s="2"/>
      <c r="G156" s="2"/>
      <c r="H156" s="3"/>
      <c r="I156" s="3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spans="1:40" ht="14.25" customHeight="1" x14ac:dyDescent="0.3">
      <c r="A157" s="1"/>
      <c r="B157" s="2"/>
      <c r="C157" s="2"/>
      <c r="D157" s="2"/>
      <c r="E157" s="2"/>
      <c r="F157" s="2"/>
      <c r="G157" s="2"/>
      <c r="H157" s="3"/>
      <c r="I157" s="3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spans="1:40" ht="14.25" customHeight="1" x14ac:dyDescent="0.3">
      <c r="A158" s="1"/>
      <c r="B158" s="2"/>
      <c r="C158" s="2"/>
      <c r="D158" s="2"/>
      <c r="E158" s="2"/>
      <c r="F158" s="2"/>
      <c r="G158" s="2"/>
      <c r="H158" s="3"/>
      <c r="I158" s="3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spans="1:40" ht="14.25" customHeight="1" x14ac:dyDescent="0.3">
      <c r="A159" s="1"/>
      <c r="B159" s="2"/>
      <c r="C159" s="2"/>
      <c r="D159" s="2"/>
      <c r="E159" s="2"/>
      <c r="F159" s="2"/>
      <c r="G159" s="2"/>
      <c r="H159" s="3"/>
      <c r="I159" s="3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spans="1:40" ht="14.25" customHeight="1" x14ac:dyDescent="0.3">
      <c r="A160" s="1"/>
      <c r="B160" s="2"/>
      <c r="C160" s="2"/>
      <c r="D160" s="2"/>
      <c r="E160" s="2"/>
      <c r="F160" s="2"/>
      <c r="G160" s="2"/>
      <c r="H160" s="3"/>
      <c r="I160" s="3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spans="1:40" ht="14.25" customHeight="1" x14ac:dyDescent="0.3">
      <c r="A161" s="1"/>
      <c r="B161" s="2"/>
      <c r="C161" s="2"/>
      <c r="D161" s="2"/>
      <c r="E161" s="2"/>
      <c r="F161" s="2"/>
      <c r="G161" s="2"/>
      <c r="H161" s="3"/>
      <c r="I161" s="3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spans="1:40" ht="14.25" customHeight="1" x14ac:dyDescent="0.3">
      <c r="A162" s="1"/>
      <c r="B162" s="2"/>
      <c r="C162" s="2"/>
      <c r="D162" s="2"/>
      <c r="E162" s="2"/>
      <c r="F162" s="2"/>
      <c r="G162" s="2"/>
      <c r="H162" s="3"/>
      <c r="I162" s="3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spans="1:40" ht="14.25" customHeight="1" x14ac:dyDescent="0.3">
      <c r="A163" s="1"/>
      <c r="B163" s="2"/>
      <c r="C163" s="2"/>
      <c r="D163" s="2"/>
      <c r="E163" s="2"/>
      <c r="F163" s="2"/>
      <c r="G163" s="2"/>
      <c r="H163" s="3"/>
      <c r="I163" s="3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spans="1:40" ht="14.25" customHeight="1" x14ac:dyDescent="0.3">
      <c r="A164" s="1"/>
      <c r="B164" s="2"/>
      <c r="C164" s="2"/>
      <c r="D164" s="2"/>
      <c r="E164" s="2"/>
      <c r="F164" s="2"/>
      <c r="G164" s="2"/>
      <c r="H164" s="3"/>
      <c r="I164" s="3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spans="1:40" ht="14.25" customHeight="1" x14ac:dyDescent="0.3">
      <c r="A165" s="1"/>
      <c r="B165" s="2"/>
      <c r="C165" s="2"/>
      <c r="D165" s="2"/>
      <c r="E165" s="2"/>
      <c r="F165" s="2"/>
      <c r="G165" s="2"/>
      <c r="H165" s="3"/>
      <c r="I165" s="3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spans="1:40" ht="14.25" customHeight="1" x14ac:dyDescent="0.3">
      <c r="A166" s="1"/>
      <c r="B166" s="2"/>
      <c r="C166" s="2"/>
      <c r="D166" s="2"/>
      <c r="E166" s="2"/>
      <c r="F166" s="2"/>
      <c r="G166" s="2"/>
      <c r="H166" s="3"/>
      <c r="I166" s="3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spans="1:40" ht="14.25" customHeight="1" x14ac:dyDescent="0.3">
      <c r="A167" s="1"/>
      <c r="B167" s="2"/>
      <c r="C167" s="2"/>
      <c r="D167" s="2"/>
      <c r="E167" s="2"/>
      <c r="F167" s="2"/>
      <c r="G167" s="2"/>
      <c r="H167" s="3"/>
      <c r="I167" s="3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spans="1:40" ht="14.25" customHeight="1" x14ac:dyDescent="0.3">
      <c r="A168" s="1"/>
      <c r="B168" s="2"/>
      <c r="C168" s="2"/>
      <c r="D168" s="2"/>
      <c r="E168" s="2"/>
      <c r="F168" s="2"/>
      <c r="G168" s="2"/>
      <c r="H168" s="3"/>
      <c r="I168" s="3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spans="1:40" ht="14.25" customHeight="1" x14ac:dyDescent="0.3">
      <c r="A169" s="1"/>
      <c r="B169" s="2"/>
      <c r="C169" s="2"/>
      <c r="D169" s="2"/>
      <c r="E169" s="2"/>
      <c r="F169" s="2"/>
      <c r="G169" s="2"/>
      <c r="H169" s="3"/>
      <c r="I169" s="3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spans="1:40" ht="14.25" customHeight="1" x14ac:dyDescent="0.3">
      <c r="A170" s="1"/>
      <c r="B170" s="2"/>
      <c r="C170" s="2"/>
      <c r="D170" s="2"/>
      <c r="E170" s="2"/>
      <c r="F170" s="2"/>
      <c r="G170" s="2"/>
      <c r="H170" s="3"/>
      <c r="I170" s="3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spans="1:40" ht="14.25" customHeight="1" x14ac:dyDescent="0.3">
      <c r="A171" s="1"/>
      <c r="B171" s="2"/>
      <c r="C171" s="2"/>
      <c r="D171" s="2"/>
      <c r="E171" s="2"/>
      <c r="F171" s="2"/>
      <c r="G171" s="2"/>
      <c r="H171" s="3"/>
      <c r="I171" s="3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spans="1:40" ht="14.25" customHeight="1" x14ac:dyDescent="0.3">
      <c r="A172" s="1"/>
      <c r="B172" s="2"/>
      <c r="C172" s="2"/>
      <c r="D172" s="2"/>
      <c r="E172" s="2"/>
      <c r="F172" s="2"/>
      <c r="G172" s="2"/>
      <c r="H172" s="3"/>
      <c r="I172" s="3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spans="1:40" ht="14.25" customHeight="1" x14ac:dyDescent="0.3">
      <c r="A173" s="1"/>
      <c r="B173" s="2"/>
      <c r="C173" s="2"/>
      <c r="D173" s="2"/>
      <c r="E173" s="2"/>
      <c r="F173" s="2"/>
      <c r="G173" s="2"/>
      <c r="H173" s="3"/>
      <c r="I173" s="3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spans="1:40" ht="14.25" customHeight="1" x14ac:dyDescent="0.3">
      <c r="A174" s="1"/>
      <c r="B174" s="2"/>
      <c r="C174" s="2"/>
      <c r="D174" s="2"/>
      <c r="E174" s="2"/>
      <c r="F174" s="2"/>
      <c r="G174" s="2"/>
      <c r="H174" s="3"/>
      <c r="I174" s="3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spans="1:40" ht="14.25" customHeight="1" x14ac:dyDescent="0.3">
      <c r="A175" s="1"/>
      <c r="B175" s="2"/>
      <c r="C175" s="2"/>
      <c r="D175" s="2"/>
      <c r="E175" s="2"/>
      <c r="F175" s="2"/>
      <c r="G175" s="2"/>
      <c r="H175" s="3"/>
      <c r="I175" s="3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spans="1:40" ht="14.25" customHeight="1" x14ac:dyDescent="0.3">
      <c r="A176" s="1"/>
      <c r="B176" s="2"/>
      <c r="C176" s="2"/>
      <c r="D176" s="2"/>
      <c r="E176" s="2"/>
      <c r="F176" s="2"/>
      <c r="G176" s="2"/>
      <c r="H176" s="3"/>
      <c r="I176" s="3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spans="1:40" ht="14.25" customHeight="1" x14ac:dyDescent="0.3">
      <c r="A177" s="1"/>
      <c r="B177" s="2"/>
      <c r="C177" s="2"/>
      <c r="D177" s="2"/>
      <c r="E177" s="2"/>
      <c r="F177" s="2"/>
      <c r="G177" s="2"/>
      <c r="H177" s="3"/>
      <c r="I177" s="3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spans="1:40" ht="14.25" customHeight="1" x14ac:dyDescent="0.3">
      <c r="A178" s="1"/>
      <c r="B178" s="2"/>
      <c r="C178" s="2"/>
      <c r="D178" s="2"/>
      <c r="E178" s="2"/>
      <c r="F178" s="2"/>
      <c r="G178" s="2"/>
      <c r="H178" s="3"/>
      <c r="I178" s="3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spans="1:40" ht="14.25" customHeight="1" x14ac:dyDescent="0.3">
      <c r="A179" s="1"/>
      <c r="B179" s="2"/>
      <c r="C179" s="2"/>
      <c r="D179" s="2"/>
      <c r="E179" s="2"/>
      <c r="F179" s="2"/>
      <c r="G179" s="2"/>
      <c r="H179" s="3"/>
      <c r="I179" s="3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spans="1:40" ht="14.25" customHeight="1" x14ac:dyDescent="0.3">
      <c r="A180" s="1"/>
      <c r="B180" s="2"/>
      <c r="C180" s="2"/>
      <c r="D180" s="2"/>
      <c r="E180" s="2"/>
      <c r="F180" s="2"/>
      <c r="G180" s="2"/>
      <c r="H180" s="3"/>
      <c r="I180" s="3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spans="1:40" ht="14.25" customHeight="1" x14ac:dyDescent="0.3">
      <c r="A181" s="1"/>
      <c r="B181" s="2"/>
      <c r="C181" s="2"/>
      <c r="D181" s="2"/>
      <c r="E181" s="2"/>
      <c r="F181" s="2"/>
      <c r="G181" s="2"/>
      <c r="H181" s="3"/>
      <c r="I181" s="3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spans="1:40" ht="14.25" customHeight="1" x14ac:dyDescent="0.3">
      <c r="A182" s="1"/>
      <c r="B182" s="2"/>
      <c r="C182" s="2"/>
      <c r="D182" s="2"/>
      <c r="E182" s="2"/>
      <c r="F182" s="2"/>
      <c r="G182" s="2"/>
      <c r="H182" s="3"/>
      <c r="I182" s="3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spans="1:40" ht="14.25" customHeight="1" x14ac:dyDescent="0.3">
      <c r="A183" s="1"/>
      <c r="B183" s="2"/>
      <c r="C183" s="2"/>
      <c r="D183" s="2"/>
      <c r="E183" s="2"/>
      <c r="F183" s="2"/>
      <c r="G183" s="2"/>
      <c r="H183" s="3"/>
      <c r="I183" s="3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spans="1:40" ht="14.25" customHeight="1" x14ac:dyDescent="0.3">
      <c r="A184" s="1"/>
      <c r="B184" s="2"/>
      <c r="C184" s="2"/>
      <c r="D184" s="2"/>
      <c r="E184" s="2"/>
      <c r="F184" s="2"/>
      <c r="G184" s="2"/>
      <c r="H184" s="3"/>
      <c r="I184" s="3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spans="1:40" ht="14.25" customHeight="1" x14ac:dyDescent="0.3">
      <c r="A185" s="1"/>
      <c r="B185" s="2"/>
      <c r="C185" s="2"/>
      <c r="D185" s="2"/>
      <c r="E185" s="2"/>
      <c r="F185" s="2"/>
      <c r="G185" s="2"/>
      <c r="H185" s="3"/>
      <c r="I185" s="3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spans="1:40" ht="14.25" customHeight="1" x14ac:dyDescent="0.3">
      <c r="A186" s="1"/>
      <c r="B186" s="2"/>
      <c r="C186" s="2"/>
      <c r="D186" s="2"/>
      <c r="E186" s="2"/>
      <c r="F186" s="2"/>
      <c r="G186" s="2"/>
      <c r="H186" s="3"/>
      <c r="I186" s="3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spans="1:40" ht="14.25" customHeight="1" x14ac:dyDescent="0.3">
      <c r="A187" s="1"/>
      <c r="B187" s="2"/>
      <c r="C187" s="2"/>
      <c r="D187" s="2"/>
      <c r="E187" s="2"/>
      <c r="F187" s="2"/>
      <c r="G187" s="2"/>
      <c r="H187" s="3"/>
      <c r="I187" s="3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spans="1:40" ht="14.25" customHeight="1" x14ac:dyDescent="0.3">
      <c r="A188" s="1"/>
      <c r="B188" s="2"/>
      <c r="C188" s="2"/>
      <c r="D188" s="2"/>
      <c r="E188" s="2"/>
      <c r="F188" s="2"/>
      <c r="G188" s="2"/>
      <c r="H188" s="3"/>
      <c r="I188" s="3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spans="1:40" ht="14.25" customHeight="1" x14ac:dyDescent="0.3">
      <c r="A189" s="1"/>
      <c r="B189" s="2"/>
      <c r="C189" s="2"/>
      <c r="D189" s="2"/>
      <c r="E189" s="2"/>
      <c r="F189" s="2"/>
      <c r="G189" s="2"/>
      <c r="H189" s="3"/>
      <c r="I189" s="3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spans="1:40" ht="14.25" customHeight="1" x14ac:dyDescent="0.3">
      <c r="A190" s="1"/>
      <c r="B190" s="2"/>
      <c r="C190" s="2"/>
      <c r="D190" s="2"/>
      <c r="E190" s="2"/>
      <c r="F190" s="2"/>
      <c r="G190" s="2"/>
      <c r="H190" s="3"/>
      <c r="I190" s="3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spans="1:40" ht="14.25" customHeight="1" x14ac:dyDescent="0.3">
      <c r="A191" s="1"/>
      <c r="B191" s="2"/>
      <c r="C191" s="2"/>
      <c r="D191" s="2"/>
      <c r="E191" s="2"/>
      <c r="F191" s="2"/>
      <c r="G191" s="2"/>
      <c r="H191" s="3"/>
      <c r="I191" s="3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spans="1:40" ht="14.25" customHeight="1" x14ac:dyDescent="0.3">
      <c r="A192" s="1"/>
      <c r="B192" s="2"/>
      <c r="C192" s="2"/>
      <c r="D192" s="2"/>
      <c r="E192" s="2"/>
      <c r="F192" s="2"/>
      <c r="G192" s="2"/>
      <c r="H192" s="3"/>
      <c r="I192" s="3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spans="1:40" ht="14.25" customHeight="1" x14ac:dyDescent="0.3">
      <c r="A193" s="1"/>
      <c r="B193" s="2"/>
      <c r="C193" s="2"/>
      <c r="D193" s="2"/>
      <c r="E193" s="2"/>
      <c r="F193" s="2"/>
      <c r="G193" s="2"/>
      <c r="H193" s="3"/>
      <c r="I193" s="3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spans="1:40" ht="14.25" customHeight="1" x14ac:dyDescent="0.3">
      <c r="A194" s="1"/>
      <c r="B194" s="2"/>
      <c r="C194" s="2"/>
      <c r="D194" s="2"/>
      <c r="E194" s="2"/>
      <c r="F194" s="2"/>
      <c r="G194" s="2"/>
      <c r="H194" s="3"/>
      <c r="I194" s="3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spans="1:40" ht="14.25" customHeight="1" x14ac:dyDescent="0.3">
      <c r="A195" s="1"/>
      <c r="B195" s="2"/>
      <c r="C195" s="2"/>
      <c r="D195" s="2"/>
      <c r="E195" s="2"/>
      <c r="F195" s="2"/>
      <c r="G195" s="2"/>
      <c r="H195" s="3"/>
      <c r="I195" s="3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spans="1:40" ht="14.25" customHeight="1" x14ac:dyDescent="0.3">
      <c r="A196" s="1"/>
      <c r="B196" s="2"/>
      <c r="C196" s="2"/>
      <c r="D196" s="2"/>
      <c r="E196" s="2"/>
      <c r="F196" s="2"/>
      <c r="G196" s="2"/>
      <c r="H196" s="3"/>
      <c r="I196" s="3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spans="1:40" ht="14.25" customHeight="1" x14ac:dyDescent="0.3">
      <c r="A197" s="1"/>
      <c r="B197" s="2"/>
      <c r="C197" s="2"/>
      <c r="D197" s="2"/>
      <c r="E197" s="2"/>
      <c r="F197" s="2"/>
      <c r="G197" s="2"/>
      <c r="H197" s="3"/>
      <c r="I197" s="3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spans="1:40" ht="14.25" customHeight="1" x14ac:dyDescent="0.3">
      <c r="A198" s="1"/>
      <c r="B198" s="2"/>
      <c r="C198" s="2"/>
      <c r="D198" s="2"/>
      <c r="E198" s="2"/>
      <c r="F198" s="2"/>
      <c r="G198" s="2"/>
      <c r="H198" s="3"/>
      <c r="I198" s="3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spans="1:40" ht="14.25" customHeight="1" x14ac:dyDescent="0.3">
      <c r="A199" s="1"/>
      <c r="B199" s="2"/>
      <c r="C199" s="2"/>
      <c r="D199" s="2"/>
      <c r="E199" s="2"/>
      <c r="F199" s="2"/>
      <c r="G199" s="2"/>
      <c r="H199" s="3"/>
      <c r="I199" s="3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spans="1:40" ht="14.25" customHeight="1" x14ac:dyDescent="0.3">
      <c r="A200" s="1"/>
      <c r="B200" s="2"/>
      <c r="C200" s="2"/>
      <c r="D200" s="2"/>
      <c r="E200" s="2"/>
      <c r="F200" s="2"/>
      <c r="G200" s="2"/>
      <c r="H200" s="3"/>
      <c r="I200" s="3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spans="1:40" ht="14.25" customHeight="1" x14ac:dyDescent="0.3">
      <c r="A201" s="1"/>
      <c r="B201" s="2"/>
      <c r="C201" s="2"/>
      <c r="D201" s="2"/>
      <c r="E201" s="2"/>
      <c r="F201" s="2"/>
      <c r="G201" s="2"/>
      <c r="H201" s="3"/>
      <c r="I201" s="3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spans="1:40" ht="14.25" customHeight="1" x14ac:dyDescent="0.3">
      <c r="A202" s="1"/>
      <c r="B202" s="2"/>
      <c r="C202" s="2"/>
      <c r="D202" s="2"/>
      <c r="E202" s="2"/>
      <c r="F202" s="2"/>
      <c r="G202" s="2"/>
      <c r="H202" s="3"/>
      <c r="I202" s="3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spans="1:40" ht="14.25" customHeight="1" x14ac:dyDescent="0.3">
      <c r="A203" s="1"/>
      <c r="B203" s="2"/>
      <c r="C203" s="2"/>
      <c r="D203" s="2"/>
      <c r="E203" s="2"/>
      <c r="F203" s="2"/>
      <c r="G203" s="2"/>
      <c r="H203" s="3"/>
      <c r="I203" s="3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spans="1:40" ht="14.25" customHeight="1" x14ac:dyDescent="0.3">
      <c r="A204" s="1"/>
      <c r="B204" s="2"/>
      <c r="C204" s="2"/>
      <c r="D204" s="2"/>
      <c r="E204" s="2"/>
      <c r="F204" s="2"/>
      <c r="G204" s="2"/>
      <c r="H204" s="3"/>
      <c r="I204" s="3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spans="1:40" ht="14.25" customHeight="1" x14ac:dyDescent="0.3">
      <c r="A205" s="1"/>
      <c r="B205" s="2"/>
      <c r="C205" s="2"/>
      <c r="D205" s="2"/>
      <c r="E205" s="2"/>
      <c r="F205" s="2"/>
      <c r="G205" s="2"/>
      <c r="H205" s="3"/>
      <c r="I205" s="3"/>
      <c r="J205" s="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spans="1:40" ht="14.25" customHeight="1" x14ac:dyDescent="0.3">
      <c r="A206" s="1"/>
      <c r="B206" s="2"/>
      <c r="C206" s="2"/>
      <c r="D206" s="2"/>
      <c r="E206" s="2"/>
      <c r="F206" s="2"/>
      <c r="G206" s="2"/>
      <c r="H206" s="3"/>
      <c r="I206" s="3"/>
      <c r="J206" s="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spans="1:40" ht="14.25" customHeight="1" x14ac:dyDescent="0.3">
      <c r="A207" s="1"/>
      <c r="B207" s="2"/>
      <c r="C207" s="2"/>
      <c r="D207" s="2"/>
      <c r="E207" s="2"/>
      <c r="F207" s="2"/>
      <c r="G207" s="2"/>
      <c r="H207" s="3"/>
      <c r="I207" s="3"/>
      <c r="J207" s="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spans="1:40" ht="14.25" customHeight="1" x14ac:dyDescent="0.3">
      <c r="A208" s="1"/>
      <c r="B208" s="2"/>
      <c r="C208" s="2"/>
      <c r="D208" s="2"/>
      <c r="E208" s="2"/>
      <c r="F208" s="2"/>
      <c r="G208" s="2"/>
      <c r="H208" s="3"/>
      <c r="I208" s="3"/>
      <c r="J208" s="3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spans="1:40" ht="14.25" customHeight="1" x14ac:dyDescent="0.3">
      <c r="A209" s="1"/>
      <c r="B209" s="2"/>
      <c r="C209" s="2"/>
      <c r="D209" s="2"/>
      <c r="E209" s="2"/>
      <c r="F209" s="2"/>
      <c r="G209" s="2"/>
      <c r="H209" s="3"/>
      <c r="I209" s="3"/>
      <c r="J209" s="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spans="1:40" ht="14.25" customHeight="1" x14ac:dyDescent="0.3">
      <c r="A210" s="1"/>
      <c r="B210" s="2"/>
      <c r="C210" s="2"/>
      <c r="D210" s="2"/>
      <c r="E210" s="2"/>
      <c r="F210" s="2"/>
      <c r="G210" s="2"/>
      <c r="H210" s="3"/>
      <c r="I210" s="3"/>
      <c r="J210" s="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spans="1:40" ht="14.25" customHeight="1" x14ac:dyDescent="0.3">
      <c r="A211" s="1"/>
      <c r="B211" s="2"/>
      <c r="C211" s="2"/>
      <c r="D211" s="2"/>
      <c r="E211" s="2"/>
      <c r="F211" s="2"/>
      <c r="G211" s="2"/>
      <c r="H211" s="3"/>
      <c r="I211" s="3"/>
      <c r="J211" s="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spans="1:40" ht="14.25" customHeight="1" x14ac:dyDescent="0.3">
      <c r="A212" s="1"/>
      <c r="B212" s="2"/>
      <c r="C212" s="2"/>
      <c r="D212" s="2"/>
      <c r="E212" s="2"/>
      <c r="F212" s="2"/>
      <c r="G212" s="2"/>
      <c r="H212" s="3"/>
      <c r="I212" s="3"/>
      <c r="J212" s="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spans="1:40" ht="14.25" customHeight="1" x14ac:dyDescent="0.3">
      <c r="A213" s="1"/>
      <c r="B213" s="2"/>
      <c r="C213" s="2"/>
      <c r="D213" s="2"/>
      <c r="E213" s="2"/>
      <c r="F213" s="2"/>
      <c r="G213" s="2"/>
      <c r="H213" s="3"/>
      <c r="I213" s="3"/>
      <c r="J213" s="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spans="1:40" ht="14.25" customHeight="1" x14ac:dyDescent="0.3">
      <c r="A214" s="1"/>
      <c r="B214" s="2"/>
      <c r="C214" s="2"/>
      <c r="D214" s="2"/>
      <c r="E214" s="2"/>
      <c r="F214" s="2"/>
      <c r="G214" s="2"/>
      <c r="H214" s="3"/>
      <c r="I214" s="3"/>
      <c r="J214" s="3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spans="1:40" ht="14.25" customHeight="1" x14ac:dyDescent="0.3">
      <c r="A215" s="1"/>
      <c r="B215" s="2"/>
      <c r="C215" s="2"/>
      <c r="D215" s="2"/>
      <c r="E215" s="2"/>
      <c r="F215" s="2"/>
      <c r="G215" s="2"/>
      <c r="H215" s="3"/>
      <c r="I215" s="3"/>
      <c r="J215" s="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spans="1:40" ht="14.25" customHeight="1" x14ac:dyDescent="0.3">
      <c r="A216" s="1"/>
      <c r="B216" s="2"/>
      <c r="C216" s="2"/>
      <c r="D216" s="2"/>
      <c r="E216" s="2"/>
      <c r="F216" s="2"/>
      <c r="G216" s="2"/>
      <c r="H216" s="3"/>
      <c r="I216" s="3"/>
      <c r="J216" s="3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spans="1:40" ht="14.25" customHeight="1" x14ac:dyDescent="0.3">
      <c r="A217" s="1"/>
      <c r="B217" s="2"/>
      <c r="C217" s="2"/>
      <c r="D217" s="2"/>
      <c r="E217" s="2"/>
      <c r="F217" s="2"/>
      <c r="G217" s="2"/>
      <c r="H217" s="3"/>
      <c r="I217" s="3"/>
      <c r="J217" s="3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spans="1:40" ht="14.25" customHeight="1" x14ac:dyDescent="0.3">
      <c r="A218" s="1"/>
      <c r="B218" s="2"/>
      <c r="C218" s="2"/>
      <c r="D218" s="2"/>
      <c r="E218" s="2"/>
      <c r="F218" s="2"/>
      <c r="G218" s="2"/>
      <c r="H218" s="3"/>
      <c r="I218" s="3"/>
      <c r="J218" s="3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spans="1:40" ht="14.25" customHeight="1" x14ac:dyDescent="0.3">
      <c r="A219" s="1"/>
      <c r="B219" s="2"/>
      <c r="C219" s="2"/>
      <c r="D219" s="2"/>
      <c r="E219" s="2"/>
      <c r="F219" s="2"/>
      <c r="G219" s="2"/>
      <c r="H219" s="3"/>
      <c r="I219" s="3"/>
      <c r="J219" s="3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spans="1:40" ht="14.25" customHeight="1" x14ac:dyDescent="0.3">
      <c r="A220" s="1"/>
      <c r="B220" s="2"/>
      <c r="C220" s="2"/>
      <c r="D220" s="2"/>
      <c r="E220" s="2"/>
      <c r="F220" s="2"/>
      <c r="G220" s="2"/>
      <c r="H220" s="3"/>
      <c r="I220" s="3"/>
      <c r="J220" s="3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spans="1:40" ht="14.25" customHeight="1" x14ac:dyDescent="0.3">
      <c r="A221" s="1"/>
      <c r="B221" s="2"/>
      <c r="C221" s="2"/>
      <c r="D221" s="2"/>
      <c r="E221" s="2"/>
      <c r="F221" s="2"/>
      <c r="G221" s="2"/>
      <c r="H221" s="3"/>
      <c r="I221" s="3"/>
      <c r="J221" s="3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spans="1:40" ht="14.25" customHeight="1" x14ac:dyDescent="0.3">
      <c r="A222" s="1"/>
      <c r="B222" s="2"/>
      <c r="C222" s="2"/>
      <c r="D222" s="2"/>
      <c r="E222" s="2"/>
      <c r="F222" s="2"/>
      <c r="G222" s="2"/>
      <c r="H222" s="3"/>
      <c r="I222" s="3"/>
      <c r="J222" s="3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spans="1:40" ht="14.25" customHeight="1" x14ac:dyDescent="0.3">
      <c r="A223" s="1"/>
      <c r="B223" s="2"/>
      <c r="C223" s="2"/>
      <c r="D223" s="2"/>
      <c r="E223" s="2"/>
      <c r="F223" s="2"/>
      <c r="G223" s="2"/>
      <c r="H223" s="3"/>
      <c r="I223" s="3"/>
      <c r="J223" s="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spans="1:40" ht="14.25" customHeight="1" x14ac:dyDescent="0.3">
      <c r="A224" s="1"/>
      <c r="B224" s="2"/>
      <c r="C224" s="2"/>
      <c r="D224" s="2"/>
      <c r="E224" s="2"/>
      <c r="F224" s="2"/>
      <c r="G224" s="2"/>
      <c r="H224" s="3"/>
      <c r="I224" s="3"/>
      <c r="J224" s="3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spans="1:40" ht="14.25" customHeight="1" x14ac:dyDescent="0.3">
      <c r="A225" s="1"/>
      <c r="B225" s="2"/>
      <c r="C225" s="2"/>
      <c r="D225" s="2"/>
      <c r="E225" s="2"/>
      <c r="F225" s="2"/>
      <c r="G225" s="2"/>
      <c r="H225" s="3"/>
      <c r="I225" s="3"/>
      <c r="J225" s="3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spans="1:40" ht="14.25" customHeight="1" x14ac:dyDescent="0.3">
      <c r="A226" s="1"/>
      <c r="B226" s="2"/>
      <c r="C226" s="2"/>
      <c r="D226" s="2"/>
      <c r="E226" s="2"/>
      <c r="F226" s="2"/>
      <c r="G226" s="2"/>
      <c r="H226" s="3"/>
      <c r="I226" s="3"/>
      <c r="J226" s="3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spans="1:40" ht="14.25" customHeight="1" x14ac:dyDescent="0.3">
      <c r="A227" s="1"/>
      <c r="B227" s="2"/>
      <c r="C227" s="2"/>
      <c r="D227" s="2"/>
      <c r="E227" s="2"/>
      <c r="F227" s="2"/>
      <c r="G227" s="2"/>
      <c r="H227" s="3"/>
      <c r="I227" s="3"/>
      <c r="J227" s="3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spans="1:40" ht="14.25" customHeight="1" x14ac:dyDescent="0.3">
      <c r="A228" s="1"/>
      <c r="B228" s="2"/>
      <c r="C228" s="2"/>
      <c r="D228" s="2"/>
      <c r="E228" s="2"/>
      <c r="F228" s="2"/>
      <c r="G228" s="2"/>
      <c r="H228" s="3"/>
      <c r="I228" s="3"/>
      <c r="J228" s="3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spans="1:40" ht="14.25" customHeight="1" x14ac:dyDescent="0.3">
      <c r="A229" s="1"/>
      <c r="B229" s="2"/>
      <c r="C229" s="2"/>
      <c r="D229" s="2"/>
      <c r="E229" s="2"/>
      <c r="F229" s="2"/>
      <c r="G229" s="2"/>
      <c r="H229" s="3"/>
      <c r="I229" s="3"/>
      <c r="J229" s="3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spans="1:40" ht="14.25" customHeight="1" x14ac:dyDescent="0.3">
      <c r="A230" s="1"/>
      <c r="B230" s="2"/>
      <c r="C230" s="2"/>
      <c r="D230" s="2"/>
      <c r="E230" s="2"/>
      <c r="F230" s="2"/>
      <c r="G230" s="2"/>
      <c r="H230" s="3"/>
      <c r="I230" s="3"/>
      <c r="J230" s="3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spans="1:40" ht="14.25" customHeight="1" x14ac:dyDescent="0.3">
      <c r="A231" s="1"/>
      <c r="B231" s="2"/>
      <c r="C231" s="2"/>
      <c r="D231" s="2"/>
      <c r="E231" s="2"/>
      <c r="F231" s="2"/>
      <c r="G231" s="2"/>
      <c r="H231" s="3"/>
      <c r="I231" s="3"/>
      <c r="J231" s="3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spans="1:40" ht="14.25" customHeight="1" x14ac:dyDescent="0.3">
      <c r="A232" s="1"/>
      <c r="B232" s="2"/>
      <c r="C232" s="2"/>
      <c r="D232" s="2"/>
      <c r="E232" s="2"/>
      <c r="F232" s="2"/>
      <c r="G232" s="2"/>
      <c r="H232" s="3"/>
      <c r="I232" s="3"/>
      <c r="J232" s="3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spans="1:40" ht="14.25" customHeight="1" x14ac:dyDescent="0.3">
      <c r="A233" s="1"/>
      <c r="B233" s="2"/>
      <c r="C233" s="2"/>
      <c r="D233" s="2"/>
      <c r="E233" s="2"/>
      <c r="F233" s="2"/>
      <c r="G233" s="2"/>
      <c r="H233" s="3"/>
      <c r="I233" s="3"/>
      <c r="J233" s="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spans="1:40" ht="14.25" customHeight="1" x14ac:dyDescent="0.3">
      <c r="A234" s="1"/>
      <c r="B234" s="2"/>
      <c r="C234" s="2"/>
      <c r="D234" s="2"/>
      <c r="E234" s="2"/>
      <c r="F234" s="2"/>
      <c r="G234" s="2"/>
      <c r="H234" s="3"/>
      <c r="I234" s="3"/>
      <c r="J234" s="3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spans="1:40" ht="14.25" customHeight="1" x14ac:dyDescent="0.3">
      <c r="A235" s="1"/>
      <c r="B235" s="2"/>
      <c r="C235" s="2"/>
      <c r="D235" s="2"/>
      <c r="E235" s="2"/>
      <c r="F235" s="2"/>
      <c r="G235" s="2"/>
      <c r="H235" s="3"/>
      <c r="I235" s="3"/>
      <c r="J235" s="3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spans="1:40" ht="14.25" customHeight="1" x14ac:dyDescent="0.3">
      <c r="A236" s="1"/>
      <c r="B236" s="2"/>
      <c r="C236" s="2"/>
      <c r="D236" s="2"/>
      <c r="E236" s="2"/>
      <c r="F236" s="2"/>
      <c r="G236" s="2"/>
      <c r="H236" s="3"/>
      <c r="I236" s="3"/>
      <c r="J236" s="3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spans="1:40" ht="14.25" customHeight="1" x14ac:dyDescent="0.3">
      <c r="A237" s="1"/>
      <c r="B237" s="2"/>
      <c r="C237" s="2"/>
      <c r="D237" s="2"/>
      <c r="E237" s="2"/>
      <c r="F237" s="2"/>
      <c r="G237" s="2"/>
      <c r="H237" s="3"/>
      <c r="I237" s="3"/>
      <c r="J237" s="3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spans="1:40" ht="14.25" customHeight="1" x14ac:dyDescent="0.3">
      <c r="A238" s="1"/>
      <c r="B238" s="2"/>
      <c r="C238" s="2"/>
      <c r="D238" s="2"/>
      <c r="E238" s="2"/>
      <c r="F238" s="2"/>
      <c r="G238" s="2"/>
      <c r="H238" s="3"/>
      <c r="I238" s="3"/>
      <c r="J238" s="3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spans="1:40" ht="14.25" customHeight="1" x14ac:dyDescent="0.3">
      <c r="A239" s="1"/>
      <c r="B239" s="2"/>
      <c r="C239" s="2"/>
      <c r="D239" s="2"/>
      <c r="E239" s="2"/>
      <c r="F239" s="2"/>
      <c r="G239" s="2"/>
      <c r="H239" s="3"/>
      <c r="I239" s="3"/>
      <c r="J239" s="3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spans="1:40" ht="14.25" customHeight="1" x14ac:dyDescent="0.3">
      <c r="A240" s="1"/>
      <c r="B240" s="2"/>
      <c r="C240" s="2"/>
      <c r="D240" s="2"/>
      <c r="E240" s="2"/>
      <c r="F240" s="2"/>
      <c r="G240" s="2"/>
      <c r="H240" s="3"/>
      <c r="I240" s="3"/>
      <c r="J240" s="3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spans="1:40" ht="14.25" customHeight="1" x14ac:dyDescent="0.3">
      <c r="A241" s="1"/>
      <c r="B241" s="2"/>
      <c r="C241" s="2"/>
      <c r="D241" s="2"/>
      <c r="E241" s="2"/>
      <c r="F241" s="2"/>
      <c r="G241" s="2"/>
      <c r="H241" s="3"/>
      <c r="I241" s="3"/>
      <c r="J241" s="3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spans="1:40" ht="14.25" customHeight="1" x14ac:dyDescent="0.3">
      <c r="A242" s="1"/>
      <c r="B242" s="2"/>
      <c r="C242" s="2"/>
      <c r="D242" s="2"/>
      <c r="E242" s="2"/>
      <c r="F242" s="2"/>
      <c r="G242" s="2"/>
      <c r="H242" s="3"/>
      <c r="I242" s="3"/>
      <c r="J242" s="3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spans="1:40" ht="14.25" customHeight="1" x14ac:dyDescent="0.3">
      <c r="A243" s="1"/>
      <c r="B243" s="2"/>
      <c r="C243" s="2"/>
      <c r="D243" s="2"/>
      <c r="E243" s="2"/>
      <c r="F243" s="2"/>
      <c r="G243" s="2"/>
      <c r="H243" s="3"/>
      <c r="I243" s="3"/>
      <c r="J243" s="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spans="1:40" ht="14.25" customHeight="1" x14ac:dyDescent="0.3">
      <c r="A244" s="1"/>
      <c r="B244" s="2"/>
      <c r="C244" s="2"/>
      <c r="D244" s="2"/>
      <c r="E244" s="2"/>
      <c r="F244" s="2"/>
      <c r="G244" s="2"/>
      <c r="H244" s="3"/>
      <c r="I244" s="3"/>
      <c r="J244" s="3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spans="1:40" ht="14.25" customHeight="1" x14ac:dyDescent="0.3">
      <c r="A245" s="1"/>
      <c r="B245" s="2"/>
      <c r="C245" s="2"/>
      <c r="D245" s="2"/>
      <c r="E245" s="2"/>
      <c r="F245" s="2"/>
      <c r="G245" s="2"/>
      <c r="H245" s="3"/>
      <c r="I245" s="3"/>
      <c r="J245" s="3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spans="1:40" ht="14.25" customHeight="1" x14ac:dyDescent="0.3">
      <c r="A246" s="1"/>
      <c r="B246" s="2"/>
      <c r="C246" s="2"/>
      <c r="D246" s="2"/>
      <c r="E246" s="2"/>
      <c r="F246" s="2"/>
      <c r="G246" s="2"/>
      <c r="H246" s="3"/>
      <c r="I246" s="3"/>
      <c r="J246" s="3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spans="1:40" ht="14.25" customHeight="1" x14ac:dyDescent="0.3">
      <c r="A247" s="1"/>
      <c r="B247" s="2"/>
      <c r="C247" s="2"/>
      <c r="D247" s="2"/>
      <c r="E247" s="2"/>
      <c r="F247" s="2"/>
      <c r="G247" s="2"/>
      <c r="H247" s="3"/>
      <c r="I247" s="3"/>
      <c r="J247" s="3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spans="1:40" ht="14.25" customHeight="1" x14ac:dyDescent="0.3">
      <c r="A248" s="1"/>
      <c r="B248" s="2"/>
      <c r="C248" s="2"/>
      <c r="D248" s="2"/>
      <c r="E248" s="2"/>
      <c r="F248" s="2"/>
      <c r="G248" s="2"/>
      <c r="H248" s="3"/>
      <c r="I248" s="3"/>
      <c r="J248" s="3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spans="1:40" ht="14.25" customHeight="1" x14ac:dyDescent="0.3">
      <c r="A249" s="1"/>
      <c r="B249" s="2"/>
      <c r="C249" s="2"/>
      <c r="D249" s="2"/>
      <c r="E249" s="2"/>
      <c r="F249" s="2"/>
      <c r="G249" s="2"/>
      <c r="H249" s="3"/>
      <c r="I249" s="3"/>
      <c r="J249" s="3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spans="1:40" ht="14.25" customHeight="1" x14ac:dyDescent="0.3">
      <c r="A250" s="1"/>
      <c r="B250" s="2"/>
      <c r="C250" s="2"/>
      <c r="D250" s="2"/>
      <c r="E250" s="2"/>
      <c r="F250" s="2"/>
      <c r="G250" s="2"/>
      <c r="H250" s="3"/>
      <c r="I250" s="3"/>
      <c r="J250" s="3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spans="1:40" ht="14.25" customHeight="1" x14ac:dyDescent="0.3">
      <c r="A251" s="1"/>
      <c r="B251" s="2"/>
      <c r="C251" s="2"/>
      <c r="D251" s="2"/>
      <c r="E251" s="2"/>
      <c r="F251" s="2"/>
      <c r="G251" s="2"/>
      <c r="H251" s="3"/>
      <c r="I251" s="3"/>
      <c r="J251" s="3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spans="1:40" ht="14.25" customHeight="1" x14ac:dyDescent="0.3">
      <c r="A252" s="1"/>
      <c r="B252" s="2"/>
      <c r="C252" s="2"/>
      <c r="D252" s="2"/>
      <c r="E252" s="2"/>
      <c r="F252" s="2"/>
      <c r="G252" s="2"/>
      <c r="H252" s="3"/>
      <c r="I252" s="3"/>
      <c r="J252" s="3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spans="1:40" ht="14.25" customHeight="1" x14ac:dyDescent="0.3">
      <c r="A253" s="1"/>
      <c r="B253" s="2"/>
      <c r="C253" s="2"/>
      <c r="D253" s="2"/>
      <c r="E253" s="2"/>
      <c r="F253" s="2"/>
      <c r="G253" s="2"/>
      <c r="H253" s="3"/>
      <c r="I253" s="3"/>
      <c r="J253" s="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spans="1:40" ht="14.25" customHeight="1" x14ac:dyDescent="0.3">
      <c r="A254" s="1"/>
      <c r="B254" s="2"/>
      <c r="C254" s="2"/>
      <c r="D254" s="2"/>
      <c r="E254" s="2"/>
      <c r="F254" s="2"/>
      <c r="G254" s="2"/>
      <c r="H254" s="3"/>
      <c r="I254" s="3"/>
      <c r="J254" s="3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spans="1:40" ht="14.25" customHeight="1" x14ac:dyDescent="0.3">
      <c r="A255" s="1"/>
      <c r="B255" s="2"/>
      <c r="C255" s="2"/>
      <c r="D255" s="2"/>
      <c r="E255" s="2"/>
      <c r="F255" s="2"/>
      <c r="G255" s="2"/>
      <c r="H255" s="3"/>
      <c r="I255" s="3"/>
      <c r="J255" s="3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spans="1:40" ht="14.25" customHeight="1" x14ac:dyDescent="0.3">
      <c r="A256" s="1"/>
      <c r="B256" s="2"/>
      <c r="C256" s="2"/>
      <c r="D256" s="2"/>
      <c r="E256" s="2"/>
      <c r="F256" s="2"/>
      <c r="G256" s="2"/>
      <c r="H256" s="3"/>
      <c r="I256" s="3"/>
      <c r="J256" s="3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spans="1:40" ht="14.25" customHeight="1" x14ac:dyDescent="0.3">
      <c r="A257" s="1"/>
      <c r="B257" s="2"/>
      <c r="C257" s="2"/>
      <c r="D257" s="2"/>
      <c r="E257" s="2"/>
      <c r="F257" s="2"/>
      <c r="G257" s="2"/>
      <c r="H257" s="3"/>
      <c r="I257" s="3"/>
      <c r="J257" s="3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spans="1:40" ht="14.25" customHeight="1" x14ac:dyDescent="0.3">
      <c r="A258" s="1"/>
      <c r="B258" s="2"/>
      <c r="C258" s="2"/>
      <c r="D258" s="2"/>
      <c r="E258" s="2"/>
      <c r="F258" s="2"/>
      <c r="G258" s="2"/>
      <c r="H258" s="3"/>
      <c r="I258" s="3"/>
      <c r="J258" s="3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spans="1:40" ht="14.25" customHeight="1" x14ac:dyDescent="0.3">
      <c r="A259" s="1"/>
      <c r="B259" s="2"/>
      <c r="C259" s="2"/>
      <c r="D259" s="2"/>
      <c r="E259" s="2"/>
      <c r="F259" s="2"/>
      <c r="G259" s="2"/>
      <c r="H259" s="3"/>
      <c r="I259" s="3"/>
      <c r="J259" s="3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spans="1:40" ht="14.25" customHeight="1" x14ac:dyDescent="0.3">
      <c r="A260" s="1"/>
      <c r="B260" s="2"/>
      <c r="C260" s="2"/>
      <c r="D260" s="2"/>
      <c r="E260" s="2"/>
      <c r="F260" s="2"/>
      <c r="G260" s="2"/>
      <c r="H260" s="3"/>
      <c r="I260" s="3"/>
      <c r="J260" s="3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spans="1:40" ht="14.25" customHeight="1" x14ac:dyDescent="0.3">
      <c r="A261" s="1"/>
      <c r="B261" s="2"/>
      <c r="C261" s="2"/>
      <c r="D261" s="2"/>
      <c r="E261" s="2"/>
      <c r="F261" s="2"/>
      <c r="G261" s="2"/>
      <c r="H261" s="3"/>
      <c r="I261" s="3"/>
      <c r="J261" s="3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spans="1:40" ht="14.25" customHeight="1" x14ac:dyDescent="0.3">
      <c r="A262" s="1"/>
      <c r="B262" s="2"/>
      <c r="C262" s="2"/>
      <c r="D262" s="2"/>
      <c r="E262" s="2"/>
      <c r="F262" s="2"/>
      <c r="G262" s="2"/>
      <c r="H262" s="3"/>
      <c r="I262" s="3"/>
      <c r="J262" s="3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spans="1:40" ht="14.25" customHeight="1" x14ac:dyDescent="0.3">
      <c r="A263" s="1"/>
      <c r="B263" s="2"/>
      <c r="C263" s="2"/>
      <c r="D263" s="2"/>
      <c r="E263" s="2"/>
      <c r="F263" s="2"/>
      <c r="G263" s="2"/>
      <c r="H263" s="3"/>
      <c r="I263" s="3"/>
      <c r="J263" s="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spans="1:40" ht="14.25" customHeight="1" x14ac:dyDescent="0.3">
      <c r="A264" s="1"/>
      <c r="B264" s="2"/>
      <c r="C264" s="2"/>
      <c r="D264" s="2"/>
      <c r="E264" s="2"/>
      <c r="F264" s="2"/>
      <c r="G264" s="2"/>
      <c r="H264" s="3"/>
      <c r="I264" s="3"/>
      <c r="J264" s="3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spans="1:40" ht="14.25" customHeight="1" x14ac:dyDescent="0.3">
      <c r="A265" s="1"/>
      <c r="B265" s="2"/>
      <c r="C265" s="2"/>
      <c r="D265" s="2"/>
      <c r="E265" s="2"/>
      <c r="F265" s="2"/>
      <c r="G265" s="2"/>
      <c r="H265" s="3"/>
      <c r="I265" s="3"/>
      <c r="J265" s="3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spans="1:40" ht="14.25" customHeight="1" x14ac:dyDescent="0.3">
      <c r="A266" s="1"/>
      <c r="B266" s="2"/>
      <c r="C266" s="2"/>
      <c r="D266" s="2"/>
      <c r="E266" s="2"/>
      <c r="F266" s="2"/>
      <c r="G266" s="2"/>
      <c r="H266" s="3"/>
      <c r="I266" s="3"/>
      <c r="J266" s="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spans="1:40" ht="14.25" customHeight="1" x14ac:dyDescent="0.3">
      <c r="A267" s="1"/>
      <c r="B267" s="2"/>
      <c r="C267" s="2"/>
      <c r="D267" s="2"/>
      <c r="E267" s="2"/>
      <c r="F267" s="2"/>
      <c r="G267" s="2"/>
      <c r="H267" s="3"/>
      <c r="I267" s="3"/>
      <c r="J267" s="3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spans="1:40" ht="14.25" customHeight="1" x14ac:dyDescent="0.3">
      <c r="A268" s="1"/>
      <c r="B268" s="2"/>
      <c r="C268" s="2"/>
      <c r="D268" s="2"/>
      <c r="E268" s="2"/>
      <c r="F268" s="2"/>
      <c r="G268" s="2"/>
      <c r="H268" s="3"/>
      <c r="I268" s="3"/>
      <c r="J268" s="3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spans="1:40" ht="14.25" customHeight="1" x14ac:dyDescent="0.3">
      <c r="A269" s="1"/>
      <c r="B269" s="2"/>
      <c r="C269" s="2"/>
      <c r="D269" s="2"/>
      <c r="E269" s="2"/>
      <c r="F269" s="2"/>
      <c r="G269" s="2"/>
      <c r="H269" s="3"/>
      <c r="I269" s="3"/>
      <c r="J269" s="3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spans="1:40" ht="14.25" customHeight="1" x14ac:dyDescent="0.3">
      <c r="A270" s="1"/>
      <c r="B270" s="2"/>
      <c r="C270" s="2"/>
      <c r="D270" s="2"/>
      <c r="E270" s="2"/>
      <c r="F270" s="2"/>
      <c r="G270" s="2"/>
      <c r="H270" s="3"/>
      <c r="I270" s="3"/>
      <c r="J270" s="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spans="1:40" ht="14.25" customHeight="1" x14ac:dyDescent="0.3">
      <c r="A271" s="1"/>
      <c r="B271" s="2"/>
      <c r="C271" s="2"/>
      <c r="D271" s="2"/>
      <c r="E271" s="2"/>
      <c r="F271" s="2"/>
      <c r="G271" s="2"/>
      <c r="H271" s="3"/>
      <c r="I271" s="3"/>
      <c r="J271" s="3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spans="1:40" ht="14.25" customHeight="1" x14ac:dyDescent="0.3">
      <c r="A272" s="1"/>
      <c r="B272" s="2"/>
      <c r="C272" s="2"/>
      <c r="D272" s="2"/>
      <c r="E272" s="2"/>
      <c r="F272" s="2"/>
      <c r="G272" s="2"/>
      <c r="H272" s="3"/>
      <c r="I272" s="3"/>
      <c r="J272" s="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spans="1:40" ht="14.25" customHeight="1" x14ac:dyDescent="0.3">
      <c r="A273" s="1"/>
      <c r="B273" s="2"/>
      <c r="C273" s="2"/>
      <c r="D273" s="2"/>
      <c r="E273" s="2"/>
      <c r="F273" s="2"/>
      <c r="G273" s="2"/>
      <c r="H273" s="3"/>
      <c r="I273" s="3"/>
      <c r="J273" s="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spans="1:40" ht="14.25" customHeight="1" x14ac:dyDescent="0.3">
      <c r="A274" s="1"/>
      <c r="B274" s="2"/>
      <c r="C274" s="2"/>
      <c r="D274" s="2"/>
      <c r="E274" s="2"/>
      <c r="F274" s="2"/>
      <c r="G274" s="2"/>
      <c r="H274" s="3"/>
      <c r="I274" s="3"/>
      <c r="J274" s="3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spans="1:40" ht="14.25" customHeight="1" x14ac:dyDescent="0.3">
      <c r="A275" s="1"/>
      <c r="B275" s="2"/>
      <c r="C275" s="2"/>
      <c r="D275" s="2"/>
      <c r="E275" s="2"/>
      <c r="F275" s="2"/>
      <c r="G275" s="2"/>
      <c r="H275" s="3"/>
      <c r="I275" s="3"/>
      <c r="J275" s="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spans="1:40" ht="14.25" customHeight="1" x14ac:dyDescent="0.3">
      <c r="A276" s="1"/>
      <c r="B276" s="2"/>
      <c r="C276" s="2"/>
      <c r="D276" s="2"/>
      <c r="E276" s="2"/>
      <c r="F276" s="2"/>
      <c r="G276" s="2"/>
      <c r="H276" s="3"/>
      <c r="I276" s="3"/>
      <c r="J276" s="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spans="1:40" ht="14.25" customHeight="1" x14ac:dyDescent="0.3">
      <c r="A277" s="1"/>
      <c r="B277" s="2"/>
      <c r="C277" s="2"/>
      <c r="D277" s="2"/>
      <c r="E277" s="2"/>
      <c r="F277" s="2"/>
      <c r="G277" s="2"/>
      <c r="H277" s="3"/>
      <c r="I277" s="3"/>
      <c r="J277" s="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spans="1:40" ht="14.25" customHeight="1" x14ac:dyDescent="0.3">
      <c r="A278" s="1"/>
      <c r="B278" s="2"/>
      <c r="C278" s="2"/>
      <c r="D278" s="2"/>
      <c r="E278" s="2"/>
      <c r="F278" s="2"/>
      <c r="G278" s="2"/>
      <c r="H278" s="3"/>
      <c r="I278" s="3"/>
      <c r="J278" s="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spans="1:40" ht="14.25" customHeight="1" x14ac:dyDescent="0.3">
      <c r="A279" s="1"/>
      <c r="B279" s="2"/>
      <c r="C279" s="2"/>
      <c r="D279" s="2"/>
      <c r="E279" s="2"/>
      <c r="F279" s="2"/>
      <c r="G279" s="2"/>
      <c r="H279" s="3"/>
      <c r="I279" s="3"/>
      <c r="J279" s="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spans="1:40" ht="14.25" customHeight="1" x14ac:dyDescent="0.3">
      <c r="A280" s="1"/>
      <c r="B280" s="2"/>
      <c r="C280" s="2"/>
      <c r="D280" s="2"/>
      <c r="E280" s="2"/>
      <c r="F280" s="2"/>
      <c r="G280" s="2"/>
      <c r="H280" s="3"/>
      <c r="I280" s="3"/>
      <c r="J280" s="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spans="1:40" ht="14.25" customHeight="1" x14ac:dyDescent="0.3">
      <c r="A281" s="1"/>
      <c r="B281" s="2"/>
      <c r="C281" s="2"/>
      <c r="D281" s="2"/>
      <c r="E281" s="2"/>
      <c r="F281" s="2"/>
      <c r="G281" s="2"/>
      <c r="H281" s="3"/>
      <c r="I281" s="3"/>
      <c r="J281" s="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spans="1:40" ht="14.25" customHeight="1" x14ac:dyDescent="0.3">
      <c r="A282" s="1"/>
      <c r="B282" s="2"/>
      <c r="C282" s="2"/>
      <c r="D282" s="2"/>
      <c r="E282" s="2"/>
      <c r="F282" s="2"/>
      <c r="G282" s="2"/>
      <c r="H282" s="3"/>
      <c r="I282" s="3"/>
      <c r="J282" s="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spans="1:40" ht="14.25" customHeight="1" x14ac:dyDescent="0.3">
      <c r="A283" s="1"/>
      <c r="B283" s="2"/>
      <c r="C283" s="2"/>
      <c r="D283" s="2"/>
      <c r="E283" s="2"/>
      <c r="F283" s="2"/>
      <c r="G283" s="2"/>
      <c r="H283" s="3"/>
      <c r="I283" s="3"/>
      <c r="J283" s="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spans="1:40" ht="14.25" customHeight="1" x14ac:dyDescent="0.3">
      <c r="A284" s="1"/>
      <c r="B284" s="2"/>
      <c r="C284" s="2"/>
      <c r="D284" s="2"/>
      <c r="E284" s="2"/>
      <c r="F284" s="2"/>
      <c r="G284" s="2"/>
      <c r="H284" s="3"/>
      <c r="I284" s="3"/>
      <c r="J284" s="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spans="1:40" ht="14.25" customHeight="1" x14ac:dyDescent="0.3">
      <c r="A285" s="1"/>
      <c r="B285" s="2"/>
      <c r="C285" s="2"/>
      <c r="D285" s="2"/>
      <c r="E285" s="2"/>
      <c r="F285" s="2"/>
      <c r="G285" s="2"/>
      <c r="H285" s="3"/>
      <c r="I285" s="3"/>
      <c r="J285" s="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spans="1:40" ht="14.25" customHeight="1" x14ac:dyDescent="0.3">
      <c r="A286" s="1"/>
      <c r="B286" s="2"/>
      <c r="C286" s="2"/>
      <c r="D286" s="2"/>
      <c r="E286" s="2"/>
      <c r="F286" s="2"/>
      <c r="G286" s="2"/>
      <c r="H286" s="3"/>
      <c r="I286" s="3"/>
      <c r="J286" s="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spans="1:40" ht="14.25" customHeight="1" x14ac:dyDescent="0.3">
      <c r="A287" s="1"/>
      <c r="B287" s="2"/>
      <c r="C287" s="2"/>
      <c r="D287" s="2"/>
      <c r="E287" s="2"/>
      <c r="F287" s="2"/>
      <c r="G287" s="2"/>
      <c r="H287" s="3"/>
      <c r="I287" s="3"/>
      <c r="J287" s="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spans="1:40" ht="14.25" customHeight="1" x14ac:dyDescent="0.3">
      <c r="A288" s="1"/>
      <c r="B288" s="2"/>
      <c r="C288" s="2"/>
      <c r="D288" s="2"/>
      <c r="E288" s="2"/>
      <c r="F288" s="2"/>
      <c r="G288" s="2"/>
      <c r="H288" s="3"/>
      <c r="I288" s="3"/>
      <c r="J288" s="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spans="1:40" ht="14.25" customHeight="1" x14ac:dyDescent="0.3">
      <c r="A289" s="1"/>
      <c r="B289" s="2"/>
      <c r="C289" s="2"/>
      <c r="D289" s="2"/>
      <c r="E289" s="2"/>
      <c r="F289" s="2"/>
      <c r="G289" s="2"/>
      <c r="H289" s="3"/>
      <c r="I289" s="3"/>
      <c r="J289" s="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spans="1:40" ht="14.25" customHeight="1" x14ac:dyDescent="0.3">
      <c r="A290" s="1"/>
      <c r="B290" s="2"/>
      <c r="C290" s="2"/>
      <c r="D290" s="2"/>
      <c r="E290" s="2"/>
      <c r="F290" s="2"/>
      <c r="G290" s="2"/>
      <c r="H290" s="3"/>
      <c r="I290" s="3"/>
      <c r="J290" s="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spans="1:40" ht="14.25" customHeight="1" x14ac:dyDescent="0.3">
      <c r="A291" s="1"/>
      <c r="B291" s="2"/>
      <c r="C291" s="2"/>
      <c r="D291" s="2"/>
      <c r="E291" s="2"/>
      <c r="F291" s="2"/>
      <c r="G291" s="2"/>
      <c r="H291" s="3"/>
      <c r="I291" s="3"/>
      <c r="J291" s="3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spans="1:40" ht="14.25" customHeight="1" x14ac:dyDescent="0.3">
      <c r="A292" s="1"/>
      <c r="B292" s="2"/>
      <c r="C292" s="2"/>
      <c r="D292" s="2"/>
      <c r="E292" s="2"/>
      <c r="F292" s="2"/>
      <c r="G292" s="2"/>
      <c r="H292" s="3"/>
      <c r="I292" s="3"/>
      <c r="J292" s="3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spans="1:40" ht="14.25" customHeight="1" x14ac:dyDescent="0.3">
      <c r="A293" s="1"/>
      <c r="B293" s="2"/>
      <c r="C293" s="2"/>
      <c r="D293" s="2"/>
      <c r="E293" s="2"/>
      <c r="F293" s="2"/>
      <c r="G293" s="2"/>
      <c r="H293" s="3"/>
      <c r="I293" s="3"/>
      <c r="J293" s="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spans="1:40" ht="14.25" customHeight="1" x14ac:dyDescent="0.3">
      <c r="A294" s="1"/>
      <c r="B294" s="2"/>
      <c r="C294" s="2"/>
      <c r="D294" s="2"/>
      <c r="E294" s="2"/>
      <c r="F294" s="2"/>
      <c r="G294" s="2"/>
      <c r="H294" s="3"/>
      <c r="I294" s="3"/>
      <c r="J294" s="3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spans="1:40" ht="14.25" customHeight="1" x14ac:dyDescent="0.3">
      <c r="A295" s="1"/>
      <c r="B295" s="2"/>
      <c r="C295" s="2"/>
      <c r="D295" s="2"/>
      <c r="E295" s="2"/>
      <c r="F295" s="2"/>
      <c r="G295" s="2"/>
      <c r="H295" s="3"/>
      <c r="I295" s="3"/>
      <c r="J295" s="3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spans="1:40" ht="14.25" customHeight="1" x14ac:dyDescent="0.3">
      <c r="A296" s="1"/>
      <c r="B296" s="2"/>
      <c r="C296" s="2"/>
      <c r="D296" s="2"/>
      <c r="E296" s="2"/>
      <c r="F296" s="2"/>
      <c r="G296" s="2"/>
      <c r="H296" s="3"/>
      <c r="I296" s="3"/>
      <c r="J296" s="3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spans="1:40" ht="14.25" customHeight="1" x14ac:dyDescent="0.3">
      <c r="A297" s="1"/>
      <c r="B297" s="2"/>
      <c r="C297" s="2"/>
      <c r="D297" s="2"/>
      <c r="E297" s="2"/>
      <c r="F297" s="2"/>
      <c r="G297" s="2"/>
      <c r="H297" s="3"/>
      <c r="I297" s="3"/>
      <c r="J297" s="3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spans="1:40" ht="14.25" customHeight="1" x14ac:dyDescent="0.3">
      <c r="A298" s="1"/>
      <c r="B298" s="2"/>
      <c r="C298" s="2"/>
      <c r="D298" s="2"/>
      <c r="E298" s="2"/>
      <c r="F298" s="2"/>
      <c r="G298" s="2"/>
      <c r="H298" s="3"/>
      <c r="I298" s="3"/>
      <c r="J298" s="3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spans="1:40" ht="14.25" customHeight="1" x14ac:dyDescent="0.3">
      <c r="A299" s="1"/>
      <c r="B299" s="2"/>
      <c r="C299" s="2"/>
      <c r="D299" s="2"/>
      <c r="E299" s="2"/>
      <c r="F299" s="2"/>
      <c r="G299" s="2"/>
      <c r="H299" s="3"/>
      <c r="I299" s="3"/>
      <c r="J299" s="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spans="1:40" ht="14.25" customHeight="1" x14ac:dyDescent="0.3">
      <c r="A300" s="1"/>
      <c r="B300" s="2"/>
      <c r="C300" s="2"/>
      <c r="D300" s="2"/>
      <c r="E300" s="2"/>
      <c r="F300" s="2"/>
      <c r="G300" s="2"/>
      <c r="H300" s="3"/>
      <c r="I300" s="3"/>
      <c r="J300" s="3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spans="1:40" ht="14.25" customHeight="1" x14ac:dyDescent="0.3">
      <c r="A301" s="1"/>
      <c r="B301" s="2"/>
      <c r="C301" s="2"/>
      <c r="D301" s="2"/>
      <c r="E301" s="2"/>
      <c r="F301" s="2"/>
      <c r="G301" s="2"/>
      <c r="H301" s="3"/>
      <c r="I301" s="3"/>
      <c r="J301" s="3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spans="1:40" ht="14.25" customHeight="1" x14ac:dyDescent="0.3">
      <c r="A302" s="1"/>
      <c r="B302" s="2"/>
      <c r="C302" s="2"/>
      <c r="D302" s="2"/>
      <c r="E302" s="2"/>
      <c r="F302" s="2"/>
      <c r="G302" s="2"/>
      <c r="H302" s="3"/>
      <c r="I302" s="3"/>
      <c r="J302" s="3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spans="1:40" ht="14.25" customHeight="1" x14ac:dyDescent="0.3">
      <c r="A303" s="1"/>
      <c r="B303" s="2"/>
      <c r="C303" s="2"/>
      <c r="D303" s="2"/>
      <c r="E303" s="2"/>
      <c r="F303" s="2"/>
      <c r="G303" s="2"/>
      <c r="H303" s="3"/>
      <c r="I303" s="3"/>
      <c r="J303" s="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spans="1:40" ht="14.25" customHeight="1" x14ac:dyDescent="0.3">
      <c r="A304" s="1"/>
      <c r="B304" s="2"/>
      <c r="C304" s="2"/>
      <c r="D304" s="2"/>
      <c r="E304" s="2"/>
      <c r="F304" s="2"/>
      <c r="G304" s="2"/>
      <c r="H304" s="3"/>
      <c r="I304" s="3"/>
      <c r="J304" s="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spans="1:40" ht="14.25" customHeight="1" x14ac:dyDescent="0.3">
      <c r="A305" s="1"/>
      <c r="B305" s="2"/>
      <c r="C305" s="2"/>
      <c r="D305" s="2"/>
      <c r="E305" s="2"/>
      <c r="F305" s="2"/>
      <c r="G305" s="2"/>
      <c r="H305" s="3"/>
      <c r="I305" s="3"/>
      <c r="J305" s="3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spans="1:40" ht="14.25" customHeight="1" x14ac:dyDescent="0.3">
      <c r="A306" s="1"/>
      <c r="B306" s="2"/>
      <c r="C306" s="2"/>
      <c r="D306" s="2"/>
      <c r="E306" s="2"/>
      <c r="F306" s="2"/>
      <c r="G306" s="2"/>
      <c r="H306" s="3"/>
      <c r="I306" s="3"/>
      <c r="J306" s="3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spans="1:40" ht="14.25" customHeight="1" x14ac:dyDescent="0.3">
      <c r="A307" s="1"/>
      <c r="B307" s="2"/>
      <c r="C307" s="2"/>
      <c r="D307" s="2"/>
      <c r="E307" s="2"/>
      <c r="F307" s="2"/>
      <c r="G307" s="2"/>
      <c r="H307" s="3"/>
      <c r="I307" s="3"/>
      <c r="J307" s="3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spans="1:40" ht="14.25" customHeight="1" x14ac:dyDescent="0.3">
      <c r="A308" s="1"/>
      <c r="B308" s="2"/>
      <c r="C308" s="2"/>
      <c r="D308" s="2"/>
      <c r="E308" s="2"/>
      <c r="F308" s="2"/>
      <c r="G308" s="2"/>
      <c r="H308" s="3"/>
      <c r="I308" s="3"/>
      <c r="J308" s="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spans="1:40" ht="14.25" customHeight="1" x14ac:dyDescent="0.3">
      <c r="A309" s="1"/>
      <c r="B309" s="2"/>
      <c r="C309" s="2"/>
      <c r="D309" s="2"/>
      <c r="E309" s="2"/>
      <c r="F309" s="2"/>
      <c r="G309" s="2"/>
      <c r="H309" s="3"/>
      <c r="I309" s="3"/>
      <c r="J309" s="3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spans="1:40" ht="14.25" customHeight="1" x14ac:dyDescent="0.3">
      <c r="A310" s="1"/>
      <c r="B310" s="2"/>
      <c r="C310" s="2"/>
      <c r="D310" s="2"/>
      <c r="E310" s="2"/>
      <c r="F310" s="2"/>
      <c r="G310" s="2"/>
      <c r="H310" s="3"/>
      <c r="I310" s="3"/>
      <c r="J310" s="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spans="1:40" ht="14.25" customHeight="1" x14ac:dyDescent="0.3">
      <c r="A311" s="1"/>
      <c r="B311" s="2"/>
      <c r="C311" s="2"/>
      <c r="D311" s="2"/>
      <c r="E311" s="2"/>
      <c r="F311" s="2"/>
      <c r="G311" s="2"/>
      <c r="H311" s="3"/>
      <c r="I311" s="3"/>
      <c r="J311" s="3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spans="1:40" ht="14.25" customHeight="1" x14ac:dyDescent="0.3">
      <c r="A312" s="1"/>
      <c r="B312" s="2"/>
      <c r="C312" s="2"/>
      <c r="D312" s="2"/>
      <c r="E312" s="2"/>
      <c r="F312" s="2"/>
      <c r="G312" s="2"/>
      <c r="H312" s="3"/>
      <c r="I312" s="3"/>
      <c r="J312" s="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spans="1:40" ht="14.25" customHeight="1" x14ac:dyDescent="0.3">
      <c r="A313" s="1"/>
      <c r="B313" s="2"/>
      <c r="C313" s="2"/>
      <c r="D313" s="2"/>
      <c r="E313" s="2"/>
      <c r="F313" s="2"/>
      <c r="G313" s="2"/>
      <c r="H313" s="3"/>
      <c r="I313" s="3"/>
      <c r="J313" s="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spans="1:40" ht="14.25" customHeight="1" x14ac:dyDescent="0.3">
      <c r="A314" s="1"/>
      <c r="B314" s="2"/>
      <c r="C314" s="2"/>
      <c r="D314" s="2"/>
      <c r="E314" s="2"/>
      <c r="F314" s="2"/>
      <c r="G314" s="2"/>
      <c r="H314" s="3"/>
      <c r="I314" s="3"/>
      <c r="J314" s="3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spans="1:40" ht="14.25" customHeight="1" x14ac:dyDescent="0.3">
      <c r="A315" s="1"/>
      <c r="B315" s="2"/>
      <c r="C315" s="2"/>
      <c r="D315" s="2"/>
      <c r="E315" s="2"/>
      <c r="F315" s="2"/>
      <c r="G315" s="2"/>
      <c r="H315" s="3"/>
      <c r="I315" s="3"/>
      <c r="J315" s="3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spans="1:40" ht="14.25" customHeight="1" x14ac:dyDescent="0.3">
      <c r="A316" s="1"/>
      <c r="B316" s="2"/>
      <c r="C316" s="2"/>
      <c r="D316" s="2"/>
      <c r="E316" s="2"/>
      <c r="F316" s="2"/>
      <c r="G316" s="2"/>
      <c r="H316" s="3"/>
      <c r="I316" s="3"/>
      <c r="J316" s="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spans="1:40" ht="14.25" customHeight="1" x14ac:dyDescent="0.3">
      <c r="A317" s="1"/>
      <c r="B317" s="2"/>
      <c r="C317" s="2"/>
      <c r="D317" s="2"/>
      <c r="E317" s="2"/>
      <c r="F317" s="2"/>
      <c r="G317" s="2"/>
      <c r="H317" s="3"/>
      <c r="I317" s="3"/>
      <c r="J317" s="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spans="1:40" ht="14.25" customHeight="1" x14ac:dyDescent="0.3">
      <c r="A318" s="1"/>
      <c r="B318" s="2"/>
      <c r="C318" s="2"/>
      <c r="D318" s="2"/>
      <c r="E318" s="2"/>
      <c r="F318" s="2"/>
      <c r="G318" s="2"/>
      <c r="H318" s="3"/>
      <c r="I318" s="3"/>
      <c r="J318" s="3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spans="1:40" ht="14.25" customHeight="1" x14ac:dyDescent="0.3">
      <c r="A319" s="1"/>
      <c r="B319" s="2"/>
      <c r="C319" s="2"/>
      <c r="D319" s="2"/>
      <c r="E319" s="2"/>
      <c r="F319" s="2"/>
      <c r="G319" s="2"/>
      <c r="H319" s="3"/>
      <c r="I319" s="3"/>
      <c r="J319" s="3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spans="1:40" ht="14.25" customHeight="1" x14ac:dyDescent="0.3">
      <c r="A320" s="1"/>
      <c r="B320" s="2"/>
      <c r="C320" s="2"/>
      <c r="D320" s="2"/>
      <c r="E320" s="2"/>
      <c r="F320" s="2"/>
      <c r="G320" s="2"/>
      <c r="H320" s="3"/>
      <c r="I320" s="3"/>
      <c r="J320" s="3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spans="1:40" ht="14.25" customHeight="1" x14ac:dyDescent="0.3">
      <c r="A321" s="1"/>
      <c r="B321" s="2"/>
      <c r="C321" s="2"/>
      <c r="D321" s="2"/>
      <c r="E321" s="2"/>
      <c r="F321" s="2"/>
      <c r="G321" s="2"/>
      <c r="H321" s="3"/>
      <c r="I321" s="3"/>
      <c r="J321" s="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spans="1:40" ht="14.25" customHeight="1" x14ac:dyDescent="0.3">
      <c r="A322" s="1"/>
      <c r="B322" s="2"/>
      <c r="C322" s="2"/>
      <c r="D322" s="2"/>
      <c r="E322" s="2"/>
      <c r="F322" s="2"/>
      <c r="G322" s="2"/>
      <c r="H322" s="3"/>
      <c r="I322" s="3"/>
      <c r="J322" s="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spans="1:40" ht="14.25" customHeight="1" x14ac:dyDescent="0.3">
      <c r="A323" s="1"/>
      <c r="B323" s="2"/>
      <c r="C323" s="2"/>
      <c r="D323" s="2"/>
      <c r="E323" s="2"/>
      <c r="F323" s="2"/>
      <c r="G323" s="2"/>
      <c r="H323" s="3"/>
      <c r="I323" s="3"/>
      <c r="J323" s="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spans="1:40" ht="14.25" customHeight="1" x14ac:dyDescent="0.3">
      <c r="A324" s="1"/>
      <c r="B324" s="2"/>
      <c r="C324" s="2"/>
      <c r="D324" s="2"/>
      <c r="E324" s="2"/>
      <c r="F324" s="2"/>
      <c r="G324" s="2"/>
      <c r="H324" s="3"/>
      <c r="I324" s="3"/>
      <c r="J324" s="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spans="1:40" ht="14.25" customHeight="1" x14ac:dyDescent="0.3">
      <c r="A325" s="1"/>
      <c r="B325" s="2"/>
      <c r="C325" s="2"/>
      <c r="D325" s="2"/>
      <c r="E325" s="2"/>
      <c r="F325" s="2"/>
      <c r="G325" s="2"/>
      <c r="H325" s="3"/>
      <c r="I325" s="3"/>
      <c r="J325" s="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spans="1:40" ht="14.25" customHeight="1" x14ac:dyDescent="0.3">
      <c r="A326" s="1"/>
      <c r="B326" s="2"/>
      <c r="C326" s="2"/>
      <c r="D326" s="2"/>
      <c r="E326" s="2"/>
      <c r="F326" s="2"/>
      <c r="G326" s="2"/>
      <c r="H326" s="3"/>
      <c r="I326" s="3"/>
      <c r="J326" s="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spans="1:40" ht="14.25" customHeight="1" x14ac:dyDescent="0.3">
      <c r="A327" s="1"/>
      <c r="B327" s="2"/>
      <c r="C327" s="2"/>
      <c r="D327" s="2"/>
      <c r="E327" s="2"/>
      <c r="F327" s="2"/>
      <c r="G327" s="2"/>
      <c r="H327" s="3"/>
      <c r="I327" s="3"/>
      <c r="J327" s="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spans="1:40" ht="14.25" customHeight="1" x14ac:dyDescent="0.3">
      <c r="A328" s="1"/>
      <c r="B328" s="2"/>
      <c r="C328" s="2"/>
      <c r="D328" s="2"/>
      <c r="E328" s="2"/>
      <c r="F328" s="2"/>
      <c r="G328" s="2"/>
      <c r="H328" s="3"/>
      <c r="I328" s="3"/>
      <c r="J328" s="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spans="1:40" ht="14.25" customHeight="1" x14ac:dyDescent="0.3">
      <c r="A329" s="1"/>
      <c r="B329" s="2"/>
      <c r="C329" s="2"/>
      <c r="D329" s="2"/>
      <c r="E329" s="2"/>
      <c r="F329" s="2"/>
      <c r="G329" s="2"/>
      <c r="H329" s="3"/>
      <c r="I329" s="3"/>
      <c r="J329" s="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spans="1:40" ht="14.25" customHeight="1" x14ac:dyDescent="0.3">
      <c r="A330" s="1"/>
      <c r="B330" s="2"/>
      <c r="C330" s="2"/>
      <c r="D330" s="2"/>
      <c r="E330" s="2"/>
      <c r="F330" s="2"/>
      <c r="G330" s="2"/>
      <c r="H330" s="3"/>
      <c r="I330" s="3"/>
      <c r="J330" s="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spans="1:40" ht="14.25" customHeight="1" x14ac:dyDescent="0.3">
      <c r="A331" s="1"/>
      <c r="B331" s="2"/>
      <c r="C331" s="2"/>
      <c r="D331" s="2"/>
      <c r="E331" s="2"/>
      <c r="F331" s="2"/>
      <c r="G331" s="2"/>
      <c r="H331" s="3"/>
      <c r="I331" s="3"/>
      <c r="J331" s="3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spans="1:40" ht="14.25" customHeight="1" x14ac:dyDescent="0.3">
      <c r="A332" s="1"/>
      <c r="B332" s="2"/>
      <c r="C332" s="2"/>
      <c r="D332" s="2"/>
      <c r="E332" s="2"/>
      <c r="F332" s="2"/>
      <c r="G332" s="2"/>
      <c r="H332" s="3"/>
      <c r="I332" s="3"/>
      <c r="J332" s="3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spans="1:40" ht="14.25" customHeight="1" x14ac:dyDescent="0.3">
      <c r="A333" s="1"/>
      <c r="B333" s="2"/>
      <c r="C333" s="2"/>
      <c r="D333" s="2"/>
      <c r="E333" s="2"/>
      <c r="F333" s="2"/>
      <c r="G333" s="2"/>
      <c r="H333" s="3"/>
      <c r="I333" s="3"/>
      <c r="J333" s="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spans="1:40" ht="14.25" customHeight="1" x14ac:dyDescent="0.3">
      <c r="A334" s="1"/>
      <c r="B334" s="2"/>
      <c r="C334" s="2"/>
      <c r="D334" s="2"/>
      <c r="E334" s="2"/>
      <c r="F334" s="2"/>
      <c r="G334" s="2"/>
      <c r="H334" s="3"/>
      <c r="I334" s="3"/>
      <c r="J334" s="3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spans="1:40" ht="14.25" customHeight="1" x14ac:dyDescent="0.3">
      <c r="A335" s="1"/>
      <c r="B335" s="2"/>
      <c r="C335" s="2"/>
      <c r="D335" s="2"/>
      <c r="E335" s="2"/>
      <c r="F335" s="2"/>
      <c r="G335" s="2"/>
      <c r="H335" s="3"/>
      <c r="I335" s="3"/>
      <c r="J335" s="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spans="1:40" ht="14.25" customHeight="1" x14ac:dyDescent="0.3">
      <c r="A336" s="1"/>
      <c r="B336" s="2"/>
      <c r="C336" s="2"/>
      <c r="D336" s="2"/>
      <c r="E336" s="2"/>
      <c r="F336" s="2"/>
      <c r="G336" s="2"/>
      <c r="H336" s="3"/>
      <c r="I336" s="3"/>
      <c r="J336" s="3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spans="1:40" ht="14.25" customHeight="1" x14ac:dyDescent="0.3">
      <c r="A337" s="1"/>
      <c r="B337" s="2"/>
      <c r="C337" s="2"/>
      <c r="D337" s="2"/>
      <c r="E337" s="2"/>
      <c r="F337" s="2"/>
      <c r="G337" s="2"/>
      <c r="H337" s="3"/>
      <c r="I337" s="3"/>
      <c r="J337" s="3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spans="1:40" ht="14.25" customHeight="1" x14ac:dyDescent="0.3">
      <c r="A338" s="1"/>
      <c r="B338" s="2"/>
      <c r="C338" s="2"/>
      <c r="D338" s="2"/>
      <c r="E338" s="2"/>
      <c r="F338" s="2"/>
      <c r="G338" s="2"/>
      <c r="H338" s="3"/>
      <c r="I338" s="3"/>
      <c r="J338" s="3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spans="1:40" ht="14.25" customHeight="1" x14ac:dyDescent="0.3">
      <c r="A339" s="1"/>
      <c r="B339" s="2"/>
      <c r="C339" s="2"/>
      <c r="D339" s="2"/>
      <c r="E339" s="2"/>
      <c r="F339" s="2"/>
      <c r="G339" s="2"/>
      <c r="H339" s="3"/>
      <c r="I339" s="3"/>
      <c r="J339" s="3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spans="1:40" ht="14.25" customHeight="1" x14ac:dyDescent="0.3">
      <c r="A340" s="1"/>
      <c r="B340" s="2"/>
      <c r="C340" s="2"/>
      <c r="D340" s="2"/>
      <c r="E340" s="2"/>
      <c r="F340" s="2"/>
      <c r="G340" s="2"/>
      <c r="H340" s="3"/>
      <c r="I340" s="3"/>
      <c r="J340" s="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spans="1:40" ht="14.25" customHeight="1" x14ac:dyDescent="0.3">
      <c r="A341" s="1"/>
      <c r="B341" s="2"/>
      <c r="C341" s="2"/>
      <c r="D341" s="2"/>
      <c r="E341" s="2"/>
      <c r="F341" s="2"/>
      <c r="G341" s="2"/>
      <c r="H341" s="3"/>
      <c r="I341" s="3"/>
      <c r="J341" s="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spans="1:40" ht="14.25" customHeight="1" x14ac:dyDescent="0.3">
      <c r="A342" s="1"/>
      <c r="B342" s="2"/>
      <c r="C342" s="2"/>
      <c r="D342" s="2"/>
      <c r="E342" s="2"/>
      <c r="F342" s="2"/>
      <c r="G342" s="2"/>
      <c r="H342" s="3"/>
      <c r="I342" s="3"/>
      <c r="J342" s="3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spans="1:40" ht="14.25" customHeight="1" x14ac:dyDescent="0.3">
      <c r="A343" s="1"/>
      <c r="B343" s="2"/>
      <c r="C343" s="2"/>
      <c r="D343" s="2"/>
      <c r="E343" s="2"/>
      <c r="F343" s="2"/>
      <c r="G343" s="2"/>
      <c r="H343" s="3"/>
      <c r="I343" s="3"/>
      <c r="J343" s="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spans="1:40" ht="14.25" customHeight="1" x14ac:dyDescent="0.3">
      <c r="A344" s="1"/>
      <c r="B344" s="2"/>
      <c r="C344" s="2"/>
      <c r="D344" s="2"/>
      <c r="E344" s="2"/>
      <c r="F344" s="2"/>
      <c r="G344" s="2"/>
      <c r="H344" s="3"/>
      <c r="I344" s="3"/>
      <c r="J344" s="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spans="1:40" ht="14.25" customHeight="1" x14ac:dyDescent="0.3">
      <c r="A345" s="1"/>
      <c r="B345" s="2"/>
      <c r="C345" s="2"/>
      <c r="D345" s="2"/>
      <c r="E345" s="2"/>
      <c r="F345" s="2"/>
      <c r="G345" s="2"/>
      <c r="H345" s="3"/>
      <c r="I345" s="3"/>
      <c r="J345" s="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spans="1:40" ht="14.25" customHeight="1" x14ac:dyDescent="0.3">
      <c r="A346" s="1"/>
      <c r="B346" s="2"/>
      <c r="C346" s="2"/>
      <c r="D346" s="2"/>
      <c r="E346" s="2"/>
      <c r="F346" s="2"/>
      <c r="G346" s="2"/>
      <c r="H346" s="3"/>
      <c r="I346" s="3"/>
      <c r="J346" s="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spans="1:40" ht="14.25" customHeight="1" x14ac:dyDescent="0.3">
      <c r="A347" s="1"/>
      <c r="B347" s="2"/>
      <c r="C347" s="2"/>
      <c r="D347" s="2"/>
      <c r="E347" s="2"/>
      <c r="F347" s="2"/>
      <c r="G347" s="2"/>
      <c r="H347" s="3"/>
      <c r="I347" s="3"/>
      <c r="J347" s="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spans="1:40" ht="14.25" customHeight="1" x14ac:dyDescent="0.3">
      <c r="A348" s="1"/>
      <c r="B348" s="2"/>
      <c r="C348" s="2"/>
      <c r="D348" s="2"/>
      <c r="E348" s="2"/>
      <c r="F348" s="2"/>
      <c r="G348" s="2"/>
      <c r="H348" s="3"/>
      <c r="I348" s="3"/>
      <c r="J348" s="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spans="1:40" ht="14.25" customHeight="1" x14ac:dyDescent="0.3">
      <c r="A349" s="1"/>
      <c r="B349" s="2"/>
      <c r="C349" s="2"/>
      <c r="D349" s="2"/>
      <c r="E349" s="2"/>
      <c r="F349" s="2"/>
      <c r="G349" s="2"/>
      <c r="H349" s="3"/>
      <c r="I349" s="3"/>
      <c r="J349" s="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spans="1:40" ht="14.25" customHeight="1" x14ac:dyDescent="0.3">
      <c r="A350" s="1"/>
      <c r="B350" s="2"/>
      <c r="C350" s="2"/>
      <c r="D350" s="2"/>
      <c r="E350" s="2"/>
      <c r="F350" s="2"/>
      <c r="G350" s="2"/>
      <c r="H350" s="3"/>
      <c r="I350" s="3"/>
      <c r="J350" s="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spans="1:40" ht="14.25" customHeight="1" x14ac:dyDescent="0.3">
      <c r="A351" s="1"/>
      <c r="B351" s="2"/>
      <c r="C351" s="2"/>
      <c r="D351" s="2"/>
      <c r="E351" s="2"/>
      <c r="F351" s="2"/>
      <c r="G351" s="2"/>
      <c r="H351" s="3"/>
      <c r="I351" s="3"/>
      <c r="J351" s="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spans="1:40" ht="14.25" customHeight="1" x14ac:dyDescent="0.3">
      <c r="A352" s="1"/>
      <c r="B352" s="2"/>
      <c r="C352" s="2"/>
      <c r="D352" s="2"/>
      <c r="E352" s="2"/>
      <c r="F352" s="2"/>
      <c r="G352" s="2"/>
      <c r="H352" s="3"/>
      <c r="I352" s="3"/>
      <c r="J352" s="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spans="1:40" ht="14.25" customHeight="1" x14ac:dyDescent="0.3">
      <c r="A353" s="1"/>
      <c r="B353" s="2"/>
      <c r="C353" s="2"/>
      <c r="D353" s="2"/>
      <c r="E353" s="2"/>
      <c r="F353" s="2"/>
      <c r="G353" s="2"/>
      <c r="H353" s="3"/>
      <c r="I353" s="3"/>
      <c r="J353" s="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spans="1:40" ht="14.25" customHeight="1" x14ac:dyDescent="0.3">
      <c r="A354" s="1"/>
      <c r="B354" s="2"/>
      <c r="C354" s="2"/>
      <c r="D354" s="2"/>
      <c r="E354" s="2"/>
      <c r="F354" s="2"/>
      <c r="G354" s="2"/>
      <c r="H354" s="3"/>
      <c r="I354" s="3"/>
      <c r="J354" s="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spans="1:40" ht="14.25" customHeight="1" x14ac:dyDescent="0.3">
      <c r="A355" s="1"/>
      <c r="B355" s="2"/>
      <c r="C355" s="2"/>
      <c r="D355" s="2"/>
      <c r="E355" s="2"/>
      <c r="F355" s="2"/>
      <c r="G355" s="2"/>
      <c r="H355" s="3"/>
      <c r="I355" s="3"/>
      <c r="J355" s="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spans="1:40" ht="14.25" customHeight="1" x14ac:dyDescent="0.3">
      <c r="A356" s="1"/>
      <c r="B356" s="2"/>
      <c r="C356" s="2"/>
      <c r="D356" s="2"/>
      <c r="E356" s="2"/>
      <c r="F356" s="2"/>
      <c r="G356" s="2"/>
      <c r="H356" s="3"/>
      <c r="I356" s="3"/>
      <c r="J356" s="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spans="1:40" ht="14.25" customHeight="1" x14ac:dyDescent="0.3">
      <c r="A357" s="1"/>
      <c r="B357" s="2"/>
      <c r="C357" s="2"/>
      <c r="D357" s="2"/>
      <c r="E357" s="2"/>
      <c r="F357" s="2"/>
      <c r="G357" s="2"/>
      <c r="H357" s="3"/>
      <c r="I357" s="3"/>
      <c r="J357" s="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spans="1:40" ht="14.25" customHeight="1" x14ac:dyDescent="0.3">
      <c r="A358" s="1"/>
      <c r="B358" s="2"/>
      <c r="C358" s="2"/>
      <c r="D358" s="2"/>
      <c r="E358" s="2"/>
      <c r="F358" s="2"/>
      <c r="G358" s="2"/>
      <c r="H358" s="3"/>
      <c r="I358" s="3"/>
      <c r="J358" s="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spans="1:40" ht="14.25" customHeight="1" x14ac:dyDescent="0.3">
      <c r="A359" s="1"/>
      <c r="B359" s="2"/>
      <c r="C359" s="2"/>
      <c r="D359" s="2"/>
      <c r="E359" s="2"/>
      <c r="F359" s="2"/>
      <c r="G359" s="2"/>
      <c r="H359" s="3"/>
      <c r="I359" s="3"/>
      <c r="J359" s="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spans="1:40" ht="14.25" customHeight="1" x14ac:dyDescent="0.3">
      <c r="A360" s="1"/>
      <c r="B360" s="2"/>
      <c r="C360" s="2"/>
      <c r="D360" s="2"/>
      <c r="E360" s="2"/>
      <c r="F360" s="2"/>
      <c r="G360" s="2"/>
      <c r="H360" s="3"/>
      <c r="I360" s="3"/>
      <c r="J360" s="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spans="1:40" ht="14.25" customHeight="1" x14ac:dyDescent="0.3">
      <c r="A361" s="1"/>
      <c r="B361" s="2"/>
      <c r="C361" s="2"/>
      <c r="D361" s="2"/>
      <c r="E361" s="2"/>
      <c r="F361" s="2"/>
      <c r="G361" s="2"/>
      <c r="H361" s="3"/>
      <c r="I361" s="3"/>
      <c r="J361" s="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spans="1:40" ht="14.25" customHeight="1" x14ac:dyDescent="0.3">
      <c r="A362" s="1"/>
      <c r="B362" s="2"/>
      <c r="C362" s="2"/>
      <c r="D362" s="2"/>
      <c r="E362" s="2"/>
      <c r="F362" s="2"/>
      <c r="G362" s="2"/>
      <c r="H362" s="3"/>
      <c r="I362" s="3"/>
      <c r="J362" s="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spans="1:40" ht="14.25" customHeight="1" x14ac:dyDescent="0.3">
      <c r="A363" s="1"/>
      <c r="B363" s="2"/>
      <c r="C363" s="2"/>
      <c r="D363" s="2"/>
      <c r="E363" s="2"/>
      <c r="F363" s="2"/>
      <c r="G363" s="2"/>
      <c r="H363" s="3"/>
      <c r="I363" s="3"/>
      <c r="J363" s="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spans="1:40" ht="14.25" customHeight="1" x14ac:dyDescent="0.3">
      <c r="A364" s="1"/>
      <c r="B364" s="2"/>
      <c r="C364" s="2"/>
      <c r="D364" s="2"/>
      <c r="E364" s="2"/>
      <c r="F364" s="2"/>
      <c r="G364" s="2"/>
      <c r="H364" s="3"/>
      <c r="I364" s="3"/>
      <c r="J364" s="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spans="1:40" ht="14.25" customHeight="1" x14ac:dyDescent="0.3">
      <c r="A365" s="1"/>
      <c r="B365" s="2"/>
      <c r="C365" s="2"/>
      <c r="D365" s="2"/>
      <c r="E365" s="2"/>
      <c r="F365" s="2"/>
      <c r="G365" s="2"/>
      <c r="H365" s="3"/>
      <c r="I365" s="3"/>
      <c r="J365" s="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spans="1:40" ht="14.25" customHeight="1" x14ac:dyDescent="0.3">
      <c r="A366" s="1"/>
      <c r="B366" s="2"/>
      <c r="C366" s="2"/>
      <c r="D366" s="2"/>
      <c r="E366" s="2"/>
      <c r="F366" s="2"/>
      <c r="G366" s="2"/>
      <c r="H366" s="3"/>
      <c r="I366" s="3"/>
      <c r="J366" s="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spans="1:40" ht="14.25" customHeight="1" x14ac:dyDescent="0.3">
      <c r="A367" s="1"/>
      <c r="B367" s="2"/>
      <c r="C367" s="2"/>
      <c r="D367" s="2"/>
      <c r="E367" s="2"/>
      <c r="F367" s="2"/>
      <c r="G367" s="2"/>
      <c r="H367" s="3"/>
      <c r="I367" s="3"/>
      <c r="J367" s="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spans="1:40" ht="14.25" customHeight="1" x14ac:dyDescent="0.3">
      <c r="A368" s="1"/>
      <c r="B368" s="2"/>
      <c r="C368" s="2"/>
      <c r="D368" s="2"/>
      <c r="E368" s="2"/>
      <c r="F368" s="2"/>
      <c r="G368" s="2"/>
      <c r="H368" s="3"/>
      <c r="I368" s="3"/>
      <c r="J368" s="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spans="1:40" ht="14.25" customHeight="1" x14ac:dyDescent="0.3">
      <c r="A369" s="1"/>
      <c r="B369" s="2"/>
      <c r="C369" s="2"/>
      <c r="D369" s="2"/>
      <c r="E369" s="2"/>
      <c r="F369" s="2"/>
      <c r="G369" s="2"/>
      <c r="H369" s="3"/>
      <c r="I369" s="3"/>
      <c r="J369" s="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spans="1:40" ht="14.25" customHeight="1" x14ac:dyDescent="0.3">
      <c r="A370" s="1"/>
      <c r="B370" s="2"/>
      <c r="C370" s="2"/>
      <c r="D370" s="2"/>
      <c r="E370" s="2"/>
      <c r="F370" s="2"/>
      <c r="G370" s="2"/>
      <c r="H370" s="3"/>
      <c r="I370" s="3"/>
      <c r="J370" s="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spans="1:40" ht="14.25" customHeight="1" x14ac:dyDescent="0.3">
      <c r="A371" s="1"/>
      <c r="B371" s="2"/>
      <c r="C371" s="2"/>
      <c r="D371" s="2"/>
      <c r="E371" s="2"/>
      <c r="F371" s="2"/>
      <c r="G371" s="2"/>
      <c r="H371" s="3"/>
      <c r="I371" s="3"/>
      <c r="J371" s="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spans="1:40" ht="14.25" customHeight="1" x14ac:dyDescent="0.3">
      <c r="A372" s="1"/>
      <c r="B372" s="2"/>
      <c r="C372" s="2"/>
      <c r="D372" s="2"/>
      <c r="E372" s="2"/>
      <c r="F372" s="2"/>
      <c r="G372" s="2"/>
      <c r="H372" s="3"/>
      <c r="I372" s="3"/>
      <c r="J372" s="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spans="1:40" ht="14.25" customHeight="1" x14ac:dyDescent="0.3">
      <c r="A373" s="1"/>
      <c r="B373" s="2"/>
      <c r="C373" s="2"/>
      <c r="D373" s="2"/>
      <c r="E373" s="2"/>
      <c r="F373" s="2"/>
      <c r="G373" s="2"/>
      <c r="H373" s="3"/>
      <c r="I373" s="3"/>
      <c r="J373" s="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spans="1:40" ht="14.25" customHeight="1" x14ac:dyDescent="0.3">
      <c r="A374" s="1"/>
      <c r="B374" s="2"/>
      <c r="C374" s="2"/>
      <c r="D374" s="2"/>
      <c r="E374" s="2"/>
      <c r="F374" s="2"/>
      <c r="G374" s="2"/>
      <c r="H374" s="3"/>
      <c r="I374" s="3"/>
      <c r="J374" s="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spans="1:40" ht="14.25" customHeight="1" x14ac:dyDescent="0.3">
      <c r="A375" s="1"/>
      <c r="B375" s="2"/>
      <c r="C375" s="2"/>
      <c r="D375" s="2"/>
      <c r="E375" s="2"/>
      <c r="F375" s="2"/>
      <c r="G375" s="2"/>
      <c r="H375" s="3"/>
      <c r="I375" s="3"/>
      <c r="J375" s="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spans="1:40" ht="14.25" customHeight="1" x14ac:dyDescent="0.3">
      <c r="A376" s="1"/>
      <c r="B376" s="2"/>
      <c r="C376" s="2"/>
      <c r="D376" s="2"/>
      <c r="E376" s="2"/>
      <c r="F376" s="2"/>
      <c r="G376" s="2"/>
      <c r="H376" s="3"/>
      <c r="I376" s="3"/>
      <c r="J376" s="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spans="1:40" ht="14.25" customHeight="1" x14ac:dyDescent="0.3">
      <c r="A377" s="1"/>
      <c r="B377" s="2"/>
      <c r="C377" s="2"/>
      <c r="D377" s="2"/>
      <c r="E377" s="2"/>
      <c r="F377" s="2"/>
      <c r="G377" s="2"/>
      <c r="H377" s="3"/>
      <c r="I377" s="3"/>
      <c r="J377" s="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spans="1:40" ht="14.25" customHeight="1" x14ac:dyDescent="0.3">
      <c r="A378" s="1"/>
      <c r="B378" s="2"/>
      <c r="C378" s="2"/>
      <c r="D378" s="2"/>
      <c r="E378" s="2"/>
      <c r="F378" s="2"/>
      <c r="G378" s="2"/>
      <c r="H378" s="3"/>
      <c r="I378" s="3"/>
      <c r="J378" s="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spans="1:40" ht="14.25" customHeight="1" x14ac:dyDescent="0.3">
      <c r="A379" s="1"/>
      <c r="B379" s="2"/>
      <c r="C379" s="2"/>
      <c r="D379" s="2"/>
      <c r="E379" s="2"/>
      <c r="F379" s="2"/>
      <c r="G379" s="2"/>
      <c r="H379" s="3"/>
      <c r="I379" s="3"/>
      <c r="J379" s="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spans="1:40" ht="14.25" customHeight="1" x14ac:dyDescent="0.3">
      <c r="A380" s="1"/>
      <c r="B380" s="2"/>
      <c r="C380" s="2"/>
      <c r="D380" s="2"/>
      <c r="E380" s="2"/>
      <c r="F380" s="2"/>
      <c r="G380" s="2"/>
      <c r="H380" s="3"/>
      <c r="I380" s="3"/>
      <c r="J380" s="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spans="1:40" ht="14.25" customHeight="1" x14ac:dyDescent="0.3">
      <c r="A381" s="1"/>
      <c r="B381" s="2"/>
      <c r="C381" s="2"/>
      <c r="D381" s="2"/>
      <c r="E381" s="2"/>
      <c r="F381" s="2"/>
      <c r="G381" s="2"/>
      <c r="H381" s="3"/>
      <c r="I381" s="3"/>
      <c r="J381" s="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spans="1:40" ht="14.25" customHeight="1" x14ac:dyDescent="0.3">
      <c r="A382" s="1"/>
      <c r="B382" s="2"/>
      <c r="C382" s="2"/>
      <c r="D382" s="2"/>
      <c r="E382" s="2"/>
      <c r="F382" s="2"/>
      <c r="G382" s="2"/>
      <c r="H382" s="3"/>
      <c r="I382" s="3"/>
      <c r="J382" s="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spans="1:40" ht="14.25" customHeight="1" x14ac:dyDescent="0.3">
      <c r="A383" s="1"/>
      <c r="B383" s="2"/>
      <c r="C383" s="2"/>
      <c r="D383" s="2"/>
      <c r="E383" s="2"/>
      <c r="F383" s="2"/>
      <c r="G383" s="2"/>
      <c r="H383" s="3"/>
      <c r="I383" s="3"/>
      <c r="J383" s="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spans="1:40" ht="14.25" customHeight="1" x14ac:dyDescent="0.3">
      <c r="A384" s="1"/>
      <c r="B384" s="2"/>
      <c r="C384" s="2"/>
      <c r="D384" s="2"/>
      <c r="E384" s="2"/>
      <c r="F384" s="2"/>
      <c r="G384" s="2"/>
      <c r="H384" s="3"/>
      <c r="I384" s="3"/>
      <c r="J384" s="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spans="1:40" ht="14.25" customHeight="1" x14ac:dyDescent="0.3">
      <c r="A385" s="1"/>
      <c r="B385" s="2"/>
      <c r="C385" s="2"/>
      <c r="D385" s="2"/>
      <c r="E385" s="2"/>
      <c r="F385" s="2"/>
      <c r="G385" s="2"/>
      <c r="H385" s="3"/>
      <c r="I385" s="3"/>
      <c r="J385" s="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spans="1:40" ht="14.25" customHeight="1" x14ac:dyDescent="0.3">
      <c r="A386" s="1"/>
      <c r="B386" s="2"/>
      <c r="C386" s="2"/>
      <c r="D386" s="2"/>
      <c r="E386" s="2"/>
      <c r="F386" s="2"/>
      <c r="G386" s="2"/>
      <c r="H386" s="3"/>
      <c r="I386" s="3"/>
      <c r="J386" s="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spans="1:40" ht="14.25" customHeight="1" x14ac:dyDescent="0.3">
      <c r="A387" s="1"/>
      <c r="B387" s="2"/>
      <c r="C387" s="2"/>
      <c r="D387" s="2"/>
      <c r="E387" s="2"/>
      <c r="F387" s="2"/>
      <c r="G387" s="2"/>
      <c r="H387" s="3"/>
      <c r="I387" s="3"/>
      <c r="J387" s="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spans="1:40" ht="14.25" customHeight="1" x14ac:dyDescent="0.3">
      <c r="A388" s="1"/>
      <c r="B388" s="2"/>
      <c r="C388" s="2"/>
      <c r="D388" s="2"/>
      <c r="E388" s="2"/>
      <c r="F388" s="2"/>
      <c r="G388" s="2"/>
      <c r="H388" s="3"/>
      <c r="I388" s="3"/>
      <c r="J388" s="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spans="1:40" ht="14.25" customHeight="1" x14ac:dyDescent="0.3">
      <c r="A389" s="1"/>
      <c r="B389" s="2"/>
      <c r="C389" s="2"/>
      <c r="D389" s="2"/>
      <c r="E389" s="2"/>
      <c r="F389" s="2"/>
      <c r="G389" s="2"/>
      <c r="H389" s="3"/>
      <c r="I389" s="3"/>
      <c r="J389" s="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spans="1:40" ht="14.25" customHeight="1" x14ac:dyDescent="0.3">
      <c r="A390" s="1"/>
      <c r="B390" s="2"/>
      <c r="C390" s="2"/>
      <c r="D390" s="2"/>
      <c r="E390" s="2"/>
      <c r="F390" s="2"/>
      <c r="G390" s="2"/>
      <c r="H390" s="3"/>
      <c r="I390" s="3"/>
      <c r="J390" s="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spans="1:40" ht="14.25" customHeight="1" x14ac:dyDescent="0.3">
      <c r="A391" s="1"/>
      <c r="B391" s="2"/>
      <c r="C391" s="2"/>
      <c r="D391" s="2"/>
      <c r="E391" s="2"/>
      <c r="F391" s="2"/>
      <c r="G391" s="2"/>
      <c r="H391" s="3"/>
      <c r="I391" s="3"/>
      <c r="J391" s="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spans="1:40" ht="14.25" customHeight="1" x14ac:dyDescent="0.3">
      <c r="A392" s="1"/>
      <c r="B392" s="2"/>
      <c r="C392" s="2"/>
      <c r="D392" s="2"/>
      <c r="E392" s="2"/>
      <c r="F392" s="2"/>
      <c r="G392" s="2"/>
      <c r="H392" s="3"/>
      <c r="I392" s="3"/>
      <c r="J392" s="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spans="1:40" ht="14.25" customHeight="1" x14ac:dyDescent="0.3">
      <c r="A393" s="1"/>
      <c r="B393" s="2"/>
      <c r="C393" s="2"/>
      <c r="D393" s="2"/>
      <c r="E393" s="2"/>
      <c r="F393" s="2"/>
      <c r="G393" s="2"/>
      <c r="H393" s="3"/>
      <c r="I393" s="3"/>
      <c r="J393" s="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spans="1:40" ht="14.25" customHeight="1" x14ac:dyDescent="0.3">
      <c r="A394" s="1"/>
      <c r="B394" s="2"/>
      <c r="C394" s="2"/>
      <c r="D394" s="2"/>
      <c r="E394" s="2"/>
      <c r="F394" s="2"/>
      <c r="G394" s="2"/>
      <c r="H394" s="3"/>
      <c r="I394" s="3"/>
      <c r="J394" s="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spans="1:40" ht="14.25" customHeight="1" x14ac:dyDescent="0.3">
      <c r="A395" s="1"/>
      <c r="B395" s="2"/>
      <c r="C395" s="2"/>
      <c r="D395" s="2"/>
      <c r="E395" s="2"/>
      <c r="F395" s="2"/>
      <c r="G395" s="2"/>
      <c r="H395" s="3"/>
      <c r="I395" s="3"/>
      <c r="J395" s="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spans="1:40" ht="14.25" customHeight="1" x14ac:dyDescent="0.3">
      <c r="A396" s="1"/>
      <c r="B396" s="2"/>
      <c r="C396" s="2"/>
      <c r="D396" s="2"/>
      <c r="E396" s="2"/>
      <c r="F396" s="2"/>
      <c r="G396" s="2"/>
      <c r="H396" s="3"/>
      <c r="I396" s="3"/>
      <c r="J396" s="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spans="1:40" ht="14.25" customHeight="1" x14ac:dyDescent="0.3">
      <c r="A397" s="1"/>
      <c r="B397" s="2"/>
      <c r="C397" s="2"/>
      <c r="D397" s="2"/>
      <c r="E397" s="2"/>
      <c r="F397" s="2"/>
      <c r="G397" s="2"/>
      <c r="H397" s="3"/>
      <c r="I397" s="3"/>
      <c r="J397" s="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spans="1:40" ht="14.25" customHeight="1" x14ac:dyDescent="0.3">
      <c r="A398" s="1"/>
      <c r="B398" s="2"/>
      <c r="C398" s="2"/>
      <c r="D398" s="2"/>
      <c r="E398" s="2"/>
      <c r="F398" s="2"/>
      <c r="G398" s="2"/>
      <c r="H398" s="3"/>
      <c r="I398" s="3"/>
      <c r="J398" s="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spans="1:40" ht="14.25" customHeight="1" x14ac:dyDescent="0.3">
      <c r="A399" s="1"/>
      <c r="B399" s="2"/>
      <c r="C399" s="2"/>
      <c r="D399" s="2"/>
      <c r="E399" s="2"/>
      <c r="F399" s="2"/>
      <c r="G399" s="2"/>
      <c r="H399" s="3"/>
      <c r="I399" s="3"/>
      <c r="J399" s="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spans="1:40" ht="14.25" customHeight="1" x14ac:dyDescent="0.3">
      <c r="A400" s="1"/>
      <c r="B400" s="2"/>
      <c r="C400" s="2"/>
      <c r="D400" s="2"/>
      <c r="E400" s="2"/>
      <c r="F400" s="2"/>
      <c r="G400" s="2"/>
      <c r="H400" s="3"/>
      <c r="I400" s="3"/>
      <c r="J400" s="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spans="1:40" ht="14.25" customHeight="1" x14ac:dyDescent="0.3">
      <c r="A401" s="1"/>
      <c r="B401" s="2"/>
      <c r="C401" s="2"/>
      <c r="D401" s="2"/>
      <c r="E401" s="2"/>
      <c r="F401" s="2"/>
      <c r="G401" s="2"/>
      <c r="H401" s="3"/>
      <c r="I401" s="3"/>
      <c r="J401" s="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spans="1:40" ht="14.25" customHeight="1" x14ac:dyDescent="0.3">
      <c r="A402" s="1"/>
      <c r="B402" s="2"/>
      <c r="C402" s="2"/>
      <c r="D402" s="2"/>
      <c r="E402" s="2"/>
      <c r="F402" s="2"/>
      <c r="G402" s="2"/>
      <c r="H402" s="3"/>
      <c r="I402" s="3"/>
      <c r="J402" s="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spans="1:40" ht="14.25" customHeight="1" x14ac:dyDescent="0.3">
      <c r="A403" s="1"/>
      <c r="B403" s="2"/>
      <c r="C403" s="2"/>
      <c r="D403" s="2"/>
      <c r="E403" s="2"/>
      <c r="F403" s="2"/>
      <c r="G403" s="2"/>
      <c r="H403" s="3"/>
      <c r="I403" s="3"/>
      <c r="J403" s="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spans="1:40" ht="14.25" customHeight="1" x14ac:dyDescent="0.3">
      <c r="A404" s="1"/>
      <c r="B404" s="2"/>
      <c r="C404" s="2"/>
      <c r="D404" s="2"/>
      <c r="E404" s="2"/>
      <c r="F404" s="2"/>
      <c r="G404" s="2"/>
      <c r="H404" s="3"/>
      <c r="I404" s="3"/>
      <c r="J404" s="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spans="1:40" ht="14.25" customHeight="1" x14ac:dyDescent="0.3">
      <c r="A405" s="1"/>
      <c r="B405" s="2"/>
      <c r="C405" s="2"/>
      <c r="D405" s="2"/>
      <c r="E405" s="2"/>
      <c r="F405" s="2"/>
      <c r="G405" s="2"/>
      <c r="H405" s="3"/>
      <c r="I405" s="3"/>
      <c r="J405" s="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spans="1:40" ht="14.25" customHeight="1" x14ac:dyDescent="0.3">
      <c r="A406" s="1"/>
      <c r="B406" s="2"/>
      <c r="C406" s="2"/>
      <c r="D406" s="2"/>
      <c r="E406" s="2"/>
      <c r="F406" s="2"/>
      <c r="G406" s="2"/>
      <c r="H406" s="3"/>
      <c r="I406" s="3"/>
      <c r="J406" s="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spans="1:40" ht="14.25" customHeight="1" x14ac:dyDescent="0.3">
      <c r="A407" s="1"/>
      <c r="B407" s="2"/>
      <c r="C407" s="2"/>
      <c r="D407" s="2"/>
      <c r="E407" s="2"/>
      <c r="F407" s="2"/>
      <c r="G407" s="2"/>
      <c r="H407" s="3"/>
      <c r="I407" s="3"/>
      <c r="J407" s="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spans="1:40" ht="14.25" customHeight="1" x14ac:dyDescent="0.3">
      <c r="A408" s="1"/>
      <c r="B408" s="2"/>
      <c r="C408" s="2"/>
      <c r="D408" s="2"/>
      <c r="E408" s="2"/>
      <c r="F408" s="2"/>
      <c r="G408" s="2"/>
      <c r="H408" s="3"/>
      <c r="I408" s="3"/>
      <c r="J408" s="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spans="1:40" ht="14.25" customHeight="1" x14ac:dyDescent="0.3">
      <c r="A409" s="1"/>
      <c r="B409" s="2"/>
      <c r="C409" s="2"/>
      <c r="D409" s="2"/>
      <c r="E409" s="2"/>
      <c r="F409" s="2"/>
      <c r="G409" s="2"/>
      <c r="H409" s="3"/>
      <c r="I409" s="3"/>
      <c r="J409" s="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spans="1:40" ht="14.25" customHeight="1" x14ac:dyDescent="0.3">
      <c r="A410" s="1"/>
      <c r="B410" s="2"/>
      <c r="C410" s="2"/>
      <c r="D410" s="2"/>
      <c r="E410" s="2"/>
      <c r="F410" s="2"/>
      <c r="G410" s="2"/>
      <c r="H410" s="3"/>
      <c r="I410" s="3"/>
      <c r="J410" s="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spans="1:40" ht="14.25" customHeight="1" x14ac:dyDescent="0.3">
      <c r="A411" s="1"/>
      <c r="B411" s="2"/>
      <c r="C411" s="2"/>
      <c r="D411" s="2"/>
      <c r="E411" s="2"/>
      <c r="F411" s="2"/>
      <c r="G411" s="2"/>
      <c r="H411" s="3"/>
      <c r="I411" s="3"/>
      <c r="J411" s="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spans="1:40" ht="14.25" customHeight="1" x14ac:dyDescent="0.3">
      <c r="A412" s="1"/>
      <c r="B412" s="2"/>
      <c r="C412" s="2"/>
      <c r="D412" s="2"/>
      <c r="E412" s="2"/>
      <c r="F412" s="2"/>
      <c r="G412" s="2"/>
      <c r="H412" s="3"/>
      <c r="I412" s="3"/>
      <c r="J412" s="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spans="1:40" ht="14.25" customHeight="1" x14ac:dyDescent="0.3">
      <c r="A413" s="1"/>
      <c r="B413" s="2"/>
      <c r="C413" s="2"/>
      <c r="D413" s="2"/>
      <c r="E413" s="2"/>
      <c r="F413" s="2"/>
      <c r="G413" s="2"/>
      <c r="H413" s="3"/>
      <c r="I413" s="3"/>
      <c r="J413" s="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spans="1:40" ht="14.25" customHeight="1" x14ac:dyDescent="0.3">
      <c r="A414" s="1"/>
      <c r="B414" s="2"/>
      <c r="C414" s="2"/>
      <c r="D414" s="2"/>
      <c r="E414" s="2"/>
      <c r="F414" s="2"/>
      <c r="G414" s="2"/>
      <c r="H414" s="3"/>
      <c r="I414" s="3"/>
      <c r="J414" s="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spans="1:40" ht="14.25" customHeight="1" x14ac:dyDescent="0.3">
      <c r="A415" s="1"/>
      <c r="B415" s="2"/>
      <c r="C415" s="2"/>
      <c r="D415" s="2"/>
      <c r="E415" s="2"/>
      <c r="F415" s="2"/>
      <c r="G415" s="2"/>
      <c r="H415" s="3"/>
      <c r="I415" s="3"/>
      <c r="J415" s="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spans="1:40" ht="14.25" customHeight="1" x14ac:dyDescent="0.3">
      <c r="A416" s="1"/>
      <c r="B416" s="2"/>
      <c r="C416" s="2"/>
      <c r="D416" s="2"/>
      <c r="E416" s="2"/>
      <c r="F416" s="2"/>
      <c r="G416" s="2"/>
      <c r="H416" s="3"/>
      <c r="I416" s="3"/>
      <c r="J416" s="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spans="1:40" ht="14.25" customHeight="1" x14ac:dyDescent="0.3">
      <c r="A417" s="1"/>
      <c r="B417" s="2"/>
      <c r="C417" s="2"/>
      <c r="D417" s="2"/>
      <c r="E417" s="2"/>
      <c r="F417" s="2"/>
      <c r="G417" s="2"/>
      <c r="H417" s="3"/>
      <c r="I417" s="3"/>
      <c r="J417" s="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spans="1:40" ht="14.25" customHeight="1" x14ac:dyDescent="0.3">
      <c r="A418" s="1"/>
      <c r="B418" s="2"/>
      <c r="C418" s="2"/>
      <c r="D418" s="2"/>
      <c r="E418" s="2"/>
      <c r="F418" s="2"/>
      <c r="G418" s="2"/>
      <c r="H418" s="3"/>
      <c r="I418" s="3"/>
      <c r="J418" s="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spans="1:40" ht="14.25" customHeight="1" x14ac:dyDescent="0.3">
      <c r="A419" s="1"/>
      <c r="B419" s="2"/>
      <c r="C419" s="2"/>
      <c r="D419" s="2"/>
      <c r="E419" s="2"/>
      <c r="F419" s="2"/>
      <c r="G419" s="2"/>
      <c r="H419" s="3"/>
      <c r="I419" s="3"/>
      <c r="J419" s="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spans="1:40" ht="14.25" customHeight="1" x14ac:dyDescent="0.3">
      <c r="A420" s="1"/>
      <c r="B420" s="2"/>
      <c r="C420" s="2"/>
      <c r="D420" s="2"/>
      <c r="E420" s="2"/>
      <c r="F420" s="2"/>
      <c r="G420" s="2"/>
      <c r="H420" s="3"/>
      <c r="I420" s="3"/>
      <c r="J420" s="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spans="1:40" ht="14.25" customHeight="1" x14ac:dyDescent="0.3">
      <c r="A421" s="1"/>
      <c r="B421" s="2"/>
      <c r="C421" s="2"/>
      <c r="D421" s="2"/>
      <c r="E421" s="2"/>
      <c r="F421" s="2"/>
      <c r="G421" s="2"/>
      <c r="H421" s="3"/>
      <c r="I421" s="3"/>
      <c r="J421" s="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spans="1:40" ht="14.25" customHeight="1" x14ac:dyDescent="0.3">
      <c r="A422" s="1"/>
      <c r="B422" s="2"/>
      <c r="C422" s="2"/>
      <c r="D422" s="2"/>
      <c r="E422" s="2"/>
      <c r="F422" s="2"/>
      <c r="G422" s="2"/>
      <c r="H422" s="3"/>
      <c r="I422" s="3"/>
      <c r="J422" s="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spans="1:40" ht="14.25" customHeight="1" x14ac:dyDescent="0.3">
      <c r="A423" s="1"/>
      <c r="B423" s="2"/>
      <c r="C423" s="2"/>
      <c r="D423" s="2"/>
      <c r="E423" s="2"/>
      <c r="F423" s="2"/>
      <c r="G423" s="2"/>
      <c r="H423" s="3"/>
      <c r="I423" s="3"/>
      <c r="J423" s="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spans="1:40" ht="14.25" customHeight="1" x14ac:dyDescent="0.3">
      <c r="A424" s="1"/>
      <c r="B424" s="2"/>
      <c r="C424" s="2"/>
      <c r="D424" s="2"/>
      <c r="E424" s="2"/>
      <c r="F424" s="2"/>
      <c r="G424" s="2"/>
      <c r="H424" s="3"/>
      <c r="I424" s="3"/>
      <c r="J424" s="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spans="1:40" ht="14.25" customHeight="1" x14ac:dyDescent="0.3">
      <c r="A425" s="1"/>
      <c r="B425" s="2"/>
      <c r="C425" s="2"/>
      <c r="D425" s="2"/>
      <c r="E425" s="2"/>
      <c r="F425" s="2"/>
      <c r="G425" s="2"/>
      <c r="H425" s="3"/>
      <c r="I425" s="3"/>
      <c r="J425" s="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spans="1:40" ht="14.25" customHeight="1" x14ac:dyDescent="0.3">
      <c r="A426" s="1"/>
      <c r="B426" s="2"/>
      <c r="C426" s="2"/>
      <c r="D426" s="2"/>
      <c r="E426" s="2"/>
      <c r="F426" s="2"/>
      <c r="G426" s="2"/>
      <c r="H426" s="3"/>
      <c r="I426" s="3"/>
      <c r="J426" s="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spans="1:40" ht="14.25" customHeight="1" x14ac:dyDescent="0.3">
      <c r="A427" s="1"/>
      <c r="B427" s="2"/>
      <c r="C427" s="2"/>
      <c r="D427" s="2"/>
      <c r="E427" s="2"/>
      <c r="F427" s="2"/>
      <c r="G427" s="2"/>
      <c r="H427" s="3"/>
      <c r="I427" s="3"/>
      <c r="J427" s="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spans="1:40" ht="14.25" customHeight="1" x14ac:dyDescent="0.3">
      <c r="A428" s="1"/>
      <c r="B428" s="2"/>
      <c r="C428" s="2"/>
      <c r="D428" s="2"/>
      <c r="E428" s="2"/>
      <c r="F428" s="2"/>
      <c r="G428" s="2"/>
      <c r="H428" s="3"/>
      <c r="I428" s="3"/>
      <c r="J428" s="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spans="1:40" ht="14.25" customHeight="1" x14ac:dyDescent="0.3">
      <c r="A429" s="1"/>
      <c r="B429" s="2"/>
      <c r="C429" s="2"/>
      <c r="D429" s="2"/>
      <c r="E429" s="2"/>
      <c r="F429" s="2"/>
      <c r="G429" s="2"/>
      <c r="H429" s="3"/>
      <c r="I429" s="3"/>
      <c r="J429" s="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spans="1:40" ht="14.25" customHeight="1" x14ac:dyDescent="0.3">
      <c r="A430" s="1"/>
      <c r="B430" s="2"/>
      <c r="C430" s="2"/>
      <c r="D430" s="2"/>
      <c r="E430" s="2"/>
      <c r="F430" s="2"/>
      <c r="G430" s="2"/>
      <c r="H430" s="3"/>
      <c r="I430" s="3"/>
      <c r="J430" s="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spans="1:40" ht="14.25" customHeight="1" x14ac:dyDescent="0.3">
      <c r="A431" s="1"/>
      <c r="B431" s="2"/>
      <c r="C431" s="2"/>
      <c r="D431" s="2"/>
      <c r="E431" s="2"/>
      <c r="F431" s="2"/>
      <c r="G431" s="2"/>
      <c r="H431" s="3"/>
      <c r="I431" s="3"/>
      <c r="J431" s="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spans="1:40" ht="14.25" customHeight="1" x14ac:dyDescent="0.3">
      <c r="A432" s="1"/>
      <c r="B432" s="2"/>
      <c r="C432" s="2"/>
      <c r="D432" s="2"/>
      <c r="E432" s="2"/>
      <c r="F432" s="2"/>
      <c r="G432" s="2"/>
      <c r="H432" s="3"/>
      <c r="I432" s="3"/>
      <c r="J432" s="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spans="1:40" ht="14.25" customHeight="1" x14ac:dyDescent="0.3">
      <c r="A433" s="1"/>
      <c r="B433" s="2"/>
      <c r="C433" s="2"/>
      <c r="D433" s="2"/>
      <c r="E433" s="2"/>
      <c r="F433" s="2"/>
      <c r="G433" s="2"/>
      <c r="H433" s="3"/>
      <c r="I433" s="3"/>
      <c r="J433" s="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spans="1:40" ht="14.25" customHeight="1" x14ac:dyDescent="0.3">
      <c r="A434" s="1"/>
      <c r="B434" s="2"/>
      <c r="C434" s="2"/>
      <c r="D434" s="2"/>
      <c r="E434" s="2"/>
      <c r="F434" s="2"/>
      <c r="G434" s="2"/>
      <c r="H434" s="3"/>
      <c r="I434" s="3"/>
      <c r="J434" s="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spans="1:40" ht="14.25" customHeight="1" x14ac:dyDescent="0.3">
      <c r="A435" s="1"/>
      <c r="B435" s="2"/>
      <c r="C435" s="2"/>
      <c r="D435" s="2"/>
      <c r="E435" s="2"/>
      <c r="F435" s="2"/>
      <c r="G435" s="2"/>
      <c r="H435" s="3"/>
      <c r="I435" s="3"/>
      <c r="J435" s="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spans="1:40" ht="14.25" customHeight="1" x14ac:dyDescent="0.3">
      <c r="A436" s="1"/>
      <c r="B436" s="2"/>
      <c r="C436" s="2"/>
      <c r="D436" s="2"/>
      <c r="E436" s="2"/>
      <c r="F436" s="2"/>
      <c r="G436" s="2"/>
      <c r="H436" s="3"/>
      <c r="I436" s="3"/>
      <c r="J436" s="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spans="1:40" ht="14.25" customHeight="1" x14ac:dyDescent="0.3">
      <c r="A437" s="1"/>
      <c r="B437" s="2"/>
      <c r="C437" s="2"/>
      <c r="D437" s="2"/>
      <c r="E437" s="2"/>
      <c r="F437" s="2"/>
      <c r="G437" s="2"/>
      <c r="H437" s="3"/>
      <c r="I437" s="3"/>
      <c r="J437" s="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spans="1:40" ht="14.25" customHeight="1" x14ac:dyDescent="0.3">
      <c r="A438" s="1"/>
      <c r="B438" s="2"/>
      <c r="C438" s="2"/>
      <c r="D438" s="2"/>
      <c r="E438" s="2"/>
      <c r="F438" s="2"/>
      <c r="G438" s="2"/>
      <c r="H438" s="3"/>
      <c r="I438" s="3"/>
      <c r="J438" s="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spans="1:40" ht="14.25" customHeight="1" x14ac:dyDescent="0.3">
      <c r="A439" s="1"/>
      <c r="B439" s="2"/>
      <c r="C439" s="2"/>
      <c r="D439" s="2"/>
      <c r="E439" s="2"/>
      <c r="F439" s="2"/>
      <c r="G439" s="2"/>
      <c r="H439" s="3"/>
      <c r="I439" s="3"/>
      <c r="J439" s="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spans="1:40" ht="14.25" customHeight="1" x14ac:dyDescent="0.3">
      <c r="A440" s="1"/>
      <c r="B440" s="2"/>
      <c r="C440" s="2"/>
      <c r="D440" s="2"/>
      <c r="E440" s="2"/>
      <c r="F440" s="2"/>
      <c r="G440" s="2"/>
      <c r="H440" s="3"/>
      <c r="I440" s="3"/>
      <c r="J440" s="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spans="1:40" ht="14.25" customHeight="1" x14ac:dyDescent="0.3">
      <c r="A441" s="1"/>
      <c r="B441" s="2"/>
      <c r="C441" s="2"/>
      <c r="D441" s="2"/>
      <c r="E441" s="2"/>
      <c r="F441" s="2"/>
      <c r="G441" s="2"/>
      <c r="H441" s="3"/>
      <c r="I441" s="3"/>
      <c r="J441" s="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spans="1:40" ht="14.25" customHeight="1" x14ac:dyDescent="0.3">
      <c r="A442" s="1"/>
      <c r="B442" s="2"/>
      <c r="C442" s="2"/>
      <c r="D442" s="2"/>
      <c r="E442" s="2"/>
      <c r="F442" s="2"/>
      <c r="G442" s="2"/>
      <c r="H442" s="3"/>
      <c r="I442" s="3"/>
      <c r="J442" s="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spans="1:40" ht="14.25" customHeight="1" x14ac:dyDescent="0.3">
      <c r="A443" s="1"/>
      <c r="B443" s="2"/>
      <c r="C443" s="2"/>
      <c r="D443" s="2"/>
      <c r="E443" s="2"/>
      <c r="F443" s="2"/>
      <c r="G443" s="2"/>
      <c r="H443" s="3"/>
      <c r="I443" s="3"/>
      <c r="J443" s="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spans="1:40" ht="14.25" customHeight="1" x14ac:dyDescent="0.3">
      <c r="A444" s="1"/>
      <c r="B444" s="2"/>
      <c r="C444" s="2"/>
      <c r="D444" s="2"/>
      <c r="E444" s="2"/>
      <c r="F444" s="2"/>
      <c r="G444" s="2"/>
      <c r="H444" s="3"/>
      <c r="I444" s="3"/>
      <c r="J444" s="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spans="1:40" ht="14.25" customHeight="1" x14ac:dyDescent="0.3">
      <c r="A445" s="1"/>
      <c r="B445" s="2"/>
      <c r="C445" s="2"/>
      <c r="D445" s="2"/>
      <c r="E445" s="2"/>
      <c r="F445" s="2"/>
      <c r="G445" s="2"/>
      <c r="H445" s="3"/>
      <c r="I445" s="3"/>
      <c r="J445" s="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spans="1:40" ht="14.25" customHeight="1" x14ac:dyDescent="0.3">
      <c r="A446" s="1"/>
      <c r="B446" s="2"/>
      <c r="C446" s="2"/>
      <c r="D446" s="2"/>
      <c r="E446" s="2"/>
      <c r="F446" s="2"/>
      <c r="G446" s="2"/>
      <c r="H446" s="3"/>
      <c r="I446" s="3"/>
      <c r="J446" s="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spans="1:40" ht="14.25" customHeight="1" x14ac:dyDescent="0.3">
      <c r="A447" s="1"/>
      <c r="B447" s="2"/>
      <c r="C447" s="2"/>
      <c r="D447" s="2"/>
      <c r="E447" s="2"/>
      <c r="F447" s="2"/>
      <c r="G447" s="2"/>
      <c r="H447" s="3"/>
      <c r="I447" s="3"/>
      <c r="J447" s="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spans="1:40" ht="14.25" customHeight="1" x14ac:dyDescent="0.3">
      <c r="A448" s="1"/>
      <c r="B448" s="2"/>
      <c r="C448" s="2"/>
      <c r="D448" s="2"/>
      <c r="E448" s="2"/>
      <c r="F448" s="2"/>
      <c r="G448" s="2"/>
      <c r="H448" s="3"/>
      <c r="I448" s="3"/>
      <c r="J448" s="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spans="1:40" ht="14.25" customHeight="1" x14ac:dyDescent="0.3">
      <c r="A449" s="1"/>
      <c r="B449" s="2"/>
      <c r="C449" s="2"/>
      <c r="D449" s="2"/>
      <c r="E449" s="2"/>
      <c r="F449" s="2"/>
      <c r="G449" s="2"/>
      <c r="H449" s="3"/>
      <c r="I449" s="3"/>
      <c r="J449" s="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spans="1:40" ht="14.25" customHeight="1" x14ac:dyDescent="0.3">
      <c r="A450" s="1"/>
      <c r="B450" s="2"/>
      <c r="C450" s="2"/>
      <c r="D450" s="2"/>
      <c r="E450" s="2"/>
      <c r="F450" s="2"/>
      <c r="G450" s="2"/>
      <c r="H450" s="3"/>
      <c r="I450" s="3"/>
      <c r="J450" s="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spans="1:40" ht="14.25" customHeight="1" x14ac:dyDescent="0.3">
      <c r="A451" s="1"/>
      <c r="B451" s="2"/>
      <c r="C451" s="2"/>
      <c r="D451" s="2"/>
      <c r="E451" s="2"/>
      <c r="F451" s="2"/>
      <c r="G451" s="2"/>
      <c r="H451" s="3"/>
      <c r="I451" s="3"/>
      <c r="J451" s="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spans="1:40" ht="14.25" customHeight="1" x14ac:dyDescent="0.3">
      <c r="A452" s="1"/>
      <c r="B452" s="2"/>
      <c r="C452" s="2"/>
      <c r="D452" s="2"/>
      <c r="E452" s="2"/>
      <c r="F452" s="2"/>
      <c r="G452" s="2"/>
      <c r="H452" s="3"/>
      <c r="I452" s="3"/>
      <c r="J452" s="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spans="1:40" ht="14.25" customHeight="1" x14ac:dyDescent="0.3">
      <c r="A453" s="1"/>
      <c r="B453" s="2"/>
      <c r="C453" s="2"/>
      <c r="D453" s="2"/>
      <c r="E453" s="2"/>
      <c r="F453" s="2"/>
      <c r="G453" s="2"/>
      <c r="H453" s="3"/>
      <c r="I453" s="3"/>
      <c r="J453" s="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spans="1:40" ht="14.25" customHeight="1" x14ac:dyDescent="0.3">
      <c r="A454" s="1"/>
      <c r="B454" s="2"/>
      <c r="C454" s="2"/>
      <c r="D454" s="2"/>
      <c r="E454" s="2"/>
      <c r="F454" s="2"/>
      <c r="G454" s="2"/>
      <c r="H454" s="3"/>
      <c r="I454" s="3"/>
      <c r="J454" s="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spans="1:40" ht="14.25" customHeight="1" x14ac:dyDescent="0.3">
      <c r="A455" s="1"/>
      <c r="B455" s="2"/>
      <c r="C455" s="2"/>
      <c r="D455" s="2"/>
      <c r="E455" s="2"/>
      <c r="F455" s="2"/>
      <c r="G455" s="2"/>
      <c r="H455" s="3"/>
      <c r="I455" s="3"/>
      <c r="J455" s="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spans="1:40" ht="14.25" customHeight="1" x14ac:dyDescent="0.3">
      <c r="A456" s="1"/>
      <c r="B456" s="2"/>
      <c r="C456" s="2"/>
      <c r="D456" s="2"/>
      <c r="E456" s="2"/>
      <c r="F456" s="2"/>
      <c r="G456" s="2"/>
      <c r="H456" s="3"/>
      <c r="I456" s="3"/>
      <c r="J456" s="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spans="1:40" ht="14.25" customHeight="1" x14ac:dyDescent="0.3">
      <c r="A457" s="1"/>
      <c r="B457" s="2"/>
      <c r="C457" s="2"/>
      <c r="D457" s="2"/>
      <c r="E457" s="2"/>
      <c r="F457" s="2"/>
      <c r="G457" s="2"/>
      <c r="H457" s="3"/>
      <c r="I457" s="3"/>
      <c r="J457" s="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spans="1:40" ht="14.25" customHeight="1" x14ac:dyDescent="0.3">
      <c r="A458" s="1"/>
      <c r="B458" s="2"/>
      <c r="C458" s="2"/>
      <c r="D458" s="2"/>
      <c r="E458" s="2"/>
      <c r="F458" s="2"/>
      <c r="G458" s="2"/>
      <c r="H458" s="3"/>
      <c r="I458" s="3"/>
      <c r="J458" s="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spans="1:40" ht="14.25" customHeight="1" x14ac:dyDescent="0.3">
      <c r="A459" s="1"/>
      <c r="B459" s="2"/>
      <c r="C459" s="2"/>
      <c r="D459" s="2"/>
      <c r="E459" s="2"/>
      <c r="F459" s="2"/>
      <c r="G459" s="2"/>
      <c r="H459" s="3"/>
      <c r="I459" s="3"/>
      <c r="J459" s="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spans="1:40" ht="14.25" customHeight="1" x14ac:dyDescent="0.3">
      <c r="A460" s="1"/>
      <c r="B460" s="2"/>
      <c r="C460" s="2"/>
      <c r="D460" s="2"/>
      <c r="E460" s="2"/>
      <c r="F460" s="2"/>
      <c r="G460" s="2"/>
      <c r="H460" s="3"/>
      <c r="I460" s="3"/>
      <c r="J460" s="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spans="1:40" ht="14.25" customHeight="1" x14ac:dyDescent="0.3">
      <c r="A461" s="1"/>
      <c r="B461" s="2"/>
      <c r="C461" s="2"/>
      <c r="D461" s="2"/>
      <c r="E461" s="2"/>
      <c r="F461" s="2"/>
      <c r="G461" s="2"/>
      <c r="H461" s="3"/>
      <c r="I461" s="3"/>
      <c r="J461" s="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spans="1:40" ht="14.25" customHeight="1" x14ac:dyDescent="0.3">
      <c r="A462" s="1"/>
      <c r="B462" s="2"/>
      <c r="C462" s="2"/>
      <c r="D462" s="2"/>
      <c r="E462" s="2"/>
      <c r="F462" s="2"/>
      <c r="G462" s="2"/>
      <c r="H462" s="3"/>
      <c r="I462" s="3"/>
      <c r="J462" s="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spans="1:40" ht="14.25" customHeight="1" x14ac:dyDescent="0.3">
      <c r="A463" s="1"/>
      <c r="B463" s="2"/>
      <c r="C463" s="2"/>
      <c r="D463" s="2"/>
      <c r="E463" s="2"/>
      <c r="F463" s="2"/>
      <c r="G463" s="2"/>
      <c r="H463" s="3"/>
      <c r="I463" s="3"/>
      <c r="J463" s="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spans="1:40" ht="14.25" customHeight="1" x14ac:dyDescent="0.3">
      <c r="A464" s="1"/>
      <c r="B464" s="2"/>
      <c r="C464" s="2"/>
      <c r="D464" s="2"/>
      <c r="E464" s="2"/>
      <c r="F464" s="2"/>
      <c r="G464" s="2"/>
      <c r="H464" s="3"/>
      <c r="I464" s="3"/>
      <c r="J464" s="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spans="1:40" ht="14.25" customHeight="1" x14ac:dyDescent="0.3">
      <c r="A465" s="1"/>
      <c r="B465" s="2"/>
      <c r="C465" s="2"/>
      <c r="D465" s="2"/>
      <c r="E465" s="2"/>
      <c r="F465" s="2"/>
      <c r="G465" s="2"/>
      <c r="H465" s="3"/>
      <c r="I465" s="3"/>
      <c r="J465" s="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spans="1:40" ht="14.25" customHeight="1" x14ac:dyDescent="0.3">
      <c r="A466" s="1"/>
      <c r="B466" s="2"/>
      <c r="C466" s="2"/>
      <c r="D466" s="2"/>
      <c r="E466" s="2"/>
      <c r="F466" s="2"/>
      <c r="G466" s="2"/>
      <c r="H466" s="3"/>
      <c r="I466" s="3"/>
      <c r="J466" s="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spans="1:40" ht="14.25" customHeight="1" x14ac:dyDescent="0.3">
      <c r="A467" s="1"/>
      <c r="B467" s="2"/>
      <c r="C467" s="2"/>
      <c r="D467" s="2"/>
      <c r="E467" s="2"/>
      <c r="F467" s="2"/>
      <c r="G467" s="2"/>
      <c r="H467" s="3"/>
      <c r="I467" s="3"/>
      <c r="J467" s="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spans="1:40" ht="14.25" customHeight="1" x14ac:dyDescent="0.3">
      <c r="A468" s="1"/>
      <c r="B468" s="2"/>
      <c r="C468" s="2"/>
      <c r="D468" s="2"/>
      <c r="E468" s="2"/>
      <c r="F468" s="2"/>
      <c r="G468" s="2"/>
      <c r="H468" s="3"/>
      <c r="I468" s="3"/>
      <c r="J468" s="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spans="1:40" ht="14.25" customHeight="1" x14ac:dyDescent="0.3">
      <c r="A469" s="1"/>
      <c r="B469" s="2"/>
      <c r="C469" s="2"/>
      <c r="D469" s="2"/>
      <c r="E469" s="2"/>
      <c r="F469" s="2"/>
      <c r="G469" s="2"/>
      <c r="H469" s="3"/>
      <c r="I469" s="3"/>
      <c r="J469" s="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spans="1:40" ht="14.25" customHeight="1" x14ac:dyDescent="0.3">
      <c r="A470" s="1"/>
      <c r="B470" s="2"/>
      <c r="C470" s="2"/>
      <c r="D470" s="2"/>
      <c r="E470" s="2"/>
      <c r="F470" s="2"/>
      <c r="G470" s="2"/>
      <c r="H470" s="3"/>
      <c r="I470" s="3"/>
      <c r="J470" s="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spans="1:40" ht="14.25" customHeight="1" x14ac:dyDescent="0.3">
      <c r="A471" s="1"/>
      <c r="B471" s="2"/>
      <c r="C471" s="2"/>
      <c r="D471" s="2"/>
      <c r="E471" s="2"/>
      <c r="F471" s="2"/>
      <c r="G471" s="2"/>
      <c r="H471" s="3"/>
      <c r="I471" s="3"/>
      <c r="J471" s="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spans="1:40" ht="14.25" customHeight="1" x14ac:dyDescent="0.3">
      <c r="A472" s="1"/>
      <c r="B472" s="2"/>
      <c r="C472" s="2"/>
      <c r="D472" s="2"/>
      <c r="E472" s="2"/>
      <c r="F472" s="2"/>
      <c r="G472" s="2"/>
      <c r="H472" s="3"/>
      <c r="I472" s="3"/>
      <c r="J472" s="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spans="1:40" ht="14.25" customHeight="1" x14ac:dyDescent="0.3">
      <c r="A473" s="1"/>
      <c r="B473" s="2"/>
      <c r="C473" s="2"/>
      <c r="D473" s="2"/>
      <c r="E473" s="2"/>
      <c r="F473" s="2"/>
      <c r="G473" s="2"/>
      <c r="H473" s="3"/>
      <c r="I473" s="3"/>
      <c r="J473" s="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spans="1:40" ht="14.25" customHeight="1" x14ac:dyDescent="0.3">
      <c r="A474" s="1"/>
      <c r="B474" s="2"/>
      <c r="C474" s="2"/>
      <c r="D474" s="2"/>
      <c r="E474" s="2"/>
      <c r="F474" s="2"/>
      <c r="G474" s="2"/>
      <c r="H474" s="3"/>
      <c r="I474" s="3"/>
      <c r="J474" s="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spans="1:40" ht="14.25" customHeight="1" x14ac:dyDescent="0.3">
      <c r="A475" s="1"/>
      <c r="B475" s="2"/>
      <c r="C475" s="2"/>
      <c r="D475" s="2"/>
      <c r="E475" s="2"/>
      <c r="F475" s="2"/>
      <c r="G475" s="2"/>
      <c r="H475" s="3"/>
      <c r="I475" s="3"/>
      <c r="J475" s="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spans="1:40" ht="14.25" customHeight="1" x14ac:dyDescent="0.3">
      <c r="A476" s="1"/>
      <c r="B476" s="2"/>
      <c r="C476" s="2"/>
      <c r="D476" s="2"/>
      <c r="E476" s="2"/>
      <c r="F476" s="2"/>
      <c r="G476" s="2"/>
      <c r="H476" s="3"/>
      <c r="I476" s="3"/>
      <c r="J476" s="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spans="1:40" ht="14.25" customHeight="1" x14ac:dyDescent="0.3">
      <c r="A477" s="1"/>
      <c r="B477" s="2"/>
      <c r="C477" s="2"/>
      <c r="D477" s="2"/>
      <c r="E477" s="2"/>
      <c r="F477" s="2"/>
      <c r="G477" s="2"/>
      <c r="H477" s="3"/>
      <c r="I477" s="3"/>
      <c r="J477" s="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spans="1:40" ht="14.25" customHeight="1" x14ac:dyDescent="0.3">
      <c r="A478" s="1"/>
      <c r="B478" s="2"/>
      <c r="C478" s="2"/>
      <c r="D478" s="2"/>
      <c r="E478" s="2"/>
      <c r="F478" s="2"/>
      <c r="G478" s="2"/>
      <c r="H478" s="3"/>
      <c r="I478" s="3"/>
      <c r="J478" s="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spans="1:40" ht="14.25" customHeight="1" x14ac:dyDescent="0.3">
      <c r="A479" s="1"/>
      <c r="B479" s="2"/>
      <c r="C479" s="2"/>
      <c r="D479" s="2"/>
      <c r="E479" s="2"/>
      <c r="F479" s="2"/>
      <c r="G479" s="2"/>
      <c r="H479" s="3"/>
      <c r="I479" s="3"/>
      <c r="J479" s="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spans="1:40" ht="14.25" customHeight="1" x14ac:dyDescent="0.3">
      <c r="A480" s="1"/>
      <c r="B480" s="2"/>
      <c r="C480" s="2"/>
      <c r="D480" s="2"/>
      <c r="E480" s="2"/>
      <c r="F480" s="2"/>
      <c r="G480" s="2"/>
      <c r="H480" s="3"/>
      <c r="I480" s="3"/>
      <c r="J480" s="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spans="1:40" ht="14.25" customHeight="1" x14ac:dyDescent="0.3">
      <c r="A481" s="1"/>
      <c r="B481" s="2"/>
      <c r="C481" s="2"/>
      <c r="D481" s="2"/>
      <c r="E481" s="2"/>
      <c r="F481" s="2"/>
      <c r="G481" s="2"/>
      <c r="H481" s="3"/>
      <c r="I481" s="3"/>
      <c r="J481" s="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spans="1:40" ht="14.25" customHeight="1" x14ac:dyDescent="0.3">
      <c r="A482" s="1"/>
      <c r="B482" s="2"/>
      <c r="C482" s="2"/>
      <c r="D482" s="2"/>
      <c r="E482" s="2"/>
      <c r="F482" s="2"/>
      <c r="G482" s="2"/>
      <c r="H482" s="3"/>
      <c r="I482" s="3"/>
      <c r="J482" s="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spans="1:40" ht="14.25" customHeight="1" x14ac:dyDescent="0.3">
      <c r="A483" s="1"/>
      <c r="B483" s="2"/>
      <c r="C483" s="2"/>
      <c r="D483" s="2"/>
      <c r="E483" s="2"/>
      <c r="F483" s="2"/>
      <c r="G483" s="2"/>
      <c r="H483" s="3"/>
      <c r="I483" s="3"/>
      <c r="J483" s="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spans="1:40" ht="14.25" customHeight="1" x14ac:dyDescent="0.3">
      <c r="A484" s="1"/>
      <c r="B484" s="2"/>
      <c r="C484" s="2"/>
      <c r="D484" s="2"/>
      <c r="E484" s="2"/>
      <c r="F484" s="2"/>
      <c r="G484" s="2"/>
      <c r="H484" s="3"/>
      <c r="I484" s="3"/>
      <c r="J484" s="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spans="1:40" ht="14.25" customHeight="1" x14ac:dyDescent="0.3">
      <c r="A485" s="1"/>
      <c r="B485" s="2"/>
      <c r="C485" s="2"/>
      <c r="D485" s="2"/>
      <c r="E485" s="2"/>
      <c r="F485" s="2"/>
      <c r="G485" s="2"/>
      <c r="H485" s="3"/>
      <c r="I485" s="3"/>
      <c r="J485" s="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spans="1:40" ht="14.25" customHeight="1" x14ac:dyDescent="0.3">
      <c r="A486" s="1"/>
      <c r="B486" s="2"/>
      <c r="C486" s="2"/>
      <c r="D486" s="2"/>
      <c r="E486" s="2"/>
      <c r="F486" s="2"/>
      <c r="G486" s="2"/>
      <c r="H486" s="3"/>
      <c r="I486" s="3"/>
      <c r="J486" s="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spans="1:40" ht="14.25" customHeight="1" x14ac:dyDescent="0.3">
      <c r="A487" s="1"/>
      <c r="B487" s="2"/>
      <c r="C487" s="2"/>
      <c r="D487" s="2"/>
      <c r="E487" s="2"/>
      <c r="F487" s="2"/>
      <c r="G487" s="2"/>
      <c r="H487" s="3"/>
      <c r="I487" s="3"/>
      <c r="J487" s="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spans="1:40" ht="14.25" customHeight="1" x14ac:dyDescent="0.3">
      <c r="A488" s="1"/>
      <c r="B488" s="2"/>
      <c r="C488" s="2"/>
      <c r="D488" s="2"/>
      <c r="E488" s="2"/>
      <c r="F488" s="2"/>
      <c r="G488" s="2"/>
      <c r="H488" s="3"/>
      <c r="I488" s="3"/>
      <c r="J488" s="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spans="1:40" ht="14.25" customHeight="1" x14ac:dyDescent="0.3">
      <c r="A489" s="1"/>
      <c r="B489" s="2"/>
      <c r="C489" s="2"/>
      <c r="D489" s="2"/>
      <c r="E489" s="2"/>
      <c r="F489" s="2"/>
      <c r="G489" s="2"/>
      <c r="H489" s="3"/>
      <c r="I489" s="3"/>
      <c r="J489" s="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spans="1:40" ht="14.25" customHeight="1" x14ac:dyDescent="0.3">
      <c r="A490" s="1"/>
      <c r="B490" s="2"/>
      <c r="C490" s="2"/>
      <c r="D490" s="2"/>
      <c r="E490" s="2"/>
      <c r="F490" s="2"/>
      <c r="G490" s="2"/>
      <c r="H490" s="3"/>
      <c r="I490" s="3"/>
      <c r="J490" s="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spans="1:40" ht="14.25" customHeight="1" x14ac:dyDescent="0.3">
      <c r="A491" s="1"/>
      <c r="B491" s="2"/>
      <c r="C491" s="2"/>
      <c r="D491" s="2"/>
      <c r="E491" s="2"/>
      <c r="F491" s="2"/>
      <c r="G491" s="2"/>
      <c r="H491" s="3"/>
      <c r="I491" s="3"/>
      <c r="J491" s="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spans="1:40" ht="14.25" customHeight="1" x14ac:dyDescent="0.3">
      <c r="A492" s="1"/>
      <c r="B492" s="2"/>
      <c r="C492" s="2"/>
      <c r="D492" s="2"/>
      <c r="E492" s="2"/>
      <c r="F492" s="2"/>
      <c r="G492" s="2"/>
      <c r="H492" s="3"/>
      <c r="I492" s="3"/>
      <c r="J492" s="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spans="1:40" ht="14.25" customHeight="1" x14ac:dyDescent="0.3">
      <c r="A493" s="1"/>
      <c r="B493" s="2"/>
      <c r="C493" s="2"/>
      <c r="D493" s="2"/>
      <c r="E493" s="2"/>
      <c r="F493" s="2"/>
      <c r="G493" s="2"/>
      <c r="H493" s="3"/>
      <c r="I493" s="3"/>
      <c r="J493" s="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spans="1:40" ht="14.25" customHeight="1" x14ac:dyDescent="0.3">
      <c r="A494" s="1"/>
      <c r="B494" s="2"/>
      <c r="C494" s="2"/>
      <c r="D494" s="2"/>
      <c r="E494" s="2"/>
      <c r="F494" s="2"/>
      <c r="G494" s="2"/>
      <c r="H494" s="3"/>
      <c r="I494" s="3"/>
      <c r="J494" s="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spans="1:40" ht="14.25" customHeight="1" x14ac:dyDescent="0.3">
      <c r="A495" s="1"/>
      <c r="B495" s="2"/>
      <c r="C495" s="2"/>
      <c r="D495" s="2"/>
      <c r="E495" s="2"/>
      <c r="F495" s="2"/>
      <c r="G495" s="2"/>
      <c r="H495" s="3"/>
      <c r="I495" s="3"/>
      <c r="J495" s="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spans="1:40" ht="14.25" customHeight="1" x14ac:dyDescent="0.3">
      <c r="A496" s="1"/>
      <c r="B496" s="2"/>
      <c r="C496" s="2"/>
      <c r="D496" s="2"/>
      <c r="E496" s="2"/>
      <c r="F496" s="2"/>
      <c r="G496" s="2"/>
      <c r="H496" s="3"/>
      <c r="I496" s="3"/>
      <c r="J496" s="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spans="1:40" ht="14.25" customHeight="1" x14ac:dyDescent="0.3">
      <c r="A497" s="1"/>
      <c r="B497" s="2"/>
      <c r="C497" s="2"/>
      <c r="D497" s="2"/>
      <c r="E497" s="2"/>
      <c r="F497" s="2"/>
      <c r="G497" s="2"/>
      <c r="H497" s="3"/>
      <c r="I497" s="3"/>
      <c r="J497" s="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spans="1:40" ht="14.25" customHeight="1" x14ac:dyDescent="0.3">
      <c r="A498" s="1"/>
      <c r="B498" s="2"/>
      <c r="C498" s="2"/>
      <c r="D498" s="2"/>
      <c r="E498" s="2"/>
      <c r="F498" s="2"/>
      <c r="G498" s="2"/>
      <c r="H498" s="3"/>
      <c r="I498" s="3"/>
      <c r="J498" s="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spans="1:40" ht="14.25" customHeight="1" x14ac:dyDescent="0.3">
      <c r="A499" s="1"/>
      <c r="B499" s="2"/>
      <c r="C499" s="2"/>
      <c r="D499" s="2"/>
      <c r="E499" s="2"/>
      <c r="F499" s="2"/>
      <c r="G499" s="2"/>
      <c r="H499" s="3"/>
      <c r="I499" s="3"/>
      <c r="J499" s="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spans="1:40" ht="14.25" customHeight="1" x14ac:dyDescent="0.3">
      <c r="A500" s="1"/>
      <c r="B500" s="2"/>
      <c r="C500" s="2"/>
      <c r="D500" s="2"/>
      <c r="E500" s="2"/>
      <c r="F500" s="2"/>
      <c r="G500" s="2"/>
      <c r="H500" s="3"/>
      <c r="I500" s="3"/>
      <c r="J500" s="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spans="1:40" ht="14.25" customHeight="1" x14ac:dyDescent="0.3">
      <c r="A501" s="1"/>
      <c r="B501" s="2"/>
      <c r="C501" s="2"/>
      <c r="D501" s="2"/>
      <c r="E501" s="2"/>
      <c r="F501" s="2"/>
      <c r="G501" s="2"/>
      <c r="H501" s="3"/>
      <c r="I501" s="3"/>
      <c r="J501" s="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spans="1:40" ht="14.25" customHeight="1" x14ac:dyDescent="0.3">
      <c r="A502" s="1"/>
      <c r="B502" s="2"/>
      <c r="C502" s="2"/>
      <c r="D502" s="2"/>
      <c r="E502" s="2"/>
      <c r="F502" s="2"/>
      <c r="G502" s="2"/>
      <c r="H502" s="3"/>
      <c r="I502" s="3"/>
      <c r="J502" s="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spans="1:40" ht="14.25" customHeight="1" x14ac:dyDescent="0.3">
      <c r="A503" s="1"/>
      <c r="B503" s="2"/>
      <c r="C503" s="2"/>
      <c r="D503" s="2"/>
      <c r="E503" s="2"/>
      <c r="F503" s="2"/>
      <c r="G503" s="2"/>
      <c r="H503" s="3"/>
      <c r="I503" s="3"/>
      <c r="J503" s="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spans="1:40" ht="14.25" customHeight="1" x14ac:dyDescent="0.3">
      <c r="A504" s="1"/>
      <c r="B504" s="2"/>
      <c r="C504" s="2"/>
      <c r="D504" s="2"/>
      <c r="E504" s="2"/>
      <c r="F504" s="2"/>
      <c r="G504" s="2"/>
      <c r="H504" s="3"/>
      <c r="I504" s="3"/>
      <c r="J504" s="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spans="1:40" ht="14.25" customHeight="1" x14ac:dyDescent="0.3">
      <c r="A505" s="1"/>
      <c r="B505" s="2"/>
      <c r="C505" s="2"/>
      <c r="D505" s="2"/>
      <c r="E505" s="2"/>
      <c r="F505" s="2"/>
      <c r="G505" s="2"/>
      <c r="H505" s="3"/>
      <c r="I505" s="3"/>
      <c r="J505" s="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spans="1:40" ht="14.25" customHeight="1" x14ac:dyDescent="0.3">
      <c r="A506" s="1"/>
      <c r="B506" s="2"/>
      <c r="C506" s="2"/>
      <c r="D506" s="2"/>
      <c r="E506" s="2"/>
      <c r="F506" s="2"/>
      <c r="G506" s="2"/>
      <c r="H506" s="3"/>
      <c r="I506" s="3"/>
      <c r="J506" s="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spans="1:40" ht="14.25" customHeight="1" x14ac:dyDescent="0.3">
      <c r="A507" s="1"/>
      <c r="B507" s="2"/>
      <c r="C507" s="2"/>
      <c r="D507" s="2"/>
      <c r="E507" s="2"/>
      <c r="F507" s="2"/>
      <c r="G507" s="2"/>
      <c r="H507" s="3"/>
      <c r="I507" s="3"/>
      <c r="J507" s="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spans="1:40" ht="14.25" customHeight="1" x14ac:dyDescent="0.3">
      <c r="A508" s="1"/>
      <c r="B508" s="2"/>
      <c r="C508" s="2"/>
      <c r="D508" s="2"/>
      <c r="E508" s="2"/>
      <c r="F508" s="2"/>
      <c r="G508" s="2"/>
      <c r="H508" s="3"/>
      <c r="I508" s="3"/>
      <c r="J508" s="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spans="1:40" ht="14.25" customHeight="1" x14ac:dyDescent="0.3">
      <c r="A509" s="1"/>
      <c r="B509" s="2"/>
      <c r="C509" s="2"/>
      <c r="D509" s="2"/>
      <c r="E509" s="2"/>
      <c r="F509" s="2"/>
      <c r="G509" s="2"/>
      <c r="H509" s="3"/>
      <c r="I509" s="3"/>
      <c r="J509" s="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spans="1:40" ht="14.25" customHeight="1" x14ac:dyDescent="0.3">
      <c r="A510" s="1"/>
      <c r="B510" s="2"/>
      <c r="C510" s="2"/>
      <c r="D510" s="2"/>
      <c r="E510" s="2"/>
      <c r="F510" s="2"/>
      <c r="G510" s="2"/>
      <c r="H510" s="3"/>
      <c r="I510" s="3"/>
      <c r="J510" s="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spans="1:40" ht="14.25" customHeight="1" x14ac:dyDescent="0.3">
      <c r="A511" s="1"/>
      <c r="B511" s="2"/>
      <c r="C511" s="2"/>
      <c r="D511" s="2"/>
      <c r="E511" s="2"/>
      <c r="F511" s="2"/>
      <c r="G511" s="2"/>
      <c r="H511" s="3"/>
      <c r="I511" s="3"/>
      <c r="J511" s="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spans="1:40" ht="14.25" customHeight="1" x14ac:dyDescent="0.3">
      <c r="A512" s="1"/>
      <c r="B512" s="2"/>
      <c r="C512" s="2"/>
      <c r="D512" s="2"/>
      <c r="E512" s="2"/>
      <c r="F512" s="2"/>
      <c r="G512" s="2"/>
      <c r="H512" s="3"/>
      <c r="I512" s="3"/>
      <c r="J512" s="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spans="1:40" ht="14.25" customHeight="1" x14ac:dyDescent="0.3">
      <c r="A513" s="1"/>
      <c r="B513" s="2"/>
      <c r="C513" s="2"/>
      <c r="D513" s="2"/>
      <c r="E513" s="2"/>
      <c r="F513" s="2"/>
      <c r="G513" s="2"/>
      <c r="H513" s="3"/>
      <c r="I513" s="3"/>
      <c r="J513" s="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spans="1:40" ht="14.25" customHeight="1" x14ac:dyDescent="0.3">
      <c r="A514" s="1"/>
      <c r="B514" s="2"/>
      <c r="C514" s="2"/>
      <c r="D514" s="2"/>
      <c r="E514" s="2"/>
      <c r="F514" s="2"/>
      <c r="G514" s="2"/>
      <c r="H514" s="3"/>
      <c r="I514" s="3"/>
      <c r="J514" s="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spans="1:40" ht="14.25" customHeight="1" x14ac:dyDescent="0.3">
      <c r="A515" s="1"/>
      <c r="B515" s="2"/>
      <c r="C515" s="2"/>
      <c r="D515" s="2"/>
      <c r="E515" s="2"/>
      <c r="F515" s="2"/>
      <c r="G515" s="2"/>
      <c r="H515" s="3"/>
      <c r="I515" s="3"/>
      <c r="J515" s="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spans="1:40" ht="14.25" customHeight="1" x14ac:dyDescent="0.3">
      <c r="A516" s="1"/>
      <c r="B516" s="2"/>
      <c r="C516" s="2"/>
      <c r="D516" s="2"/>
      <c r="E516" s="2"/>
      <c r="F516" s="2"/>
      <c r="G516" s="2"/>
      <c r="H516" s="3"/>
      <c r="I516" s="3"/>
      <c r="J516" s="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spans="1:40" ht="14.25" customHeight="1" x14ac:dyDescent="0.3">
      <c r="A517" s="1"/>
      <c r="B517" s="2"/>
      <c r="C517" s="2"/>
      <c r="D517" s="2"/>
      <c r="E517" s="2"/>
      <c r="F517" s="2"/>
      <c r="G517" s="2"/>
      <c r="H517" s="3"/>
      <c r="I517" s="3"/>
      <c r="J517" s="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spans="1:40" ht="14.25" customHeight="1" x14ac:dyDescent="0.3">
      <c r="A518" s="1"/>
      <c r="B518" s="2"/>
      <c r="C518" s="2"/>
      <c r="D518" s="2"/>
      <c r="E518" s="2"/>
      <c r="F518" s="2"/>
      <c r="G518" s="2"/>
      <c r="H518" s="3"/>
      <c r="I518" s="3"/>
      <c r="J518" s="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spans="1:40" ht="14.25" customHeight="1" x14ac:dyDescent="0.3">
      <c r="A519" s="1"/>
      <c r="B519" s="2"/>
      <c r="C519" s="2"/>
      <c r="D519" s="2"/>
      <c r="E519" s="2"/>
      <c r="F519" s="2"/>
      <c r="G519" s="2"/>
      <c r="H519" s="3"/>
      <c r="I519" s="3"/>
      <c r="J519" s="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spans="1:40" ht="14.25" customHeight="1" x14ac:dyDescent="0.3">
      <c r="A520" s="1"/>
      <c r="B520" s="2"/>
      <c r="C520" s="2"/>
      <c r="D520" s="2"/>
      <c r="E520" s="2"/>
      <c r="F520" s="2"/>
      <c r="G520" s="2"/>
      <c r="H520" s="3"/>
      <c r="I520" s="3"/>
      <c r="J520" s="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spans="1:40" ht="14.25" customHeight="1" x14ac:dyDescent="0.3">
      <c r="A521" s="1"/>
      <c r="B521" s="2"/>
      <c r="C521" s="2"/>
      <c r="D521" s="2"/>
      <c r="E521" s="2"/>
      <c r="F521" s="2"/>
      <c r="G521" s="2"/>
      <c r="H521" s="3"/>
      <c r="I521" s="3"/>
      <c r="J521" s="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spans="1:40" ht="14.25" customHeight="1" x14ac:dyDescent="0.3">
      <c r="A522" s="1"/>
      <c r="B522" s="2"/>
      <c r="C522" s="2"/>
      <c r="D522" s="2"/>
      <c r="E522" s="2"/>
      <c r="F522" s="2"/>
      <c r="G522" s="2"/>
      <c r="H522" s="3"/>
      <c r="I522" s="3"/>
      <c r="J522" s="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spans="1:40" ht="14.25" customHeight="1" x14ac:dyDescent="0.3">
      <c r="A523" s="1"/>
      <c r="B523" s="2"/>
      <c r="C523" s="2"/>
      <c r="D523" s="2"/>
      <c r="E523" s="2"/>
      <c r="F523" s="2"/>
      <c r="G523" s="2"/>
      <c r="H523" s="3"/>
      <c r="I523" s="3"/>
      <c r="J523" s="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spans="1:40" ht="14.25" customHeight="1" x14ac:dyDescent="0.3">
      <c r="A524" s="1"/>
      <c r="B524" s="2"/>
      <c r="C524" s="2"/>
      <c r="D524" s="2"/>
      <c r="E524" s="2"/>
      <c r="F524" s="2"/>
      <c r="G524" s="2"/>
      <c r="H524" s="3"/>
      <c r="I524" s="3"/>
      <c r="J524" s="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spans="1:40" ht="14.25" customHeight="1" x14ac:dyDescent="0.3">
      <c r="A525" s="1"/>
      <c r="B525" s="2"/>
      <c r="C525" s="2"/>
      <c r="D525" s="2"/>
      <c r="E525" s="2"/>
      <c r="F525" s="2"/>
      <c r="G525" s="2"/>
      <c r="H525" s="3"/>
      <c r="I525" s="3"/>
      <c r="J525" s="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spans="1:40" ht="14.25" customHeight="1" x14ac:dyDescent="0.3">
      <c r="A526" s="1"/>
      <c r="B526" s="2"/>
      <c r="C526" s="2"/>
      <c r="D526" s="2"/>
      <c r="E526" s="2"/>
      <c r="F526" s="2"/>
      <c r="G526" s="2"/>
      <c r="H526" s="3"/>
      <c r="I526" s="3"/>
      <c r="J526" s="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spans="1:40" ht="14.25" customHeight="1" x14ac:dyDescent="0.3">
      <c r="A527" s="1"/>
      <c r="B527" s="2"/>
      <c r="C527" s="2"/>
      <c r="D527" s="2"/>
      <c r="E527" s="2"/>
      <c r="F527" s="2"/>
      <c r="G527" s="2"/>
      <c r="H527" s="3"/>
      <c r="I527" s="3"/>
      <c r="J527" s="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spans="1:40" ht="14.25" customHeight="1" x14ac:dyDescent="0.3">
      <c r="A528" s="1"/>
      <c r="B528" s="2"/>
      <c r="C528" s="2"/>
      <c r="D528" s="2"/>
      <c r="E528" s="2"/>
      <c r="F528" s="2"/>
      <c r="G528" s="2"/>
      <c r="H528" s="3"/>
      <c r="I528" s="3"/>
      <c r="J528" s="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spans="1:40" ht="14.25" customHeight="1" x14ac:dyDescent="0.3">
      <c r="A529" s="1"/>
      <c r="B529" s="2"/>
      <c r="C529" s="2"/>
      <c r="D529" s="2"/>
      <c r="E529" s="2"/>
      <c r="F529" s="2"/>
      <c r="G529" s="2"/>
      <c r="H529" s="3"/>
      <c r="I529" s="3"/>
      <c r="J529" s="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spans="1:40" ht="14.25" customHeight="1" x14ac:dyDescent="0.3">
      <c r="A530" s="1"/>
      <c r="B530" s="2"/>
      <c r="C530" s="2"/>
      <c r="D530" s="2"/>
      <c r="E530" s="2"/>
      <c r="F530" s="2"/>
      <c r="G530" s="2"/>
      <c r="H530" s="3"/>
      <c r="I530" s="3"/>
      <c r="J530" s="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spans="1:40" ht="14.25" customHeight="1" x14ac:dyDescent="0.3">
      <c r="A531" s="1"/>
      <c r="B531" s="2"/>
      <c r="C531" s="2"/>
      <c r="D531" s="2"/>
      <c r="E531" s="2"/>
      <c r="F531" s="2"/>
      <c r="G531" s="2"/>
      <c r="H531" s="3"/>
      <c r="I531" s="3"/>
      <c r="J531" s="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spans="1:40" ht="14.25" customHeight="1" x14ac:dyDescent="0.3">
      <c r="A532" s="1"/>
      <c r="B532" s="2"/>
      <c r="C532" s="2"/>
      <c r="D532" s="2"/>
      <c r="E532" s="2"/>
      <c r="F532" s="2"/>
      <c r="G532" s="2"/>
      <c r="H532" s="3"/>
      <c r="I532" s="3"/>
      <c r="J532" s="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spans="1:40" ht="14.25" customHeight="1" x14ac:dyDescent="0.3">
      <c r="A533" s="1"/>
      <c r="B533" s="2"/>
      <c r="C533" s="2"/>
      <c r="D533" s="2"/>
      <c r="E533" s="2"/>
      <c r="F533" s="2"/>
      <c r="G533" s="2"/>
      <c r="H533" s="3"/>
      <c r="I533" s="3"/>
      <c r="J533" s="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spans="1:40" ht="14.25" customHeight="1" x14ac:dyDescent="0.3">
      <c r="A534" s="1"/>
      <c r="B534" s="2"/>
      <c r="C534" s="2"/>
      <c r="D534" s="2"/>
      <c r="E534" s="2"/>
      <c r="F534" s="2"/>
      <c r="G534" s="2"/>
      <c r="H534" s="3"/>
      <c r="I534" s="3"/>
      <c r="J534" s="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spans="1:40" ht="14.25" customHeight="1" x14ac:dyDescent="0.3">
      <c r="A535" s="1"/>
      <c r="B535" s="2"/>
      <c r="C535" s="2"/>
      <c r="D535" s="2"/>
      <c r="E535" s="2"/>
      <c r="F535" s="2"/>
      <c r="G535" s="2"/>
      <c r="H535" s="3"/>
      <c r="I535" s="3"/>
      <c r="J535" s="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spans="1:40" ht="14.25" customHeight="1" x14ac:dyDescent="0.3">
      <c r="A536" s="1"/>
      <c r="B536" s="2"/>
      <c r="C536" s="2"/>
      <c r="D536" s="2"/>
      <c r="E536" s="2"/>
      <c r="F536" s="2"/>
      <c r="G536" s="2"/>
      <c r="H536" s="3"/>
      <c r="I536" s="3"/>
      <c r="J536" s="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spans="1:40" ht="14.25" customHeight="1" x14ac:dyDescent="0.3">
      <c r="A537" s="1"/>
      <c r="B537" s="2"/>
      <c r="C537" s="2"/>
      <c r="D537" s="2"/>
      <c r="E537" s="2"/>
      <c r="F537" s="2"/>
      <c r="G537" s="2"/>
      <c r="H537" s="3"/>
      <c r="I537" s="3"/>
      <c r="J537" s="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spans="1:40" ht="14.25" customHeight="1" x14ac:dyDescent="0.3">
      <c r="A538" s="1"/>
      <c r="B538" s="2"/>
      <c r="C538" s="2"/>
      <c r="D538" s="2"/>
      <c r="E538" s="2"/>
      <c r="F538" s="2"/>
      <c r="G538" s="2"/>
      <c r="H538" s="3"/>
      <c r="I538" s="3"/>
      <c r="J538" s="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spans="1:40" ht="14.25" customHeight="1" x14ac:dyDescent="0.3">
      <c r="A539" s="1"/>
      <c r="B539" s="2"/>
      <c r="C539" s="2"/>
      <c r="D539" s="2"/>
      <c r="E539" s="2"/>
      <c r="F539" s="2"/>
      <c r="G539" s="2"/>
      <c r="H539" s="3"/>
      <c r="I539" s="3"/>
      <c r="J539" s="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spans="1:40" ht="14.25" customHeight="1" x14ac:dyDescent="0.3">
      <c r="A540" s="1"/>
      <c r="B540" s="2"/>
      <c r="C540" s="2"/>
      <c r="D540" s="2"/>
      <c r="E540" s="2"/>
      <c r="F540" s="2"/>
      <c r="G540" s="2"/>
      <c r="H540" s="3"/>
      <c r="I540" s="3"/>
      <c r="J540" s="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spans="1:40" ht="14.25" customHeight="1" x14ac:dyDescent="0.3">
      <c r="A541" s="1"/>
      <c r="B541" s="2"/>
      <c r="C541" s="2"/>
      <c r="D541" s="2"/>
      <c r="E541" s="2"/>
      <c r="F541" s="2"/>
      <c r="G541" s="2"/>
      <c r="H541" s="3"/>
      <c r="I541" s="3"/>
      <c r="J541" s="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spans="1:40" ht="14.25" customHeight="1" x14ac:dyDescent="0.3">
      <c r="A542" s="1"/>
      <c r="B542" s="2"/>
      <c r="C542" s="2"/>
      <c r="D542" s="2"/>
      <c r="E542" s="2"/>
      <c r="F542" s="2"/>
      <c r="G542" s="2"/>
      <c r="H542" s="3"/>
      <c r="I542" s="3"/>
      <c r="J542" s="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spans="1:40" ht="14.25" customHeight="1" x14ac:dyDescent="0.3">
      <c r="A543" s="1"/>
      <c r="B543" s="2"/>
      <c r="C543" s="2"/>
      <c r="D543" s="2"/>
      <c r="E543" s="2"/>
      <c r="F543" s="2"/>
      <c r="G543" s="2"/>
      <c r="H543" s="3"/>
      <c r="I543" s="3"/>
      <c r="J543" s="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spans="1:40" ht="14.25" customHeight="1" x14ac:dyDescent="0.3">
      <c r="A544" s="1"/>
      <c r="B544" s="2"/>
      <c r="C544" s="2"/>
      <c r="D544" s="2"/>
      <c r="E544" s="2"/>
      <c r="F544" s="2"/>
      <c r="G544" s="2"/>
      <c r="H544" s="3"/>
      <c r="I544" s="3"/>
      <c r="J544" s="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spans="1:40" ht="14.25" customHeight="1" x14ac:dyDescent="0.3">
      <c r="A545" s="1"/>
      <c r="B545" s="2"/>
      <c r="C545" s="2"/>
      <c r="D545" s="2"/>
      <c r="E545" s="2"/>
      <c r="F545" s="2"/>
      <c r="G545" s="2"/>
      <c r="H545" s="3"/>
      <c r="I545" s="3"/>
      <c r="J545" s="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spans="1:40" ht="14.25" customHeight="1" x14ac:dyDescent="0.3">
      <c r="A546" s="1"/>
      <c r="B546" s="2"/>
      <c r="C546" s="2"/>
      <c r="D546" s="2"/>
      <c r="E546" s="2"/>
      <c r="F546" s="2"/>
      <c r="G546" s="2"/>
      <c r="H546" s="3"/>
      <c r="I546" s="3"/>
      <c r="J546" s="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spans="1:40" ht="14.25" customHeight="1" x14ac:dyDescent="0.3">
      <c r="A547" s="1"/>
      <c r="B547" s="2"/>
      <c r="C547" s="2"/>
      <c r="D547" s="2"/>
      <c r="E547" s="2"/>
      <c r="F547" s="2"/>
      <c r="G547" s="2"/>
      <c r="H547" s="3"/>
      <c r="I547" s="3"/>
      <c r="J547" s="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spans="1:40" ht="14.25" customHeight="1" x14ac:dyDescent="0.3">
      <c r="A548" s="1"/>
      <c r="B548" s="2"/>
      <c r="C548" s="2"/>
      <c r="D548" s="2"/>
      <c r="E548" s="2"/>
      <c r="F548" s="2"/>
      <c r="G548" s="2"/>
      <c r="H548" s="3"/>
      <c r="I548" s="3"/>
      <c r="J548" s="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spans="1:40" ht="14.25" customHeight="1" x14ac:dyDescent="0.3">
      <c r="A549" s="1"/>
      <c r="B549" s="2"/>
      <c r="C549" s="2"/>
      <c r="D549" s="2"/>
      <c r="E549" s="2"/>
      <c r="F549" s="2"/>
      <c r="G549" s="2"/>
      <c r="H549" s="3"/>
      <c r="I549" s="3"/>
      <c r="J549" s="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spans="1:40" ht="14.25" customHeight="1" x14ac:dyDescent="0.3">
      <c r="A550" s="1"/>
      <c r="B550" s="2"/>
      <c r="C550" s="2"/>
      <c r="D550" s="2"/>
      <c r="E550" s="2"/>
      <c r="F550" s="2"/>
      <c r="G550" s="2"/>
      <c r="H550" s="3"/>
      <c r="I550" s="3"/>
      <c r="J550" s="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spans="1:40" ht="14.25" customHeight="1" x14ac:dyDescent="0.3">
      <c r="A551" s="1"/>
      <c r="B551" s="2"/>
      <c r="C551" s="2"/>
      <c r="D551" s="2"/>
      <c r="E551" s="2"/>
      <c r="F551" s="2"/>
      <c r="G551" s="2"/>
      <c r="H551" s="3"/>
      <c r="I551" s="3"/>
      <c r="J551" s="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spans="1:40" ht="14.25" customHeight="1" x14ac:dyDescent="0.3">
      <c r="A552" s="1"/>
      <c r="B552" s="2"/>
      <c r="C552" s="2"/>
      <c r="D552" s="2"/>
      <c r="E552" s="2"/>
      <c r="F552" s="2"/>
      <c r="G552" s="2"/>
      <c r="H552" s="3"/>
      <c r="I552" s="3"/>
      <c r="J552" s="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spans="1:40" ht="14.25" customHeight="1" x14ac:dyDescent="0.3">
      <c r="A553" s="1"/>
      <c r="B553" s="2"/>
      <c r="C553" s="2"/>
      <c r="D553" s="2"/>
      <c r="E553" s="2"/>
      <c r="F553" s="2"/>
      <c r="G553" s="2"/>
      <c r="H553" s="3"/>
      <c r="I553" s="3"/>
      <c r="J553" s="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spans="1:40" ht="14.25" customHeight="1" x14ac:dyDescent="0.3">
      <c r="A554" s="1"/>
      <c r="B554" s="2"/>
      <c r="C554" s="2"/>
      <c r="D554" s="2"/>
      <c r="E554" s="2"/>
      <c r="F554" s="2"/>
      <c r="G554" s="2"/>
      <c r="H554" s="3"/>
      <c r="I554" s="3"/>
      <c r="J554" s="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spans="1:40" ht="14.25" customHeight="1" x14ac:dyDescent="0.3">
      <c r="A555" s="1"/>
      <c r="B555" s="2"/>
      <c r="C555" s="2"/>
      <c r="D555" s="2"/>
      <c r="E555" s="2"/>
      <c r="F555" s="2"/>
      <c r="G555" s="2"/>
      <c r="H555" s="3"/>
      <c r="I555" s="3"/>
      <c r="J555" s="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spans="1:40" ht="14.25" customHeight="1" x14ac:dyDescent="0.3">
      <c r="A556" s="1"/>
      <c r="B556" s="2"/>
      <c r="C556" s="2"/>
      <c r="D556" s="2"/>
      <c r="E556" s="2"/>
      <c r="F556" s="2"/>
      <c r="G556" s="2"/>
      <c r="H556" s="3"/>
      <c r="I556" s="3"/>
      <c r="J556" s="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spans="1:40" ht="14.25" customHeight="1" x14ac:dyDescent="0.3">
      <c r="A557" s="1"/>
      <c r="B557" s="2"/>
      <c r="C557" s="2"/>
      <c r="D557" s="2"/>
      <c r="E557" s="2"/>
      <c r="F557" s="2"/>
      <c r="G557" s="2"/>
      <c r="H557" s="3"/>
      <c r="I557" s="3"/>
      <c r="J557" s="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spans="1:40" ht="14.25" customHeight="1" x14ac:dyDescent="0.3">
      <c r="A558" s="1"/>
      <c r="B558" s="2"/>
      <c r="C558" s="2"/>
      <c r="D558" s="2"/>
      <c r="E558" s="2"/>
      <c r="F558" s="2"/>
      <c r="G558" s="2"/>
      <c r="H558" s="3"/>
      <c r="I558" s="3"/>
      <c r="J558" s="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spans="1:40" ht="14.25" customHeight="1" x14ac:dyDescent="0.3">
      <c r="A559" s="1"/>
      <c r="B559" s="2"/>
      <c r="C559" s="2"/>
      <c r="D559" s="2"/>
      <c r="E559" s="2"/>
      <c r="F559" s="2"/>
      <c r="G559" s="2"/>
      <c r="H559" s="3"/>
      <c r="I559" s="3"/>
      <c r="J559" s="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spans="1:40" ht="14.25" customHeight="1" x14ac:dyDescent="0.3">
      <c r="A560" s="1"/>
      <c r="B560" s="2"/>
      <c r="C560" s="2"/>
      <c r="D560" s="2"/>
      <c r="E560" s="2"/>
      <c r="F560" s="2"/>
      <c r="G560" s="2"/>
      <c r="H560" s="3"/>
      <c r="I560" s="3"/>
      <c r="J560" s="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spans="1:40" ht="14.25" customHeight="1" x14ac:dyDescent="0.3">
      <c r="A561" s="1"/>
      <c r="B561" s="2"/>
      <c r="C561" s="2"/>
      <c r="D561" s="2"/>
      <c r="E561" s="2"/>
      <c r="F561" s="2"/>
      <c r="G561" s="2"/>
      <c r="H561" s="3"/>
      <c r="I561" s="3"/>
      <c r="J561" s="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spans="1:40" ht="14.25" customHeight="1" x14ac:dyDescent="0.3">
      <c r="A562" s="1"/>
      <c r="B562" s="2"/>
      <c r="C562" s="2"/>
      <c r="D562" s="2"/>
      <c r="E562" s="2"/>
      <c r="F562" s="2"/>
      <c r="G562" s="2"/>
      <c r="H562" s="3"/>
      <c r="I562" s="3"/>
      <c r="J562" s="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spans="1:40" ht="14.25" customHeight="1" x14ac:dyDescent="0.3">
      <c r="A563" s="1"/>
      <c r="B563" s="2"/>
      <c r="C563" s="2"/>
      <c r="D563" s="2"/>
      <c r="E563" s="2"/>
      <c r="F563" s="2"/>
      <c r="G563" s="2"/>
      <c r="H563" s="3"/>
      <c r="I563" s="3"/>
      <c r="J563" s="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spans="1:40" ht="14.25" customHeight="1" x14ac:dyDescent="0.3">
      <c r="A564" s="1"/>
      <c r="B564" s="2"/>
      <c r="C564" s="2"/>
      <c r="D564" s="2"/>
      <c r="E564" s="2"/>
      <c r="F564" s="2"/>
      <c r="G564" s="2"/>
      <c r="H564" s="3"/>
      <c r="I564" s="3"/>
      <c r="J564" s="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spans="1:40" ht="14.25" customHeight="1" x14ac:dyDescent="0.3">
      <c r="A565" s="1"/>
      <c r="B565" s="2"/>
      <c r="C565" s="2"/>
      <c r="D565" s="2"/>
      <c r="E565" s="2"/>
      <c r="F565" s="2"/>
      <c r="G565" s="2"/>
      <c r="H565" s="3"/>
      <c r="I565" s="3"/>
      <c r="J565" s="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spans="1:40" ht="14.25" customHeight="1" x14ac:dyDescent="0.3">
      <c r="A566" s="1"/>
      <c r="B566" s="2"/>
      <c r="C566" s="2"/>
      <c r="D566" s="2"/>
      <c r="E566" s="2"/>
      <c r="F566" s="2"/>
      <c r="G566" s="2"/>
      <c r="H566" s="3"/>
      <c r="I566" s="3"/>
      <c r="J566" s="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spans="1:40" ht="14.25" customHeight="1" x14ac:dyDescent="0.3">
      <c r="A567" s="1"/>
      <c r="B567" s="2"/>
      <c r="C567" s="2"/>
      <c r="D567" s="2"/>
      <c r="E567" s="2"/>
      <c r="F567" s="2"/>
      <c r="G567" s="2"/>
      <c r="H567" s="3"/>
      <c r="I567" s="3"/>
      <c r="J567" s="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spans="1:40" ht="14.25" customHeight="1" x14ac:dyDescent="0.3">
      <c r="A568" s="1"/>
      <c r="B568" s="2"/>
      <c r="C568" s="2"/>
      <c r="D568" s="2"/>
      <c r="E568" s="2"/>
      <c r="F568" s="2"/>
      <c r="G568" s="2"/>
      <c r="H568" s="3"/>
      <c r="I568" s="3"/>
      <c r="J568" s="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spans="1:40" ht="14.25" customHeight="1" x14ac:dyDescent="0.3">
      <c r="A569" s="1"/>
      <c r="B569" s="2"/>
      <c r="C569" s="2"/>
      <c r="D569" s="2"/>
      <c r="E569" s="2"/>
      <c r="F569" s="2"/>
      <c r="G569" s="2"/>
      <c r="H569" s="3"/>
      <c r="I569" s="3"/>
      <c r="J569" s="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spans="1:40" ht="14.25" customHeight="1" x14ac:dyDescent="0.3">
      <c r="A570" s="1"/>
      <c r="B570" s="2"/>
      <c r="C570" s="2"/>
      <c r="D570" s="2"/>
      <c r="E570" s="2"/>
      <c r="F570" s="2"/>
      <c r="G570" s="2"/>
      <c r="H570" s="3"/>
      <c r="I570" s="3"/>
      <c r="J570" s="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spans="1:40" ht="14.25" customHeight="1" x14ac:dyDescent="0.3">
      <c r="A571" s="1"/>
      <c r="B571" s="2"/>
      <c r="C571" s="2"/>
      <c r="D571" s="2"/>
      <c r="E571" s="2"/>
      <c r="F571" s="2"/>
      <c r="G571" s="2"/>
      <c r="H571" s="3"/>
      <c r="I571" s="3"/>
      <c r="J571" s="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spans="1:40" ht="14.25" customHeight="1" x14ac:dyDescent="0.3">
      <c r="A572" s="1"/>
      <c r="B572" s="2"/>
      <c r="C572" s="2"/>
      <c r="D572" s="2"/>
      <c r="E572" s="2"/>
      <c r="F572" s="2"/>
      <c r="G572" s="2"/>
      <c r="H572" s="3"/>
      <c r="I572" s="3"/>
      <c r="J572" s="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spans="1:40" ht="14.25" customHeight="1" x14ac:dyDescent="0.3">
      <c r="A573" s="1"/>
      <c r="B573" s="2"/>
      <c r="C573" s="2"/>
      <c r="D573" s="2"/>
      <c r="E573" s="2"/>
      <c r="F573" s="2"/>
      <c r="G573" s="2"/>
      <c r="H573" s="3"/>
      <c r="I573" s="3"/>
      <c r="J573" s="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spans="1:40" ht="14.25" customHeight="1" x14ac:dyDescent="0.3">
      <c r="A574" s="1"/>
      <c r="B574" s="2"/>
      <c r="C574" s="2"/>
      <c r="D574" s="2"/>
      <c r="E574" s="2"/>
      <c r="F574" s="2"/>
      <c r="G574" s="2"/>
      <c r="H574" s="3"/>
      <c r="I574" s="3"/>
      <c r="J574" s="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spans="1:40" ht="14.25" customHeight="1" x14ac:dyDescent="0.3">
      <c r="A575" s="1"/>
      <c r="B575" s="2"/>
      <c r="C575" s="2"/>
      <c r="D575" s="2"/>
      <c r="E575" s="2"/>
      <c r="F575" s="2"/>
      <c r="G575" s="2"/>
      <c r="H575" s="3"/>
      <c r="I575" s="3"/>
      <c r="J575" s="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spans="1:40" ht="14.25" customHeight="1" x14ac:dyDescent="0.3">
      <c r="A576" s="1"/>
      <c r="B576" s="2"/>
      <c r="C576" s="2"/>
      <c r="D576" s="2"/>
      <c r="E576" s="2"/>
      <c r="F576" s="2"/>
      <c r="G576" s="2"/>
      <c r="H576" s="3"/>
      <c r="I576" s="3"/>
      <c r="J576" s="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spans="1:40" ht="14.25" customHeight="1" x14ac:dyDescent="0.3">
      <c r="A577" s="1"/>
      <c r="B577" s="2"/>
      <c r="C577" s="2"/>
      <c r="D577" s="2"/>
      <c r="E577" s="2"/>
      <c r="F577" s="2"/>
      <c r="G577" s="2"/>
      <c r="H577" s="3"/>
      <c r="I577" s="3"/>
      <c r="J577" s="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spans="1:40" ht="14.25" customHeight="1" x14ac:dyDescent="0.3">
      <c r="A578" s="1"/>
      <c r="B578" s="2"/>
      <c r="C578" s="2"/>
      <c r="D578" s="2"/>
      <c r="E578" s="2"/>
      <c r="F578" s="2"/>
      <c r="G578" s="2"/>
      <c r="H578" s="3"/>
      <c r="I578" s="3"/>
      <c r="J578" s="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spans="1:40" ht="14.25" customHeight="1" x14ac:dyDescent="0.3">
      <c r="A579" s="1"/>
      <c r="B579" s="2"/>
      <c r="C579" s="2"/>
      <c r="D579" s="2"/>
      <c r="E579" s="2"/>
      <c r="F579" s="2"/>
      <c r="G579" s="2"/>
      <c r="H579" s="3"/>
      <c r="I579" s="3"/>
      <c r="J579" s="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spans="1:40" ht="14.25" customHeight="1" x14ac:dyDescent="0.3">
      <c r="A580" s="1"/>
      <c r="B580" s="2"/>
      <c r="C580" s="2"/>
      <c r="D580" s="2"/>
      <c r="E580" s="2"/>
      <c r="F580" s="2"/>
      <c r="G580" s="2"/>
      <c r="H580" s="3"/>
      <c r="I580" s="3"/>
      <c r="J580" s="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spans="1:40" ht="14.25" customHeight="1" x14ac:dyDescent="0.3">
      <c r="A581" s="1"/>
      <c r="B581" s="2"/>
      <c r="C581" s="2"/>
      <c r="D581" s="2"/>
      <c r="E581" s="2"/>
      <c r="F581" s="2"/>
      <c r="G581" s="2"/>
      <c r="H581" s="3"/>
      <c r="I581" s="3"/>
      <c r="J581" s="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spans="1:40" ht="14.25" customHeight="1" x14ac:dyDescent="0.3">
      <c r="A582" s="1"/>
      <c r="B582" s="2"/>
      <c r="C582" s="2"/>
      <c r="D582" s="2"/>
      <c r="E582" s="2"/>
      <c r="F582" s="2"/>
      <c r="G582" s="2"/>
      <c r="H582" s="3"/>
      <c r="I582" s="3"/>
      <c r="J582" s="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spans="1:40" ht="14.25" customHeight="1" x14ac:dyDescent="0.3">
      <c r="A583" s="1"/>
      <c r="B583" s="2"/>
      <c r="C583" s="2"/>
      <c r="D583" s="2"/>
      <c r="E583" s="2"/>
      <c r="F583" s="2"/>
      <c r="G583" s="2"/>
      <c r="H583" s="3"/>
      <c r="I583" s="3"/>
      <c r="J583" s="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spans="1:40" ht="14.25" customHeight="1" x14ac:dyDescent="0.3">
      <c r="A584" s="1"/>
      <c r="B584" s="2"/>
      <c r="C584" s="2"/>
      <c r="D584" s="2"/>
      <c r="E584" s="2"/>
      <c r="F584" s="2"/>
      <c r="G584" s="2"/>
      <c r="H584" s="3"/>
      <c r="I584" s="3"/>
      <c r="J584" s="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spans="1:40" ht="14.25" customHeight="1" x14ac:dyDescent="0.3">
      <c r="A585" s="1"/>
      <c r="B585" s="2"/>
      <c r="C585" s="2"/>
      <c r="D585" s="2"/>
      <c r="E585" s="2"/>
      <c r="F585" s="2"/>
      <c r="G585" s="2"/>
      <c r="H585" s="3"/>
      <c r="I585" s="3"/>
      <c r="J585" s="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spans="1:40" ht="14.25" customHeight="1" x14ac:dyDescent="0.3">
      <c r="A586" s="1"/>
      <c r="B586" s="2"/>
      <c r="C586" s="2"/>
      <c r="D586" s="2"/>
      <c r="E586" s="2"/>
      <c r="F586" s="2"/>
      <c r="G586" s="2"/>
      <c r="H586" s="3"/>
      <c r="I586" s="3"/>
      <c r="J586" s="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spans="1:40" ht="14.25" customHeight="1" x14ac:dyDescent="0.3">
      <c r="A587" s="1"/>
      <c r="B587" s="2"/>
      <c r="C587" s="2"/>
      <c r="D587" s="2"/>
      <c r="E587" s="2"/>
      <c r="F587" s="2"/>
      <c r="G587" s="2"/>
      <c r="H587" s="3"/>
      <c r="I587" s="3"/>
      <c r="J587" s="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spans="1:40" ht="14.25" customHeight="1" x14ac:dyDescent="0.3">
      <c r="A588" s="1"/>
      <c r="B588" s="2"/>
      <c r="C588" s="2"/>
      <c r="D588" s="2"/>
      <c r="E588" s="2"/>
      <c r="F588" s="2"/>
      <c r="G588" s="2"/>
      <c r="H588" s="3"/>
      <c r="I588" s="3"/>
      <c r="J588" s="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spans="1:40" ht="14.25" customHeight="1" x14ac:dyDescent="0.3">
      <c r="A589" s="1"/>
      <c r="B589" s="2"/>
      <c r="C589" s="2"/>
      <c r="D589" s="2"/>
      <c r="E589" s="2"/>
      <c r="F589" s="2"/>
      <c r="G589" s="2"/>
      <c r="H589" s="3"/>
      <c r="I589" s="3"/>
      <c r="J589" s="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spans="1:40" ht="14.25" customHeight="1" x14ac:dyDescent="0.3">
      <c r="A590" s="1"/>
      <c r="B590" s="2"/>
      <c r="C590" s="2"/>
      <c r="D590" s="2"/>
      <c r="E590" s="2"/>
      <c r="F590" s="2"/>
      <c r="G590" s="2"/>
      <c r="H590" s="3"/>
      <c r="I590" s="3"/>
      <c r="J590" s="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spans="1:40" ht="14.25" customHeight="1" x14ac:dyDescent="0.3">
      <c r="A591" s="1"/>
      <c r="B591" s="2"/>
      <c r="C591" s="2"/>
      <c r="D591" s="2"/>
      <c r="E591" s="2"/>
      <c r="F591" s="2"/>
      <c r="G591" s="2"/>
      <c r="H591" s="3"/>
      <c r="I591" s="3"/>
      <c r="J591" s="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spans="1:40" ht="14.25" customHeight="1" x14ac:dyDescent="0.3">
      <c r="A592" s="1"/>
      <c r="B592" s="2"/>
      <c r="C592" s="2"/>
      <c r="D592" s="2"/>
      <c r="E592" s="2"/>
      <c r="F592" s="2"/>
      <c r="G592" s="2"/>
      <c r="H592" s="3"/>
      <c r="I592" s="3"/>
      <c r="J592" s="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spans="1:40" ht="14.25" customHeight="1" x14ac:dyDescent="0.3">
      <c r="A593" s="1"/>
      <c r="B593" s="2"/>
      <c r="C593" s="2"/>
      <c r="D593" s="2"/>
      <c r="E593" s="2"/>
      <c r="F593" s="2"/>
      <c r="G593" s="2"/>
      <c r="H593" s="3"/>
      <c r="I593" s="3"/>
      <c r="J593" s="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spans="1:40" ht="14.25" customHeight="1" x14ac:dyDescent="0.3">
      <c r="A594" s="1"/>
      <c r="B594" s="2"/>
      <c r="C594" s="2"/>
      <c r="D594" s="2"/>
      <c r="E594" s="2"/>
      <c r="F594" s="2"/>
      <c r="G594" s="2"/>
      <c r="H594" s="3"/>
      <c r="I594" s="3"/>
      <c r="J594" s="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spans="1:40" ht="14.25" customHeight="1" x14ac:dyDescent="0.3">
      <c r="A595" s="1"/>
      <c r="B595" s="2"/>
      <c r="C595" s="2"/>
      <c r="D595" s="2"/>
      <c r="E595" s="2"/>
      <c r="F595" s="2"/>
      <c r="G595" s="2"/>
      <c r="H595" s="3"/>
      <c r="I595" s="3"/>
      <c r="J595" s="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spans="1:40" ht="14.25" customHeight="1" x14ac:dyDescent="0.3">
      <c r="A596" s="1"/>
      <c r="B596" s="2"/>
      <c r="C596" s="2"/>
      <c r="D596" s="2"/>
      <c r="E596" s="2"/>
      <c r="F596" s="2"/>
      <c r="G596" s="2"/>
      <c r="H596" s="3"/>
      <c r="I596" s="3"/>
      <c r="J596" s="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spans="1:40" ht="14.25" customHeight="1" x14ac:dyDescent="0.3">
      <c r="A597" s="1"/>
      <c r="B597" s="2"/>
      <c r="C597" s="2"/>
      <c r="D597" s="2"/>
      <c r="E597" s="2"/>
      <c r="F597" s="2"/>
      <c r="G597" s="2"/>
      <c r="H597" s="3"/>
      <c r="I597" s="3"/>
      <c r="J597" s="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spans="1:40" ht="14.25" customHeight="1" x14ac:dyDescent="0.3">
      <c r="A598" s="1"/>
      <c r="B598" s="2"/>
      <c r="C598" s="2"/>
      <c r="D598" s="2"/>
      <c r="E598" s="2"/>
      <c r="F598" s="2"/>
      <c r="G598" s="2"/>
      <c r="H598" s="3"/>
      <c r="I598" s="3"/>
      <c r="J598" s="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spans="1:40" ht="14.25" customHeight="1" x14ac:dyDescent="0.3">
      <c r="A599" s="1"/>
      <c r="B599" s="2"/>
      <c r="C599" s="2"/>
      <c r="D599" s="2"/>
      <c r="E599" s="2"/>
      <c r="F599" s="2"/>
      <c r="G599" s="2"/>
      <c r="H599" s="3"/>
      <c r="I599" s="3"/>
      <c r="J599" s="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spans="1:40" ht="14.25" customHeight="1" x14ac:dyDescent="0.3">
      <c r="A600" s="1"/>
      <c r="B600" s="2"/>
      <c r="C600" s="2"/>
      <c r="D600" s="2"/>
      <c r="E600" s="2"/>
      <c r="F600" s="2"/>
      <c r="G600" s="2"/>
      <c r="H600" s="3"/>
      <c r="I600" s="3"/>
      <c r="J600" s="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spans="1:40" ht="14.25" customHeight="1" x14ac:dyDescent="0.3">
      <c r="A601" s="1"/>
      <c r="B601" s="2"/>
      <c r="C601" s="2"/>
      <c r="D601" s="2"/>
      <c r="E601" s="2"/>
      <c r="F601" s="2"/>
      <c r="G601" s="2"/>
      <c r="H601" s="3"/>
      <c r="I601" s="3"/>
      <c r="J601" s="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spans="1:40" ht="14.25" customHeight="1" x14ac:dyDescent="0.3">
      <c r="A602" s="1"/>
      <c r="B602" s="2"/>
      <c r="C602" s="2"/>
      <c r="D602" s="2"/>
      <c r="E602" s="2"/>
      <c r="F602" s="2"/>
      <c r="G602" s="2"/>
      <c r="H602" s="3"/>
      <c r="I602" s="3"/>
      <c r="J602" s="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spans="1:40" ht="14.25" customHeight="1" x14ac:dyDescent="0.3">
      <c r="A603" s="1"/>
      <c r="B603" s="2"/>
      <c r="C603" s="2"/>
      <c r="D603" s="2"/>
      <c r="E603" s="2"/>
      <c r="F603" s="2"/>
      <c r="G603" s="2"/>
      <c r="H603" s="3"/>
      <c r="I603" s="3"/>
      <c r="J603" s="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spans="1:40" ht="14.25" customHeight="1" x14ac:dyDescent="0.3">
      <c r="A604" s="1"/>
      <c r="B604" s="2"/>
      <c r="C604" s="2"/>
      <c r="D604" s="2"/>
      <c r="E604" s="2"/>
      <c r="F604" s="2"/>
      <c r="G604" s="2"/>
      <c r="H604" s="3"/>
      <c r="I604" s="3"/>
      <c r="J604" s="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spans="1:40" ht="14.25" customHeight="1" x14ac:dyDescent="0.3">
      <c r="A605" s="1"/>
      <c r="B605" s="2"/>
      <c r="C605" s="2"/>
      <c r="D605" s="2"/>
      <c r="E605" s="2"/>
      <c r="F605" s="2"/>
      <c r="G605" s="2"/>
      <c r="H605" s="3"/>
      <c r="I605" s="3"/>
      <c r="J605" s="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spans="1:40" ht="14.25" customHeight="1" x14ac:dyDescent="0.3">
      <c r="A606" s="1"/>
      <c r="B606" s="2"/>
      <c r="C606" s="2"/>
      <c r="D606" s="2"/>
      <c r="E606" s="2"/>
      <c r="F606" s="2"/>
      <c r="G606" s="2"/>
      <c r="H606" s="3"/>
      <c r="I606" s="3"/>
      <c r="J606" s="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spans="1:40" ht="14.25" customHeight="1" x14ac:dyDescent="0.3">
      <c r="A607" s="1"/>
      <c r="B607" s="2"/>
      <c r="C607" s="2"/>
      <c r="D607" s="2"/>
      <c r="E607" s="2"/>
      <c r="F607" s="2"/>
      <c r="G607" s="2"/>
      <c r="H607" s="3"/>
      <c r="I607" s="3"/>
      <c r="J607" s="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spans="1:40" ht="14.25" customHeight="1" x14ac:dyDescent="0.3">
      <c r="A608" s="1"/>
      <c r="B608" s="2"/>
      <c r="C608" s="2"/>
      <c r="D608" s="2"/>
      <c r="E608" s="2"/>
      <c r="F608" s="2"/>
      <c r="G608" s="2"/>
      <c r="H608" s="3"/>
      <c r="I608" s="3"/>
      <c r="J608" s="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spans="1:40" ht="14.25" customHeight="1" x14ac:dyDescent="0.3">
      <c r="A609" s="1"/>
      <c r="B609" s="2"/>
      <c r="C609" s="2"/>
      <c r="D609" s="2"/>
      <c r="E609" s="2"/>
      <c r="F609" s="2"/>
      <c r="G609" s="2"/>
      <c r="H609" s="3"/>
      <c r="I609" s="3"/>
      <c r="J609" s="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spans="1:40" ht="14.25" customHeight="1" x14ac:dyDescent="0.3">
      <c r="A610" s="1"/>
      <c r="B610" s="2"/>
      <c r="C610" s="2"/>
      <c r="D610" s="2"/>
      <c r="E610" s="2"/>
      <c r="F610" s="2"/>
      <c r="G610" s="2"/>
      <c r="H610" s="3"/>
      <c r="I610" s="3"/>
      <c r="J610" s="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spans="1:40" ht="14.25" customHeight="1" x14ac:dyDescent="0.3">
      <c r="A611" s="1"/>
      <c r="B611" s="2"/>
      <c r="C611" s="2"/>
      <c r="D611" s="2"/>
      <c r="E611" s="2"/>
      <c r="F611" s="2"/>
      <c r="G611" s="2"/>
      <c r="H611" s="3"/>
      <c r="I611" s="3"/>
      <c r="J611" s="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spans="1:40" ht="14.25" customHeight="1" x14ac:dyDescent="0.3">
      <c r="A612" s="1"/>
      <c r="B612" s="2"/>
      <c r="C612" s="2"/>
      <c r="D612" s="2"/>
      <c r="E612" s="2"/>
      <c r="F612" s="2"/>
      <c r="G612" s="2"/>
      <c r="H612" s="3"/>
      <c r="I612" s="3"/>
      <c r="J612" s="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spans="1:40" ht="14.25" customHeight="1" x14ac:dyDescent="0.3">
      <c r="A613" s="1"/>
      <c r="B613" s="2"/>
      <c r="C613" s="2"/>
      <c r="D613" s="2"/>
      <c r="E613" s="2"/>
      <c r="F613" s="2"/>
      <c r="G613" s="2"/>
      <c r="H613" s="3"/>
      <c r="I613" s="3"/>
      <c r="J613" s="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spans="1:40" ht="14.25" customHeight="1" x14ac:dyDescent="0.3">
      <c r="A614" s="1"/>
      <c r="B614" s="2"/>
      <c r="C614" s="2"/>
      <c r="D614" s="2"/>
      <c r="E614" s="2"/>
      <c r="F614" s="2"/>
      <c r="G614" s="2"/>
      <c r="H614" s="3"/>
      <c r="I614" s="3"/>
      <c r="J614" s="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spans="1:40" ht="14.25" customHeight="1" x14ac:dyDescent="0.3">
      <c r="A615" s="1"/>
      <c r="B615" s="2"/>
      <c r="C615" s="2"/>
      <c r="D615" s="2"/>
      <c r="E615" s="2"/>
      <c r="F615" s="2"/>
      <c r="G615" s="2"/>
      <c r="H615" s="3"/>
      <c r="I615" s="3"/>
      <c r="J615" s="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spans="1:40" ht="14.25" customHeight="1" x14ac:dyDescent="0.3">
      <c r="A616" s="1"/>
      <c r="B616" s="2"/>
      <c r="C616" s="2"/>
      <c r="D616" s="2"/>
      <c r="E616" s="2"/>
      <c r="F616" s="2"/>
      <c r="G616" s="2"/>
      <c r="H616" s="3"/>
      <c r="I616" s="3"/>
      <c r="J616" s="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spans="1:40" ht="14.25" customHeight="1" x14ac:dyDescent="0.3">
      <c r="A617" s="1"/>
      <c r="B617" s="2"/>
      <c r="C617" s="2"/>
      <c r="D617" s="2"/>
      <c r="E617" s="2"/>
      <c r="F617" s="2"/>
      <c r="G617" s="2"/>
      <c r="H617" s="3"/>
      <c r="I617" s="3"/>
      <c r="J617" s="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spans="1:40" ht="14.25" customHeight="1" x14ac:dyDescent="0.3">
      <c r="A618" s="1"/>
      <c r="B618" s="2"/>
      <c r="C618" s="2"/>
      <c r="D618" s="2"/>
      <c r="E618" s="2"/>
      <c r="F618" s="2"/>
      <c r="G618" s="2"/>
      <c r="H618" s="3"/>
      <c r="I618" s="3"/>
      <c r="J618" s="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spans="1:40" ht="14.25" customHeight="1" x14ac:dyDescent="0.3">
      <c r="A619" s="1"/>
      <c r="B619" s="2"/>
      <c r="C619" s="2"/>
      <c r="D619" s="2"/>
      <c r="E619" s="2"/>
      <c r="F619" s="2"/>
      <c r="G619" s="2"/>
      <c r="H619" s="3"/>
      <c r="I619" s="3"/>
      <c r="J619" s="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spans="1:40" ht="14.25" customHeight="1" x14ac:dyDescent="0.3">
      <c r="A620" s="1"/>
      <c r="B620" s="2"/>
      <c r="C620" s="2"/>
      <c r="D620" s="2"/>
      <c r="E620" s="2"/>
      <c r="F620" s="2"/>
      <c r="G620" s="2"/>
      <c r="H620" s="3"/>
      <c r="I620" s="3"/>
      <c r="J620" s="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spans="1:40" ht="14.25" customHeight="1" x14ac:dyDescent="0.3">
      <c r="A621" s="1"/>
      <c r="B621" s="2"/>
      <c r="C621" s="2"/>
      <c r="D621" s="2"/>
      <c r="E621" s="2"/>
      <c r="F621" s="2"/>
      <c r="G621" s="2"/>
      <c r="H621" s="3"/>
      <c r="I621" s="3"/>
      <c r="J621" s="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spans="1:40" ht="14.25" customHeight="1" x14ac:dyDescent="0.3">
      <c r="A622" s="1"/>
      <c r="B622" s="2"/>
      <c r="C622" s="2"/>
      <c r="D622" s="2"/>
      <c r="E622" s="2"/>
      <c r="F622" s="2"/>
      <c r="G622" s="2"/>
      <c r="H622" s="3"/>
      <c r="I622" s="3"/>
      <c r="J622" s="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spans="1:40" ht="14.25" customHeight="1" x14ac:dyDescent="0.3">
      <c r="A623" s="1"/>
      <c r="B623" s="2"/>
      <c r="C623" s="2"/>
      <c r="D623" s="2"/>
      <c r="E623" s="2"/>
      <c r="F623" s="2"/>
      <c r="G623" s="2"/>
      <c r="H623" s="3"/>
      <c r="I623" s="3"/>
      <c r="J623" s="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spans="1:40" ht="14.25" customHeight="1" x14ac:dyDescent="0.3">
      <c r="A624" s="1"/>
      <c r="B624" s="2"/>
      <c r="C624" s="2"/>
      <c r="D624" s="2"/>
      <c r="E624" s="2"/>
      <c r="F624" s="2"/>
      <c r="G624" s="2"/>
      <c r="H624" s="3"/>
      <c r="I624" s="3"/>
      <c r="J624" s="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spans="1:40" ht="14.25" customHeight="1" x14ac:dyDescent="0.3">
      <c r="A625" s="1"/>
      <c r="B625" s="2"/>
      <c r="C625" s="2"/>
      <c r="D625" s="2"/>
      <c r="E625" s="2"/>
      <c r="F625" s="2"/>
      <c r="G625" s="2"/>
      <c r="H625" s="3"/>
      <c r="I625" s="3"/>
      <c r="J625" s="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spans="1:40" ht="14.25" customHeight="1" x14ac:dyDescent="0.3">
      <c r="A626" s="1"/>
      <c r="B626" s="2"/>
      <c r="C626" s="2"/>
      <c r="D626" s="2"/>
      <c r="E626" s="2"/>
      <c r="F626" s="2"/>
      <c r="G626" s="2"/>
      <c r="H626" s="3"/>
      <c r="I626" s="3"/>
      <c r="J626" s="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spans="1:40" ht="14.25" customHeight="1" x14ac:dyDescent="0.3">
      <c r="A627" s="1"/>
      <c r="B627" s="2"/>
      <c r="C627" s="2"/>
      <c r="D627" s="2"/>
      <c r="E627" s="2"/>
      <c r="F627" s="2"/>
      <c r="G627" s="2"/>
      <c r="H627" s="3"/>
      <c r="I627" s="3"/>
      <c r="J627" s="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spans="1:40" ht="14.25" customHeight="1" x14ac:dyDescent="0.3">
      <c r="A628" s="1"/>
      <c r="B628" s="2"/>
      <c r="C628" s="2"/>
      <c r="D628" s="2"/>
      <c r="E628" s="2"/>
      <c r="F628" s="2"/>
      <c r="G628" s="2"/>
      <c r="H628" s="3"/>
      <c r="I628" s="3"/>
      <c r="J628" s="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spans="1:40" ht="14.25" customHeight="1" x14ac:dyDescent="0.3">
      <c r="A629" s="1"/>
      <c r="B629" s="2"/>
      <c r="C629" s="2"/>
      <c r="D629" s="2"/>
      <c r="E629" s="2"/>
      <c r="F629" s="2"/>
      <c r="G629" s="2"/>
      <c r="H629" s="3"/>
      <c r="I629" s="3"/>
      <c r="J629" s="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spans="1:40" ht="14.25" customHeight="1" x14ac:dyDescent="0.3">
      <c r="A630" s="1"/>
      <c r="B630" s="2"/>
      <c r="C630" s="2"/>
      <c r="D630" s="2"/>
      <c r="E630" s="2"/>
      <c r="F630" s="2"/>
      <c r="G630" s="2"/>
      <c r="H630" s="3"/>
      <c r="I630" s="3"/>
      <c r="J630" s="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spans="1:40" ht="14.25" customHeight="1" x14ac:dyDescent="0.3">
      <c r="A631" s="1"/>
      <c r="B631" s="2"/>
      <c r="C631" s="2"/>
      <c r="D631" s="2"/>
      <c r="E631" s="2"/>
      <c r="F631" s="2"/>
      <c r="G631" s="2"/>
      <c r="H631" s="3"/>
      <c r="I631" s="3"/>
      <c r="J631" s="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spans="1:40" ht="14.25" customHeight="1" x14ac:dyDescent="0.3">
      <c r="A632" s="1"/>
      <c r="B632" s="2"/>
      <c r="C632" s="2"/>
      <c r="D632" s="2"/>
      <c r="E632" s="2"/>
      <c r="F632" s="2"/>
      <c r="G632" s="2"/>
      <c r="H632" s="3"/>
      <c r="I632" s="3"/>
      <c r="J632" s="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spans="1:40" ht="14.25" customHeight="1" x14ac:dyDescent="0.3">
      <c r="A633" s="1"/>
      <c r="B633" s="2"/>
      <c r="C633" s="2"/>
      <c r="D633" s="2"/>
      <c r="E633" s="2"/>
      <c r="F633" s="2"/>
      <c r="G633" s="2"/>
      <c r="H633" s="3"/>
      <c r="I633" s="3"/>
      <c r="J633" s="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spans="1:40" ht="14.25" customHeight="1" x14ac:dyDescent="0.3">
      <c r="A634" s="1"/>
      <c r="B634" s="2"/>
      <c r="C634" s="2"/>
      <c r="D634" s="2"/>
      <c r="E634" s="2"/>
      <c r="F634" s="2"/>
      <c r="G634" s="2"/>
      <c r="H634" s="3"/>
      <c r="I634" s="3"/>
      <c r="J634" s="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spans="1:40" ht="14.25" customHeight="1" x14ac:dyDescent="0.3">
      <c r="A635" s="1"/>
      <c r="B635" s="2"/>
      <c r="C635" s="2"/>
      <c r="D635" s="2"/>
      <c r="E635" s="2"/>
      <c r="F635" s="2"/>
      <c r="G635" s="2"/>
      <c r="H635" s="3"/>
      <c r="I635" s="3"/>
      <c r="J635" s="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spans="1:40" ht="14.25" customHeight="1" x14ac:dyDescent="0.3">
      <c r="A636" s="1"/>
      <c r="B636" s="2"/>
      <c r="C636" s="2"/>
      <c r="D636" s="2"/>
      <c r="E636" s="2"/>
      <c r="F636" s="2"/>
      <c r="G636" s="2"/>
      <c r="H636" s="3"/>
      <c r="I636" s="3"/>
      <c r="J636" s="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spans="1:40" ht="14.25" customHeight="1" x14ac:dyDescent="0.3">
      <c r="A637" s="1"/>
      <c r="B637" s="2"/>
      <c r="C637" s="2"/>
      <c r="D637" s="2"/>
      <c r="E637" s="2"/>
      <c r="F637" s="2"/>
      <c r="G637" s="2"/>
      <c r="H637" s="3"/>
      <c r="I637" s="3"/>
      <c r="J637" s="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spans="1:40" ht="14.25" customHeight="1" x14ac:dyDescent="0.3">
      <c r="A638" s="1"/>
      <c r="B638" s="2"/>
      <c r="C638" s="2"/>
      <c r="D638" s="2"/>
      <c r="E638" s="2"/>
      <c r="F638" s="2"/>
      <c r="G638" s="2"/>
      <c r="H638" s="3"/>
      <c r="I638" s="3"/>
      <c r="J638" s="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spans="1:40" ht="14.25" customHeight="1" x14ac:dyDescent="0.3">
      <c r="A639" s="1"/>
      <c r="B639" s="2"/>
      <c r="C639" s="2"/>
      <c r="D639" s="2"/>
      <c r="E639" s="2"/>
      <c r="F639" s="2"/>
      <c r="G639" s="2"/>
      <c r="H639" s="3"/>
      <c r="I639" s="3"/>
      <c r="J639" s="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spans="1:40" ht="14.25" customHeight="1" x14ac:dyDescent="0.3">
      <c r="A640" s="1"/>
      <c r="B640" s="2"/>
      <c r="C640" s="2"/>
      <c r="D640" s="2"/>
      <c r="E640" s="2"/>
      <c r="F640" s="2"/>
      <c r="G640" s="2"/>
      <c r="H640" s="3"/>
      <c r="I640" s="3"/>
      <c r="J640" s="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spans="1:40" ht="14.25" customHeight="1" x14ac:dyDescent="0.3">
      <c r="A641" s="1"/>
      <c r="B641" s="2"/>
      <c r="C641" s="2"/>
      <c r="D641" s="2"/>
      <c r="E641" s="2"/>
      <c r="F641" s="2"/>
      <c r="G641" s="2"/>
      <c r="H641" s="3"/>
      <c r="I641" s="3"/>
      <c r="J641" s="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spans="1:40" ht="14.25" customHeight="1" x14ac:dyDescent="0.3">
      <c r="A642" s="1"/>
      <c r="B642" s="2"/>
      <c r="C642" s="2"/>
      <c r="D642" s="2"/>
      <c r="E642" s="2"/>
      <c r="F642" s="2"/>
      <c r="G642" s="2"/>
      <c r="H642" s="3"/>
      <c r="I642" s="3"/>
      <c r="J642" s="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spans="1:40" ht="14.25" customHeight="1" x14ac:dyDescent="0.3">
      <c r="A643" s="1"/>
      <c r="B643" s="2"/>
      <c r="C643" s="2"/>
      <c r="D643" s="2"/>
      <c r="E643" s="2"/>
      <c r="F643" s="2"/>
      <c r="G643" s="2"/>
      <c r="H643" s="3"/>
      <c r="I643" s="3"/>
      <c r="J643" s="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spans="1:40" ht="14.25" customHeight="1" x14ac:dyDescent="0.3">
      <c r="A644" s="1"/>
      <c r="B644" s="2"/>
      <c r="C644" s="2"/>
      <c r="D644" s="2"/>
      <c r="E644" s="2"/>
      <c r="F644" s="2"/>
      <c r="G644" s="2"/>
      <c r="H644" s="3"/>
      <c r="I644" s="3"/>
      <c r="J644" s="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spans="1:40" ht="14.25" customHeight="1" x14ac:dyDescent="0.3">
      <c r="A645" s="1"/>
      <c r="B645" s="2"/>
      <c r="C645" s="2"/>
      <c r="D645" s="2"/>
      <c r="E645" s="2"/>
      <c r="F645" s="2"/>
      <c r="G645" s="2"/>
      <c r="H645" s="3"/>
      <c r="I645" s="3"/>
      <c r="J645" s="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spans="1:40" ht="14.25" customHeight="1" x14ac:dyDescent="0.3">
      <c r="A646" s="1"/>
      <c r="B646" s="2"/>
      <c r="C646" s="2"/>
      <c r="D646" s="2"/>
      <c r="E646" s="2"/>
      <c r="F646" s="2"/>
      <c r="G646" s="2"/>
      <c r="H646" s="3"/>
      <c r="I646" s="3"/>
      <c r="J646" s="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spans="1:40" ht="14.25" customHeight="1" x14ac:dyDescent="0.3">
      <c r="A647" s="1"/>
      <c r="B647" s="2"/>
      <c r="C647" s="2"/>
      <c r="D647" s="2"/>
      <c r="E647" s="2"/>
      <c r="F647" s="2"/>
      <c r="G647" s="2"/>
      <c r="H647" s="3"/>
      <c r="I647" s="3"/>
      <c r="J647" s="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spans="1:40" ht="14.25" customHeight="1" x14ac:dyDescent="0.3">
      <c r="A648" s="1"/>
      <c r="B648" s="2"/>
      <c r="C648" s="2"/>
      <c r="D648" s="2"/>
      <c r="E648" s="2"/>
      <c r="F648" s="2"/>
      <c r="G648" s="2"/>
      <c r="H648" s="3"/>
      <c r="I648" s="3"/>
      <c r="J648" s="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spans="1:40" ht="14.25" customHeight="1" x14ac:dyDescent="0.3">
      <c r="A649" s="1"/>
      <c r="B649" s="2"/>
      <c r="C649" s="2"/>
      <c r="D649" s="2"/>
      <c r="E649" s="2"/>
      <c r="F649" s="2"/>
      <c r="G649" s="2"/>
      <c r="H649" s="3"/>
      <c r="I649" s="3"/>
      <c r="J649" s="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spans="1:40" ht="14.25" customHeight="1" x14ac:dyDescent="0.3">
      <c r="A650" s="1"/>
      <c r="B650" s="2"/>
      <c r="C650" s="2"/>
      <c r="D650" s="2"/>
      <c r="E650" s="2"/>
      <c r="F650" s="2"/>
      <c r="G650" s="2"/>
      <c r="H650" s="3"/>
      <c r="I650" s="3"/>
      <c r="J650" s="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spans="1:40" ht="14.25" customHeight="1" x14ac:dyDescent="0.3">
      <c r="A651" s="1"/>
      <c r="B651" s="2"/>
      <c r="C651" s="2"/>
      <c r="D651" s="2"/>
      <c r="E651" s="2"/>
      <c r="F651" s="2"/>
      <c r="G651" s="2"/>
      <c r="H651" s="3"/>
      <c r="I651" s="3"/>
      <c r="J651" s="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spans="1:40" ht="14.25" customHeight="1" x14ac:dyDescent="0.3">
      <c r="A652" s="1"/>
      <c r="B652" s="2"/>
      <c r="C652" s="2"/>
      <c r="D652" s="2"/>
      <c r="E652" s="2"/>
      <c r="F652" s="2"/>
      <c r="G652" s="2"/>
      <c r="H652" s="3"/>
      <c r="I652" s="3"/>
      <c r="J652" s="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spans="1:40" ht="14.25" customHeight="1" x14ac:dyDescent="0.3">
      <c r="A653" s="1"/>
      <c r="B653" s="2"/>
      <c r="C653" s="2"/>
      <c r="D653" s="2"/>
      <c r="E653" s="2"/>
      <c r="F653" s="2"/>
      <c r="G653" s="2"/>
      <c r="H653" s="3"/>
      <c r="I653" s="3"/>
      <c r="J653" s="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spans="1:40" ht="14.25" customHeight="1" x14ac:dyDescent="0.3">
      <c r="A654" s="1"/>
      <c r="B654" s="2"/>
      <c r="C654" s="2"/>
      <c r="D654" s="2"/>
      <c r="E654" s="2"/>
      <c r="F654" s="2"/>
      <c r="G654" s="2"/>
      <c r="H654" s="3"/>
      <c r="I654" s="3"/>
      <c r="J654" s="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spans="1:40" ht="14.25" customHeight="1" x14ac:dyDescent="0.3">
      <c r="A655" s="1"/>
      <c r="B655" s="2"/>
      <c r="C655" s="2"/>
      <c r="D655" s="2"/>
      <c r="E655" s="2"/>
      <c r="F655" s="2"/>
      <c r="G655" s="2"/>
      <c r="H655" s="3"/>
      <c r="I655" s="3"/>
      <c r="J655" s="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spans="1:40" ht="14.25" customHeight="1" x14ac:dyDescent="0.3">
      <c r="A656" s="1"/>
      <c r="B656" s="2"/>
      <c r="C656" s="2"/>
      <c r="D656" s="2"/>
      <c r="E656" s="2"/>
      <c r="F656" s="2"/>
      <c r="G656" s="2"/>
      <c r="H656" s="3"/>
      <c r="I656" s="3"/>
      <c r="J656" s="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spans="1:40" ht="14.25" customHeight="1" x14ac:dyDescent="0.3">
      <c r="A657" s="1"/>
      <c r="B657" s="2"/>
      <c r="C657" s="2"/>
      <c r="D657" s="2"/>
      <c r="E657" s="2"/>
      <c r="F657" s="2"/>
      <c r="G657" s="2"/>
      <c r="H657" s="3"/>
      <c r="I657" s="3"/>
      <c r="J657" s="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spans="1:40" ht="14.25" customHeight="1" x14ac:dyDescent="0.3">
      <c r="A658" s="1"/>
      <c r="B658" s="2"/>
      <c r="C658" s="2"/>
      <c r="D658" s="2"/>
      <c r="E658" s="2"/>
      <c r="F658" s="2"/>
      <c r="G658" s="2"/>
      <c r="H658" s="3"/>
      <c r="I658" s="3"/>
      <c r="J658" s="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spans="1:40" ht="14.25" customHeight="1" x14ac:dyDescent="0.3">
      <c r="A659" s="1"/>
      <c r="B659" s="2"/>
      <c r="C659" s="2"/>
      <c r="D659" s="2"/>
      <c r="E659" s="2"/>
      <c r="F659" s="2"/>
      <c r="G659" s="2"/>
      <c r="H659" s="3"/>
      <c r="I659" s="3"/>
      <c r="J659" s="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spans="1:40" ht="14.25" customHeight="1" x14ac:dyDescent="0.3">
      <c r="A660" s="1"/>
      <c r="B660" s="2"/>
      <c r="C660" s="2"/>
      <c r="D660" s="2"/>
      <c r="E660" s="2"/>
      <c r="F660" s="2"/>
      <c r="G660" s="2"/>
      <c r="H660" s="3"/>
      <c r="I660" s="3"/>
      <c r="J660" s="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spans="1:40" ht="14.25" customHeight="1" x14ac:dyDescent="0.3">
      <c r="A661" s="1"/>
      <c r="B661" s="2"/>
      <c r="C661" s="2"/>
      <c r="D661" s="2"/>
      <c r="E661" s="2"/>
      <c r="F661" s="2"/>
      <c r="G661" s="2"/>
      <c r="H661" s="3"/>
      <c r="I661" s="3"/>
      <c r="J661" s="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spans="1:40" ht="14.25" customHeight="1" x14ac:dyDescent="0.3">
      <c r="A662" s="1"/>
      <c r="B662" s="2"/>
      <c r="C662" s="2"/>
      <c r="D662" s="2"/>
      <c r="E662" s="2"/>
      <c r="F662" s="2"/>
      <c r="G662" s="2"/>
      <c r="H662" s="3"/>
      <c r="I662" s="3"/>
      <c r="J662" s="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spans="1:40" ht="14.25" customHeight="1" x14ac:dyDescent="0.3">
      <c r="A663" s="1"/>
      <c r="B663" s="2"/>
      <c r="C663" s="2"/>
      <c r="D663" s="2"/>
      <c r="E663" s="2"/>
      <c r="F663" s="2"/>
      <c r="G663" s="2"/>
      <c r="H663" s="3"/>
      <c r="I663" s="3"/>
      <c r="J663" s="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spans="1:40" ht="14.25" customHeight="1" x14ac:dyDescent="0.3">
      <c r="A664" s="1"/>
      <c r="B664" s="2"/>
      <c r="C664" s="2"/>
      <c r="D664" s="2"/>
      <c r="E664" s="2"/>
      <c r="F664" s="2"/>
      <c r="G664" s="2"/>
      <c r="H664" s="3"/>
      <c r="I664" s="3"/>
      <c r="J664" s="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spans="1:40" ht="14.25" customHeight="1" x14ac:dyDescent="0.3">
      <c r="A665" s="1"/>
      <c r="B665" s="2"/>
      <c r="C665" s="2"/>
      <c r="D665" s="2"/>
      <c r="E665" s="2"/>
      <c r="F665" s="2"/>
      <c r="G665" s="2"/>
      <c r="H665" s="3"/>
      <c r="I665" s="3"/>
      <c r="J665" s="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spans="1:40" ht="14.25" customHeight="1" x14ac:dyDescent="0.3">
      <c r="A666" s="1"/>
      <c r="B666" s="2"/>
      <c r="C666" s="2"/>
      <c r="D666" s="2"/>
      <c r="E666" s="2"/>
      <c r="F666" s="2"/>
      <c r="G666" s="2"/>
      <c r="H666" s="3"/>
      <c r="I666" s="3"/>
      <c r="J666" s="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spans="1:40" ht="14.25" customHeight="1" x14ac:dyDescent="0.3">
      <c r="A667" s="1"/>
      <c r="B667" s="2"/>
      <c r="C667" s="2"/>
      <c r="D667" s="2"/>
      <c r="E667" s="2"/>
      <c r="F667" s="2"/>
      <c r="G667" s="2"/>
      <c r="H667" s="3"/>
      <c r="I667" s="3"/>
      <c r="J667" s="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spans="1:40" ht="14.25" customHeight="1" x14ac:dyDescent="0.3">
      <c r="A668" s="1"/>
      <c r="B668" s="2"/>
      <c r="C668" s="2"/>
      <c r="D668" s="2"/>
      <c r="E668" s="2"/>
      <c r="F668" s="2"/>
      <c r="G668" s="2"/>
      <c r="H668" s="3"/>
      <c r="I668" s="3"/>
      <c r="J668" s="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spans="1:40" ht="14.25" customHeight="1" x14ac:dyDescent="0.3">
      <c r="A669" s="1"/>
      <c r="B669" s="2"/>
      <c r="C669" s="2"/>
      <c r="D669" s="2"/>
      <c r="E669" s="2"/>
      <c r="F669" s="2"/>
      <c r="G669" s="2"/>
      <c r="H669" s="3"/>
      <c r="I669" s="3"/>
      <c r="J669" s="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spans="1:40" ht="14.25" customHeight="1" x14ac:dyDescent="0.3">
      <c r="A670" s="1"/>
      <c r="B670" s="2"/>
      <c r="C670" s="2"/>
      <c r="D670" s="2"/>
      <c r="E670" s="2"/>
      <c r="F670" s="2"/>
      <c r="G670" s="2"/>
      <c r="H670" s="3"/>
      <c r="I670" s="3"/>
      <c r="J670" s="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spans="1:40" ht="14.25" customHeight="1" x14ac:dyDescent="0.3">
      <c r="A671" s="1"/>
      <c r="B671" s="2"/>
      <c r="C671" s="2"/>
      <c r="D671" s="2"/>
      <c r="E671" s="2"/>
      <c r="F671" s="2"/>
      <c r="G671" s="2"/>
      <c r="H671" s="3"/>
      <c r="I671" s="3"/>
      <c r="J671" s="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spans="1:40" ht="14.25" customHeight="1" x14ac:dyDescent="0.3">
      <c r="A672" s="1"/>
      <c r="B672" s="2"/>
      <c r="C672" s="2"/>
      <c r="D672" s="2"/>
      <c r="E672" s="2"/>
      <c r="F672" s="2"/>
      <c r="G672" s="2"/>
      <c r="H672" s="3"/>
      <c r="I672" s="3"/>
      <c r="J672" s="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spans="1:40" ht="14.25" customHeight="1" x14ac:dyDescent="0.3">
      <c r="A673" s="1"/>
      <c r="B673" s="2"/>
      <c r="C673" s="2"/>
      <c r="D673" s="2"/>
      <c r="E673" s="2"/>
      <c r="F673" s="2"/>
      <c r="G673" s="2"/>
      <c r="H673" s="3"/>
      <c r="I673" s="3"/>
      <c r="J673" s="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spans="1:40" ht="14.25" customHeight="1" x14ac:dyDescent="0.3">
      <c r="A674" s="1"/>
      <c r="B674" s="2"/>
      <c r="C674" s="2"/>
      <c r="D674" s="2"/>
      <c r="E674" s="2"/>
      <c r="F674" s="2"/>
      <c r="G674" s="2"/>
      <c r="H674" s="3"/>
      <c r="I674" s="3"/>
      <c r="J674" s="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spans="1:40" ht="14.25" customHeight="1" x14ac:dyDescent="0.3">
      <c r="A675" s="1"/>
      <c r="B675" s="2"/>
      <c r="C675" s="2"/>
      <c r="D675" s="2"/>
      <c r="E675" s="2"/>
      <c r="F675" s="2"/>
      <c r="G675" s="2"/>
      <c r="H675" s="3"/>
      <c r="I675" s="3"/>
      <c r="J675" s="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spans="1:40" ht="14.25" customHeight="1" x14ac:dyDescent="0.3">
      <c r="A676" s="1"/>
      <c r="B676" s="2"/>
      <c r="C676" s="2"/>
      <c r="D676" s="2"/>
      <c r="E676" s="2"/>
      <c r="F676" s="2"/>
      <c r="G676" s="2"/>
      <c r="H676" s="3"/>
      <c r="I676" s="3"/>
      <c r="J676" s="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spans="1:40" ht="14.25" customHeight="1" x14ac:dyDescent="0.3">
      <c r="A677" s="1"/>
      <c r="B677" s="2"/>
      <c r="C677" s="2"/>
      <c r="D677" s="2"/>
      <c r="E677" s="2"/>
      <c r="F677" s="2"/>
      <c r="G677" s="2"/>
      <c r="H677" s="3"/>
      <c r="I677" s="3"/>
      <c r="J677" s="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spans="1:40" ht="14.25" customHeight="1" x14ac:dyDescent="0.3">
      <c r="A678" s="1"/>
      <c r="B678" s="2"/>
      <c r="C678" s="2"/>
      <c r="D678" s="2"/>
      <c r="E678" s="2"/>
      <c r="F678" s="2"/>
      <c r="G678" s="2"/>
      <c r="H678" s="3"/>
      <c r="I678" s="3"/>
      <c r="J678" s="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spans="1:40" ht="14.25" customHeight="1" x14ac:dyDescent="0.3">
      <c r="A679" s="1"/>
      <c r="B679" s="2"/>
      <c r="C679" s="2"/>
      <c r="D679" s="2"/>
      <c r="E679" s="2"/>
      <c r="F679" s="2"/>
      <c r="G679" s="2"/>
      <c r="H679" s="3"/>
      <c r="I679" s="3"/>
      <c r="J679" s="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spans="1:40" ht="14.25" customHeight="1" x14ac:dyDescent="0.3">
      <c r="A680" s="1"/>
      <c r="B680" s="2"/>
      <c r="C680" s="2"/>
      <c r="D680" s="2"/>
      <c r="E680" s="2"/>
      <c r="F680" s="2"/>
      <c r="G680" s="2"/>
      <c r="H680" s="3"/>
      <c r="I680" s="3"/>
      <c r="J680" s="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spans="1:40" ht="14.25" customHeight="1" x14ac:dyDescent="0.3">
      <c r="A681" s="1"/>
      <c r="B681" s="2"/>
      <c r="C681" s="2"/>
      <c r="D681" s="2"/>
      <c r="E681" s="2"/>
      <c r="F681" s="2"/>
      <c r="G681" s="2"/>
      <c r="H681" s="3"/>
      <c r="I681" s="3"/>
      <c r="J681" s="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spans="1:40" ht="14.25" customHeight="1" x14ac:dyDescent="0.3">
      <c r="A682" s="1"/>
      <c r="B682" s="2"/>
      <c r="C682" s="2"/>
      <c r="D682" s="2"/>
      <c r="E682" s="2"/>
      <c r="F682" s="2"/>
      <c r="G682" s="2"/>
      <c r="H682" s="3"/>
      <c r="I682" s="3"/>
      <c r="J682" s="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spans="1:40" ht="14.25" customHeight="1" x14ac:dyDescent="0.3">
      <c r="A683" s="1"/>
      <c r="B683" s="2"/>
      <c r="C683" s="2"/>
      <c r="D683" s="2"/>
      <c r="E683" s="2"/>
      <c r="F683" s="2"/>
      <c r="G683" s="2"/>
      <c r="H683" s="3"/>
      <c r="I683" s="3"/>
      <c r="J683" s="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spans="1:40" ht="14.25" customHeight="1" x14ac:dyDescent="0.3">
      <c r="A684" s="1"/>
      <c r="B684" s="2"/>
      <c r="C684" s="2"/>
      <c r="D684" s="2"/>
      <c r="E684" s="2"/>
      <c r="F684" s="2"/>
      <c r="G684" s="2"/>
      <c r="H684" s="3"/>
      <c r="I684" s="3"/>
      <c r="J684" s="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spans="1:40" ht="14.25" customHeight="1" x14ac:dyDescent="0.3">
      <c r="A685" s="1"/>
      <c r="B685" s="2"/>
      <c r="C685" s="2"/>
      <c r="D685" s="2"/>
      <c r="E685" s="2"/>
      <c r="F685" s="2"/>
      <c r="G685" s="2"/>
      <c r="H685" s="3"/>
      <c r="I685" s="3"/>
      <c r="J685" s="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spans="1:40" ht="14.25" customHeight="1" x14ac:dyDescent="0.3">
      <c r="A686" s="1"/>
      <c r="B686" s="2"/>
      <c r="C686" s="2"/>
      <c r="D686" s="2"/>
      <c r="E686" s="2"/>
      <c r="F686" s="2"/>
      <c r="G686" s="2"/>
      <c r="H686" s="3"/>
      <c r="I686" s="3"/>
      <c r="J686" s="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spans="1:40" ht="14.25" customHeight="1" x14ac:dyDescent="0.3">
      <c r="A687" s="1"/>
      <c r="B687" s="2"/>
      <c r="C687" s="2"/>
      <c r="D687" s="2"/>
      <c r="E687" s="2"/>
      <c r="F687" s="2"/>
      <c r="G687" s="2"/>
      <c r="H687" s="3"/>
      <c r="I687" s="3"/>
      <c r="J687" s="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spans="1:40" ht="14.25" customHeight="1" x14ac:dyDescent="0.3">
      <c r="A688" s="1"/>
      <c r="B688" s="2"/>
      <c r="C688" s="2"/>
      <c r="D688" s="2"/>
      <c r="E688" s="2"/>
      <c r="F688" s="2"/>
      <c r="G688" s="2"/>
      <c r="H688" s="3"/>
      <c r="I688" s="3"/>
      <c r="J688" s="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spans="1:40" ht="14.25" customHeight="1" x14ac:dyDescent="0.3">
      <c r="A689" s="1"/>
      <c r="B689" s="2"/>
      <c r="C689" s="2"/>
      <c r="D689" s="2"/>
      <c r="E689" s="2"/>
      <c r="F689" s="2"/>
      <c r="G689" s="2"/>
      <c r="H689" s="3"/>
      <c r="I689" s="3"/>
      <c r="J689" s="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spans="1:40" ht="14.25" customHeight="1" x14ac:dyDescent="0.3">
      <c r="A690" s="1"/>
      <c r="B690" s="2"/>
      <c r="C690" s="2"/>
      <c r="D690" s="2"/>
      <c r="E690" s="2"/>
      <c r="F690" s="2"/>
      <c r="G690" s="2"/>
      <c r="H690" s="3"/>
      <c r="I690" s="3"/>
      <c r="J690" s="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spans="1:40" ht="14.25" customHeight="1" x14ac:dyDescent="0.3">
      <c r="A691" s="1"/>
      <c r="B691" s="2"/>
      <c r="C691" s="2"/>
      <c r="D691" s="2"/>
      <c r="E691" s="2"/>
      <c r="F691" s="2"/>
      <c r="G691" s="2"/>
      <c r="H691" s="3"/>
      <c r="I691" s="3"/>
      <c r="J691" s="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spans="1:40" ht="14.25" customHeight="1" x14ac:dyDescent="0.3">
      <c r="A692" s="1"/>
      <c r="B692" s="2"/>
      <c r="C692" s="2"/>
      <c r="D692" s="2"/>
      <c r="E692" s="2"/>
      <c r="F692" s="2"/>
      <c r="G692" s="2"/>
      <c r="H692" s="3"/>
      <c r="I692" s="3"/>
      <c r="J692" s="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spans="1:40" ht="14.25" customHeight="1" x14ac:dyDescent="0.3">
      <c r="A693" s="1"/>
      <c r="B693" s="2"/>
      <c r="C693" s="2"/>
      <c r="D693" s="2"/>
      <c r="E693" s="2"/>
      <c r="F693" s="2"/>
      <c r="G693" s="2"/>
      <c r="H693" s="3"/>
      <c r="I693" s="3"/>
      <c r="J693" s="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spans="1:40" ht="14.25" customHeight="1" x14ac:dyDescent="0.3">
      <c r="A694" s="1"/>
      <c r="B694" s="2"/>
      <c r="C694" s="2"/>
      <c r="D694" s="2"/>
      <c r="E694" s="2"/>
      <c r="F694" s="2"/>
      <c r="G694" s="2"/>
      <c r="H694" s="3"/>
      <c r="I694" s="3"/>
      <c r="J694" s="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spans="1:40" ht="14.25" customHeight="1" x14ac:dyDescent="0.3">
      <c r="A695" s="1"/>
      <c r="B695" s="2"/>
      <c r="C695" s="2"/>
      <c r="D695" s="2"/>
      <c r="E695" s="2"/>
      <c r="F695" s="2"/>
      <c r="G695" s="2"/>
      <c r="H695" s="3"/>
      <c r="I695" s="3"/>
      <c r="J695" s="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spans="1:40" ht="14.25" customHeight="1" x14ac:dyDescent="0.3">
      <c r="A696" s="1"/>
      <c r="B696" s="2"/>
      <c r="C696" s="2"/>
      <c r="D696" s="2"/>
      <c r="E696" s="2"/>
      <c r="F696" s="2"/>
      <c r="G696" s="2"/>
      <c r="H696" s="3"/>
      <c r="I696" s="3"/>
      <c r="J696" s="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spans="1:40" ht="14.25" customHeight="1" x14ac:dyDescent="0.3">
      <c r="A697" s="1"/>
      <c r="B697" s="2"/>
      <c r="C697" s="2"/>
      <c r="D697" s="2"/>
      <c r="E697" s="2"/>
      <c r="F697" s="2"/>
      <c r="G697" s="2"/>
      <c r="H697" s="3"/>
      <c r="I697" s="3"/>
      <c r="J697" s="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spans="1:40" ht="14.25" customHeight="1" x14ac:dyDescent="0.3">
      <c r="A698" s="1"/>
      <c r="B698" s="2"/>
      <c r="C698" s="2"/>
      <c r="D698" s="2"/>
      <c r="E698" s="2"/>
      <c r="F698" s="2"/>
      <c r="G698" s="2"/>
      <c r="H698" s="3"/>
      <c r="I698" s="3"/>
      <c r="J698" s="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spans="1:40" ht="14.25" customHeight="1" x14ac:dyDescent="0.3">
      <c r="A699" s="1"/>
      <c r="B699" s="2"/>
      <c r="C699" s="2"/>
      <c r="D699" s="2"/>
      <c r="E699" s="2"/>
      <c r="F699" s="2"/>
      <c r="G699" s="2"/>
      <c r="H699" s="3"/>
      <c r="I699" s="3"/>
      <c r="J699" s="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spans="1:40" ht="14.25" customHeight="1" x14ac:dyDescent="0.3">
      <c r="A700" s="1"/>
      <c r="B700" s="2"/>
      <c r="C700" s="2"/>
      <c r="D700" s="2"/>
      <c r="E700" s="2"/>
      <c r="F700" s="2"/>
      <c r="G700" s="2"/>
      <c r="H700" s="3"/>
      <c r="I700" s="3"/>
      <c r="J700" s="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spans="1:40" ht="14.25" customHeight="1" x14ac:dyDescent="0.3">
      <c r="A701" s="1"/>
      <c r="B701" s="2"/>
      <c r="C701" s="2"/>
      <c r="D701" s="2"/>
      <c r="E701" s="2"/>
      <c r="F701" s="2"/>
      <c r="G701" s="2"/>
      <c r="H701" s="3"/>
      <c r="I701" s="3"/>
      <c r="J701" s="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spans="1:40" ht="14.25" customHeight="1" x14ac:dyDescent="0.3">
      <c r="A702" s="1"/>
      <c r="B702" s="2"/>
      <c r="C702" s="2"/>
      <c r="D702" s="2"/>
      <c r="E702" s="2"/>
      <c r="F702" s="2"/>
      <c r="G702" s="2"/>
      <c r="H702" s="3"/>
      <c r="I702" s="3"/>
      <c r="J702" s="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spans="1:40" ht="14.25" customHeight="1" x14ac:dyDescent="0.3">
      <c r="A703" s="1"/>
      <c r="B703" s="2"/>
      <c r="C703" s="2"/>
      <c r="D703" s="2"/>
      <c r="E703" s="2"/>
      <c r="F703" s="2"/>
      <c r="G703" s="2"/>
      <c r="H703" s="3"/>
      <c r="I703" s="3"/>
      <c r="J703" s="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spans="1:40" ht="14.25" customHeight="1" x14ac:dyDescent="0.3">
      <c r="A704" s="1"/>
      <c r="B704" s="2"/>
      <c r="C704" s="2"/>
      <c r="D704" s="2"/>
      <c r="E704" s="2"/>
      <c r="F704" s="2"/>
      <c r="G704" s="2"/>
      <c r="H704" s="3"/>
      <c r="I704" s="3"/>
      <c r="J704" s="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spans="1:40" ht="14.25" customHeight="1" x14ac:dyDescent="0.3">
      <c r="A705" s="1"/>
      <c r="B705" s="2"/>
      <c r="C705" s="2"/>
      <c r="D705" s="2"/>
      <c r="E705" s="2"/>
      <c r="F705" s="2"/>
      <c r="G705" s="2"/>
      <c r="H705" s="3"/>
      <c r="I705" s="3"/>
      <c r="J705" s="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spans="1:40" ht="14.25" customHeight="1" x14ac:dyDescent="0.3">
      <c r="A706" s="1"/>
      <c r="B706" s="2"/>
      <c r="C706" s="2"/>
      <c r="D706" s="2"/>
      <c r="E706" s="2"/>
      <c r="F706" s="2"/>
      <c r="G706" s="2"/>
      <c r="H706" s="3"/>
      <c r="I706" s="3"/>
      <c r="J706" s="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spans="1:40" ht="14.25" customHeight="1" x14ac:dyDescent="0.3">
      <c r="A707" s="1"/>
      <c r="B707" s="2"/>
      <c r="C707" s="2"/>
      <c r="D707" s="2"/>
      <c r="E707" s="2"/>
      <c r="F707" s="2"/>
      <c r="G707" s="2"/>
      <c r="H707" s="3"/>
      <c r="I707" s="3"/>
      <c r="J707" s="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spans="1:40" ht="14.25" customHeight="1" x14ac:dyDescent="0.3">
      <c r="A708" s="1"/>
      <c r="B708" s="2"/>
      <c r="C708" s="2"/>
      <c r="D708" s="2"/>
      <c r="E708" s="2"/>
      <c r="F708" s="2"/>
      <c r="G708" s="2"/>
      <c r="H708" s="3"/>
      <c r="I708" s="3"/>
      <c r="J708" s="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spans="1:40" ht="14.25" customHeight="1" x14ac:dyDescent="0.3">
      <c r="A709" s="1"/>
      <c r="B709" s="2"/>
      <c r="C709" s="2"/>
      <c r="D709" s="2"/>
      <c r="E709" s="2"/>
      <c r="F709" s="2"/>
      <c r="G709" s="2"/>
      <c r="H709" s="3"/>
      <c r="I709" s="3"/>
      <c r="J709" s="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spans="1:40" ht="14.25" customHeight="1" x14ac:dyDescent="0.3">
      <c r="A710" s="1"/>
      <c r="B710" s="2"/>
      <c r="C710" s="2"/>
      <c r="D710" s="2"/>
      <c r="E710" s="2"/>
      <c r="F710" s="2"/>
      <c r="G710" s="2"/>
      <c r="H710" s="3"/>
      <c r="I710" s="3"/>
      <c r="J710" s="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spans="1:40" ht="14.25" customHeight="1" x14ac:dyDescent="0.3">
      <c r="A711" s="1"/>
      <c r="B711" s="2"/>
      <c r="C711" s="2"/>
      <c r="D711" s="2"/>
      <c r="E711" s="2"/>
      <c r="F711" s="2"/>
      <c r="G711" s="2"/>
      <c r="H711" s="3"/>
      <c r="I711" s="3"/>
      <c r="J711" s="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spans="1:40" ht="14.25" customHeight="1" x14ac:dyDescent="0.3">
      <c r="A712" s="1"/>
      <c r="B712" s="2"/>
      <c r="C712" s="2"/>
      <c r="D712" s="2"/>
      <c r="E712" s="2"/>
      <c r="F712" s="2"/>
      <c r="G712" s="2"/>
      <c r="H712" s="3"/>
      <c r="I712" s="3"/>
      <c r="J712" s="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spans="1:40" ht="14.25" customHeight="1" x14ac:dyDescent="0.3">
      <c r="A713" s="1"/>
      <c r="B713" s="2"/>
      <c r="C713" s="2"/>
      <c r="D713" s="2"/>
      <c r="E713" s="2"/>
      <c r="F713" s="2"/>
      <c r="G713" s="2"/>
      <c r="H713" s="3"/>
      <c r="I713" s="3"/>
      <c r="J713" s="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spans="1:40" ht="14.25" customHeight="1" x14ac:dyDescent="0.3">
      <c r="A714" s="1"/>
      <c r="B714" s="2"/>
      <c r="C714" s="2"/>
      <c r="D714" s="2"/>
      <c r="E714" s="2"/>
      <c r="F714" s="2"/>
      <c r="G714" s="2"/>
      <c r="H714" s="3"/>
      <c r="I714" s="3"/>
      <c r="J714" s="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spans="1:40" ht="14.25" customHeight="1" x14ac:dyDescent="0.3">
      <c r="A715" s="1"/>
      <c r="B715" s="2"/>
      <c r="C715" s="2"/>
      <c r="D715" s="2"/>
      <c r="E715" s="2"/>
      <c r="F715" s="2"/>
      <c r="G715" s="2"/>
      <c r="H715" s="3"/>
      <c r="I715" s="3"/>
      <c r="J715" s="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spans="1:40" ht="14.25" customHeight="1" x14ac:dyDescent="0.3">
      <c r="A716" s="1"/>
      <c r="B716" s="2"/>
      <c r="C716" s="2"/>
      <c r="D716" s="2"/>
      <c r="E716" s="2"/>
      <c r="F716" s="2"/>
      <c r="G716" s="2"/>
      <c r="H716" s="3"/>
      <c r="I716" s="3"/>
      <c r="J716" s="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spans="1:40" ht="14.25" customHeight="1" x14ac:dyDescent="0.3">
      <c r="A717" s="1"/>
      <c r="B717" s="2"/>
      <c r="C717" s="2"/>
      <c r="D717" s="2"/>
      <c r="E717" s="2"/>
      <c r="F717" s="2"/>
      <c r="G717" s="2"/>
      <c r="H717" s="3"/>
      <c r="I717" s="3"/>
      <c r="J717" s="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spans="1:40" ht="14.25" customHeight="1" x14ac:dyDescent="0.3">
      <c r="A718" s="1"/>
      <c r="B718" s="2"/>
      <c r="C718" s="2"/>
      <c r="D718" s="2"/>
      <c r="E718" s="2"/>
      <c r="F718" s="2"/>
      <c r="G718" s="2"/>
      <c r="H718" s="3"/>
      <c r="I718" s="3"/>
      <c r="J718" s="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spans="1:40" ht="14.25" customHeight="1" x14ac:dyDescent="0.3">
      <c r="A719" s="1"/>
      <c r="B719" s="2"/>
      <c r="C719" s="2"/>
      <c r="D719" s="2"/>
      <c r="E719" s="2"/>
      <c r="F719" s="2"/>
      <c r="G719" s="2"/>
      <c r="H719" s="3"/>
      <c r="I719" s="3"/>
      <c r="J719" s="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spans="1:40" ht="14.25" customHeight="1" x14ac:dyDescent="0.3">
      <c r="A720" s="1"/>
      <c r="B720" s="2"/>
      <c r="C720" s="2"/>
      <c r="D720" s="2"/>
      <c r="E720" s="2"/>
      <c r="F720" s="2"/>
      <c r="G720" s="2"/>
      <c r="H720" s="3"/>
      <c r="I720" s="3"/>
      <c r="J720" s="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spans="1:40" ht="14.25" customHeight="1" x14ac:dyDescent="0.3">
      <c r="A721" s="1"/>
      <c r="B721" s="2"/>
      <c r="C721" s="2"/>
      <c r="D721" s="2"/>
      <c r="E721" s="2"/>
      <c r="F721" s="2"/>
      <c r="G721" s="2"/>
      <c r="H721" s="3"/>
      <c r="I721" s="3"/>
      <c r="J721" s="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spans="1:40" ht="14.25" customHeight="1" x14ac:dyDescent="0.3">
      <c r="A722" s="1"/>
      <c r="B722" s="2"/>
      <c r="C722" s="2"/>
      <c r="D722" s="2"/>
      <c r="E722" s="2"/>
      <c r="F722" s="2"/>
      <c r="G722" s="2"/>
      <c r="H722" s="3"/>
      <c r="I722" s="3"/>
      <c r="J722" s="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spans="1:40" ht="14.25" customHeight="1" x14ac:dyDescent="0.3">
      <c r="A723" s="1"/>
      <c r="B723" s="2"/>
      <c r="C723" s="2"/>
      <c r="D723" s="2"/>
      <c r="E723" s="2"/>
      <c r="F723" s="2"/>
      <c r="G723" s="2"/>
      <c r="H723" s="3"/>
      <c r="I723" s="3"/>
      <c r="J723" s="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spans="1:40" ht="14.25" customHeight="1" x14ac:dyDescent="0.3">
      <c r="A724" s="1"/>
      <c r="B724" s="2"/>
      <c r="C724" s="2"/>
      <c r="D724" s="2"/>
      <c r="E724" s="2"/>
      <c r="F724" s="2"/>
      <c r="G724" s="2"/>
      <c r="H724" s="3"/>
      <c r="I724" s="3"/>
      <c r="J724" s="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spans="1:40" ht="14.25" customHeight="1" x14ac:dyDescent="0.3">
      <c r="A725" s="1"/>
      <c r="B725" s="2"/>
      <c r="C725" s="2"/>
      <c r="D725" s="2"/>
      <c r="E725" s="2"/>
      <c r="F725" s="2"/>
      <c r="G725" s="2"/>
      <c r="H725" s="3"/>
      <c r="I725" s="3"/>
      <c r="J725" s="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spans="1:40" ht="14.25" customHeight="1" x14ac:dyDescent="0.3">
      <c r="A726" s="1"/>
      <c r="B726" s="2"/>
      <c r="C726" s="2"/>
      <c r="D726" s="2"/>
      <c r="E726" s="2"/>
      <c r="F726" s="2"/>
      <c r="G726" s="2"/>
      <c r="H726" s="3"/>
      <c r="I726" s="3"/>
      <c r="J726" s="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spans="1:40" ht="14.25" customHeight="1" x14ac:dyDescent="0.3">
      <c r="A727" s="1"/>
      <c r="B727" s="2"/>
      <c r="C727" s="2"/>
      <c r="D727" s="2"/>
      <c r="E727" s="2"/>
      <c r="F727" s="2"/>
      <c r="G727" s="2"/>
      <c r="H727" s="3"/>
      <c r="I727" s="3"/>
      <c r="J727" s="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spans="1:40" ht="14.25" customHeight="1" x14ac:dyDescent="0.3">
      <c r="A728" s="1"/>
      <c r="B728" s="2"/>
      <c r="C728" s="2"/>
      <c r="D728" s="2"/>
      <c r="E728" s="2"/>
      <c r="F728" s="2"/>
      <c r="G728" s="2"/>
      <c r="H728" s="3"/>
      <c r="I728" s="3"/>
      <c r="J728" s="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spans="1:40" ht="14.25" customHeight="1" x14ac:dyDescent="0.3">
      <c r="A729" s="1"/>
      <c r="B729" s="2"/>
      <c r="C729" s="2"/>
      <c r="D729" s="2"/>
      <c r="E729" s="2"/>
      <c r="F729" s="2"/>
      <c r="G729" s="2"/>
      <c r="H729" s="3"/>
      <c r="I729" s="3"/>
      <c r="J729" s="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spans="1:40" ht="14.25" customHeight="1" x14ac:dyDescent="0.3">
      <c r="A730" s="1"/>
      <c r="B730" s="2"/>
      <c r="C730" s="2"/>
      <c r="D730" s="2"/>
      <c r="E730" s="2"/>
      <c r="F730" s="2"/>
      <c r="G730" s="2"/>
      <c r="H730" s="3"/>
      <c r="I730" s="3"/>
      <c r="J730" s="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spans="1:40" ht="14.25" customHeight="1" x14ac:dyDescent="0.3">
      <c r="A731" s="1"/>
      <c r="B731" s="2"/>
      <c r="C731" s="2"/>
      <c r="D731" s="2"/>
      <c r="E731" s="2"/>
      <c r="F731" s="2"/>
      <c r="G731" s="2"/>
      <c r="H731" s="3"/>
      <c r="I731" s="3"/>
      <c r="J731" s="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spans="1:40" ht="14.25" customHeight="1" x14ac:dyDescent="0.3">
      <c r="A732" s="1"/>
      <c r="B732" s="2"/>
      <c r="C732" s="2"/>
      <c r="D732" s="2"/>
      <c r="E732" s="2"/>
      <c r="F732" s="2"/>
      <c r="G732" s="2"/>
      <c r="H732" s="3"/>
      <c r="I732" s="3"/>
      <c r="J732" s="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spans="1:40" ht="14.25" customHeight="1" x14ac:dyDescent="0.3">
      <c r="A733" s="1"/>
      <c r="B733" s="2"/>
      <c r="C733" s="2"/>
      <c r="D733" s="2"/>
      <c r="E733" s="2"/>
      <c r="F733" s="2"/>
      <c r="G733" s="2"/>
      <c r="H733" s="3"/>
      <c r="I733" s="3"/>
      <c r="J733" s="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spans="1:40" ht="14.25" customHeight="1" x14ac:dyDescent="0.3">
      <c r="A734" s="1"/>
      <c r="B734" s="2"/>
      <c r="C734" s="2"/>
      <c r="D734" s="2"/>
      <c r="E734" s="2"/>
      <c r="F734" s="2"/>
      <c r="G734" s="2"/>
      <c r="H734" s="3"/>
      <c r="I734" s="3"/>
      <c r="J734" s="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spans="1:40" ht="14.25" customHeight="1" x14ac:dyDescent="0.3">
      <c r="A735" s="1"/>
      <c r="B735" s="2"/>
      <c r="C735" s="2"/>
      <c r="D735" s="2"/>
      <c r="E735" s="2"/>
      <c r="F735" s="2"/>
      <c r="G735" s="2"/>
      <c r="H735" s="3"/>
      <c r="I735" s="3"/>
      <c r="J735" s="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spans="1:40" ht="14.25" customHeight="1" x14ac:dyDescent="0.3">
      <c r="A736" s="1"/>
      <c r="B736" s="2"/>
      <c r="C736" s="2"/>
      <c r="D736" s="2"/>
      <c r="E736" s="2"/>
      <c r="F736" s="2"/>
      <c r="G736" s="2"/>
      <c r="H736" s="3"/>
      <c r="I736" s="3"/>
      <c r="J736" s="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spans="1:40" ht="14.25" customHeight="1" x14ac:dyDescent="0.3">
      <c r="A737" s="1"/>
      <c r="B737" s="2"/>
      <c r="C737" s="2"/>
      <c r="D737" s="2"/>
      <c r="E737" s="2"/>
      <c r="F737" s="2"/>
      <c r="G737" s="2"/>
      <c r="H737" s="3"/>
      <c r="I737" s="3"/>
      <c r="J737" s="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spans="1:40" ht="14.25" customHeight="1" x14ac:dyDescent="0.3">
      <c r="A738" s="1"/>
      <c r="B738" s="2"/>
      <c r="C738" s="2"/>
      <c r="D738" s="2"/>
      <c r="E738" s="2"/>
      <c r="F738" s="2"/>
      <c r="G738" s="2"/>
      <c r="H738" s="3"/>
      <c r="I738" s="3"/>
      <c r="J738" s="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spans="1:40" ht="14.25" customHeight="1" x14ac:dyDescent="0.3">
      <c r="A739" s="1"/>
      <c r="B739" s="2"/>
      <c r="C739" s="2"/>
      <c r="D739" s="2"/>
      <c r="E739" s="2"/>
      <c r="F739" s="2"/>
      <c r="G739" s="2"/>
      <c r="H739" s="3"/>
      <c r="I739" s="3"/>
      <c r="J739" s="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spans="1:40" ht="14.25" customHeight="1" x14ac:dyDescent="0.3">
      <c r="A740" s="1"/>
      <c r="B740" s="2"/>
      <c r="C740" s="2"/>
      <c r="D740" s="2"/>
      <c r="E740" s="2"/>
      <c r="F740" s="2"/>
      <c r="G740" s="2"/>
      <c r="H740" s="3"/>
      <c r="I740" s="3"/>
      <c r="J740" s="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spans="1:40" ht="14.25" customHeight="1" x14ac:dyDescent="0.3">
      <c r="A741" s="1"/>
      <c r="B741" s="2"/>
      <c r="C741" s="2"/>
      <c r="D741" s="2"/>
      <c r="E741" s="2"/>
      <c r="F741" s="2"/>
      <c r="G741" s="2"/>
      <c r="H741" s="3"/>
      <c r="I741" s="3"/>
      <c r="J741" s="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spans="1:40" ht="14.25" customHeight="1" x14ac:dyDescent="0.3">
      <c r="A742" s="1"/>
      <c r="B742" s="2"/>
      <c r="C742" s="2"/>
      <c r="D742" s="2"/>
      <c r="E742" s="2"/>
      <c r="F742" s="2"/>
      <c r="G742" s="2"/>
      <c r="H742" s="3"/>
      <c r="I742" s="3"/>
      <c r="J742" s="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spans="1:40" ht="14.25" customHeight="1" x14ac:dyDescent="0.3">
      <c r="A743" s="1"/>
      <c r="B743" s="2"/>
      <c r="C743" s="2"/>
      <c r="D743" s="2"/>
      <c r="E743" s="2"/>
      <c r="F743" s="2"/>
      <c r="G743" s="2"/>
      <c r="H743" s="3"/>
      <c r="I743" s="3"/>
      <c r="J743" s="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spans="1:40" ht="14.25" customHeight="1" x14ac:dyDescent="0.3">
      <c r="A744" s="1"/>
      <c r="B744" s="2"/>
      <c r="C744" s="2"/>
      <c r="D744" s="2"/>
      <c r="E744" s="2"/>
      <c r="F744" s="2"/>
      <c r="G744" s="2"/>
      <c r="H744" s="3"/>
      <c r="I744" s="3"/>
      <c r="J744" s="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spans="1:40" ht="14.25" customHeight="1" x14ac:dyDescent="0.3">
      <c r="A745" s="1"/>
      <c r="B745" s="2"/>
      <c r="C745" s="2"/>
      <c r="D745" s="2"/>
      <c r="E745" s="2"/>
      <c r="F745" s="2"/>
      <c r="G745" s="2"/>
      <c r="H745" s="3"/>
      <c r="I745" s="3"/>
      <c r="J745" s="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spans="1:40" ht="14.25" customHeight="1" x14ac:dyDescent="0.3">
      <c r="A746" s="1"/>
      <c r="B746" s="2"/>
      <c r="C746" s="2"/>
      <c r="D746" s="2"/>
      <c r="E746" s="2"/>
      <c r="F746" s="2"/>
      <c r="G746" s="2"/>
      <c r="H746" s="3"/>
      <c r="I746" s="3"/>
      <c r="J746" s="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spans="1:40" ht="14.25" customHeight="1" x14ac:dyDescent="0.3">
      <c r="A747" s="1"/>
      <c r="B747" s="2"/>
      <c r="C747" s="2"/>
      <c r="D747" s="2"/>
      <c r="E747" s="2"/>
      <c r="F747" s="2"/>
      <c r="G747" s="2"/>
      <c r="H747" s="3"/>
      <c r="I747" s="3"/>
      <c r="J747" s="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spans="1:40" ht="14.25" customHeight="1" x14ac:dyDescent="0.3">
      <c r="A748" s="1"/>
      <c r="B748" s="2"/>
      <c r="C748" s="2"/>
      <c r="D748" s="2"/>
      <c r="E748" s="2"/>
      <c r="F748" s="2"/>
      <c r="G748" s="2"/>
      <c r="H748" s="3"/>
      <c r="I748" s="3"/>
      <c r="J748" s="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spans="1:40" ht="14.25" customHeight="1" x14ac:dyDescent="0.3">
      <c r="A749" s="1"/>
      <c r="B749" s="2"/>
      <c r="C749" s="2"/>
      <c r="D749" s="2"/>
      <c r="E749" s="2"/>
      <c r="F749" s="2"/>
      <c r="G749" s="2"/>
      <c r="H749" s="3"/>
      <c r="I749" s="3"/>
      <c r="J749" s="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spans="1:40" ht="14.25" customHeight="1" x14ac:dyDescent="0.3">
      <c r="A750" s="1"/>
      <c r="B750" s="2"/>
      <c r="C750" s="2"/>
      <c r="D750" s="2"/>
      <c r="E750" s="2"/>
      <c r="F750" s="2"/>
      <c r="G750" s="2"/>
      <c r="H750" s="3"/>
      <c r="I750" s="3"/>
      <c r="J750" s="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spans="1:40" ht="14.25" customHeight="1" x14ac:dyDescent="0.3">
      <c r="A751" s="1"/>
      <c r="B751" s="2"/>
      <c r="C751" s="2"/>
      <c r="D751" s="2"/>
      <c r="E751" s="2"/>
      <c r="F751" s="2"/>
      <c r="G751" s="2"/>
      <c r="H751" s="3"/>
      <c r="I751" s="3"/>
      <c r="J751" s="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spans="1:40" ht="14.25" customHeight="1" x14ac:dyDescent="0.3">
      <c r="A752" s="1"/>
      <c r="B752" s="2"/>
      <c r="C752" s="2"/>
      <c r="D752" s="2"/>
      <c r="E752" s="2"/>
      <c r="F752" s="2"/>
      <c r="G752" s="2"/>
      <c r="H752" s="3"/>
      <c r="I752" s="3"/>
      <c r="J752" s="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spans="1:40" ht="14.25" customHeight="1" x14ac:dyDescent="0.3">
      <c r="A753" s="1"/>
      <c r="B753" s="2"/>
      <c r="C753" s="2"/>
      <c r="D753" s="2"/>
      <c r="E753" s="2"/>
      <c r="F753" s="2"/>
      <c r="G753" s="2"/>
      <c r="H753" s="3"/>
      <c r="I753" s="3"/>
      <c r="J753" s="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spans="1:40" ht="14.25" customHeight="1" x14ac:dyDescent="0.3">
      <c r="A754" s="1"/>
      <c r="B754" s="2"/>
      <c r="C754" s="2"/>
      <c r="D754" s="2"/>
      <c r="E754" s="2"/>
      <c r="F754" s="2"/>
      <c r="G754" s="2"/>
      <c r="H754" s="3"/>
      <c r="I754" s="3"/>
      <c r="J754" s="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spans="1:40" ht="14.25" customHeight="1" x14ac:dyDescent="0.3">
      <c r="A755" s="1"/>
      <c r="B755" s="2"/>
      <c r="C755" s="2"/>
      <c r="D755" s="2"/>
      <c r="E755" s="2"/>
      <c r="F755" s="2"/>
      <c r="G755" s="2"/>
      <c r="H755" s="3"/>
      <c r="I755" s="3"/>
      <c r="J755" s="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spans="1:40" ht="14.25" customHeight="1" x14ac:dyDescent="0.3">
      <c r="A756" s="1"/>
      <c r="B756" s="2"/>
      <c r="C756" s="2"/>
      <c r="D756" s="2"/>
      <c r="E756" s="2"/>
      <c r="F756" s="2"/>
      <c r="G756" s="2"/>
      <c r="H756" s="3"/>
      <c r="I756" s="3"/>
      <c r="J756" s="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spans="1:40" ht="14.25" customHeight="1" x14ac:dyDescent="0.3">
      <c r="A757" s="1"/>
      <c r="B757" s="2"/>
      <c r="C757" s="2"/>
      <c r="D757" s="2"/>
      <c r="E757" s="2"/>
      <c r="F757" s="2"/>
      <c r="G757" s="2"/>
      <c r="H757" s="3"/>
      <c r="I757" s="3"/>
      <c r="J757" s="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spans="1:40" ht="14.25" customHeight="1" x14ac:dyDescent="0.3">
      <c r="A758" s="1"/>
      <c r="B758" s="2"/>
      <c r="C758" s="2"/>
      <c r="D758" s="2"/>
      <c r="E758" s="2"/>
      <c r="F758" s="2"/>
      <c r="G758" s="2"/>
      <c r="H758" s="3"/>
      <c r="I758" s="3"/>
      <c r="J758" s="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spans="1:40" ht="14.25" customHeight="1" x14ac:dyDescent="0.3">
      <c r="A759" s="1"/>
      <c r="B759" s="2"/>
      <c r="C759" s="2"/>
      <c r="D759" s="2"/>
      <c r="E759" s="2"/>
      <c r="F759" s="2"/>
      <c r="G759" s="2"/>
      <c r="H759" s="3"/>
      <c r="I759" s="3"/>
      <c r="J759" s="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spans="1:40" ht="14.25" customHeight="1" x14ac:dyDescent="0.3">
      <c r="A760" s="1"/>
      <c r="B760" s="2"/>
      <c r="C760" s="2"/>
      <c r="D760" s="2"/>
      <c r="E760" s="2"/>
      <c r="F760" s="2"/>
      <c r="G760" s="2"/>
      <c r="H760" s="3"/>
      <c r="I760" s="3"/>
      <c r="J760" s="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spans="1:40" ht="14.25" customHeight="1" x14ac:dyDescent="0.3">
      <c r="A761" s="1"/>
      <c r="B761" s="2"/>
      <c r="C761" s="2"/>
      <c r="D761" s="2"/>
      <c r="E761" s="2"/>
      <c r="F761" s="2"/>
      <c r="G761" s="2"/>
      <c r="H761" s="3"/>
      <c r="I761" s="3"/>
      <c r="J761" s="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spans="1:40" ht="14.25" customHeight="1" x14ac:dyDescent="0.3">
      <c r="A762" s="1"/>
      <c r="B762" s="2"/>
      <c r="C762" s="2"/>
      <c r="D762" s="2"/>
      <c r="E762" s="2"/>
      <c r="F762" s="2"/>
      <c r="G762" s="2"/>
      <c r="H762" s="3"/>
      <c r="I762" s="3"/>
      <c r="J762" s="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spans="1:40" ht="14.25" customHeight="1" x14ac:dyDescent="0.3">
      <c r="A763" s="1"/>
      <c r="B763" s="2"/>
      <c r="C763" s="2"/>
      <c r="D763" s="2"/>
      <c r="E763" s="2"/>
      <c r="F763" s="2"/>
      <c r="G763" s="2"/>
      <c r="H763" s="3"/>
      <c r="I763" s="3"/>
      <c r="J763" s="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spans="1:40" ht="14.25" customHeight="1" x14ac:dyDescent="0.3">
      <c r="A764" s="1"/>
      <c r="B764" s="2"/>
      <c r="C764" s="2"/>
      <c r="D764" s="2"/>
      <c r="E764" s="2"/>
      <c r="F764" s="2"/>
      <c r="G764" s="2"/>
      <c r="H764" s="3"/>
      <c r="I764" s="3"/>
      <c r="J764" s="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spans="1:40" ht="14.25" customHeight="1" x14ac:dyDescent="0.3">
      <c r="A765" s="1"/>
      <c r="B765" s="2"/>
      <c r="C765" s="2"/>
      <c r="D765" s="2"/>
      <c r="E765" s="2"/>
      <c r="F765" s="2"/>
      <c r="G765" s="2"/>
      <c r="H765" s="3"/>
      <c r="I765" s="3"/>
      <c r="J765" s="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spans="1:40" ht="14.25" customHeight="1" x14ac:dyDescent="0.3">
      <c r="A766" s="1"/>
      <c r="B766" s="2"/>
      <c r="C766" s="2"/>
      <c r="D766" s="2"/>
      <c r="E766" s="2"/>
      <c r="F766" s="2"/>
      <c r="G766" s="2"/>
      <c r="H766" s="3"/>
      <c r="I766" s="3"/>
      <c r="J766" s="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spans="1:40" ht="14.25" customHeight="1" x14ac:dyDescent="0.3">
      <c r="A767" s="1"/>
      <c r="B767" s="2"/>
      <c r="C767" s="2"/>
      <c r="D767" s="2"/>
      <c r="E767" s="2"/>
      <c r="F767" s="2"/>
      <c r="G767" s="2"/>
      <c r="H767" s="3"/>
      <c r="I767" s="3"/>
      <c r="J767" s="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spans="1:40" ht="14.25" customHeight="1" x14ac:dyDescent="0.3">
      <c r="A768" s="1"/>
      <c r="B768" s="2"/>
      <c r="C768" s="2"/>
      <c r="D768" s="2"/>
      <c r="E768" s="2"/>
      <c r="F768" s="2"/>
      <c r="G768" s="2"/>
      <c r="H768" s="3"/>
      <c r="I768" s="3"/>
      <c r="J768" s="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spans="1:40" ht="14.25" customHeight="1" x14ac:dyDescent="0.3">
      <c r="A769" s="1"/>
      <c r="B769" s="2"/>
      <c r="C769" s="2"/>
      <c r="D769" s="2"/>
      <c r="E769" s="2"/>
      <c r="F769" s="2"/>
      <c r="G769" s="2"/>
      <c r="H769" s="3"/>
      <c r="I769" s="3"/>
      <c r="J769" s="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spans="1:40" ht="14.25" customHeight="1" x14ac:dyDescent="0.3">
      <c r="A770" s="1"/>
      <c r="B770" s="2"/>
      <c r="C770" s="2"/>
      <c r="D770" s="2"/>
      <c r="E770" s="2"/>
      <c r="F770" s="2"/>
      <c r="G770" s="2"/>
      <c r="H770" s="3"/>
      <c r="I770" s="3"/>
      <c r="J770" s="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spans="1:40" ht="14.25" customHeight="1" x14ac:dyDescent="0.3">
      <c r="A771" s="1"/>
      <c r="B771" s="2"/>
      <c r="C771" s="2"/>
      <c r="D771" s="2"/>
      <c r="E771" s="2"/>
      <c r="F771" s="2"/>
      <c r="G771" s="2"/>
      <c r="H771" s="3"/>
      <c r="I771" s="3"/>
      <c r="J771" s="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spans="1:40" ht="14.25" customHeight="1" x14ac:dyDescent="0.3">
      <c r="A772" s="1"/>
      <c r="B772" s="2"/>
      <c r="C772" s="2"/>
      <c r="D772" s="2"/>
      <c r="E772" s="2"/>
      <c r="F772" s="2"/>
      <c r="G772" s="2"/>
      <c r="H772" s="3"/>
      <c r="I772" s="3"/>
      <c r="J772" s="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spans="1:40" ht="14.25" customHeight="1" x14ac:dyDescent="0.3">
      <c r="A773" s="1"/>
      <c r="B773" s="2"/>
      <c r="C773" s="2"/>
      <c r="D773" s="2"/>
      <c r="E773" s="2"/>
      <c r="F773" s="2"/>
      <c r="G773" s="2"/>
      <c r="H773" s="3"/>
      <c r="I773" s="3"/>
      <c r="J773" s="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spans="1:40" ht="14.25" customHeight="1" x14ac:dyDescent="0.3">
      <c r="A774" s="1"/>
      <c r="B774" s="2"/>
      <c r="C774" s="2"/>
      <c r="D774" s="2"/>
      <c r="E774" s="2"/>
      <c r="F774" s="2"/>
      <c r="G774" s="2"/>
      <c r="H774" s="3"/>
      <c r="I774" s="3"/>
      <c r="J774" s="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spans="1:40" ht="14.25" customHeight="1" x14ac:dyDescent="0.3">
      <c r="A775" s="1"/>
      <c r="B775" s="2"/>
      <c r="C775" s="2"/>
      <c r="D775" s="2"/>
      <c r="E775" s="2"/>
      <c r="F775" s="2"/>
      <c r="G775" s="2"/>
      <c r="H775" s="3"/>
      <c r="I775" s="3"/>
      <c r="J775" s="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spans="1:40" ht="14.25" customHeight="1" x14ac:dyDescent="0.3">
      <c r="A776" s="1"/>
      <c r="B776" s="2"/>
      <c r="C776" s="2"/>
      <c r="D776" s="2"/>
      <c r="E776" s="2"/>
      <c r="F776" s="2"/>
      <c r="G776" s="2"/>
      <c r="H776" s="3"/>
      <c r="I776" s="3"/>
      <c r="J776" s="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spans="1:40" ht="14.25" customHeight="1" x14ac:dyDescent="0.3">
      <c r="A777" s="1"/>
      <c r="B777" s="2"/>
      <c r="C777" s="2"/>
      <c r="D777" s="2"/>
      <c r="E777" s="2"/>
      <c r="F777" s="2"/>
      <c r="G777" s="2"/>
      <c r="H777" s="3"/>
      <c r="I777" s="3"/>
      <c r="J777" s="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spans="1:40" ht="14.25" customHeight="1" x14ac:dyDescent="0.3">
      <c r="A778" s="1"/>
      <c r="B778" s="2"/>
      <c r="C778" s="2"/>
      <c r="D778" s="2"/>
      <c r="E778" s="2"/>
      <c r="F778" s="2"/>
      <c r="G778" s="2"/>
      <c r="H778" s="3"/>
      <c r="I778" s="3"/>
      <c r="J778" s="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spans="1:40" ht="14.25" customHeight="1" x14ac:dyDescent="0.3">
      <c r="A779" s="1"/>
      <c r="B779" s="2"/>
      <c r="C779" s="2"/>
      <c r="D779" s="2"/>
      <c r="E779" s="2"/>
      <c r="F779" s="2"/>
      <c r="G779" s="2"/>
      <c r="H779" s="3"/>
      <c r="I779" s="3"/>
      <c r="J779" s="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spans="1:40" ht="14.25" customHeight="1" x14ac:dyDescent="0.3">
      <c r="A780" s="1"/>
      <c r="B780" s="2"/>
      <c r="C780" s="2"/>
      <c r="D780" s="2"/>
      <c r="E780" s="2"/>
      <c r="F780" s="2"/>
      <c r="G780" s="2"/>
      <c r="H780" s="3"/>
      <c r="I780" s="3"/>
      <c r="J780" s="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spans="1:40" ht="14.25" customHeight="1" x14ac:dyDescent="0.3">
      <c r="A781" s="1"/>
      <c r="B781" s="2"/>
      <c r="C781" s="2"/>
      <c r="D781" s="2"/>
      <c r="E781" s="2"/>
      <c r="F781" s="2"/>
      <c r="G781" s="2"/>
      <c r="H781" s="3"/>
      <c r="I781" s="3"/>
      <c r="J781" s="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spans="1:40" ht="14.25" customHeight="1" x14ac:dyDescent="0.3">
      <c r="A782" s="1"/>
      <c r="B782" s="2"/>
      <c r="C782" s="2"/>
      <c r="D782" s="2"/>
      <c r="E782" s="2"/>
      <c r="F782" s="2"/>
      <c r="G782" s="2"/>
      <c r="H782" s="3"/>
      <c r="I782" s="3"/>
      <c r="J782" s="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spans="1:40" ht="14.25" customHeight="1" x14ac:dyDescent="0.3">
      <c r="A783" s="1"/>
      <c r="B783" s="2"/>
      <c r="C783" s="2"/>
      <c r="D783" s="2"/>
      <c r="E783" s="2"/>
      <c r="F783" s="2"/>
      <c r="G783" s="2"/>
      <c r="H783" s="3"/>
      <c r="I783" s="3"/>
      <c r="J783" s="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spans="1:40" ht="14.25" customHeight="1" x14ac:dyDescent="0.3">
      <c r="A784" s="1"/>
      <c r="B784" s="2"/>
      <c r="C784" s="2"/>
      <c r="D784" s="2"/>
      <c r="E784" s="2"/>
      <c r="F784" s="2"/>
      <c r="G784" s="2"/>
      <c r="H784" s="3"/>
      <c r="I784" s="3"/>
      <c r="J784" s="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spans="1:40" ht="14.25" customHeight="1" x14ac:dyDescent="0.3">
      <c r="A785" s="1"/>
      <c r="B785" s="2"/>
      <c r="C785" s="2"/>
      <c r="D785" s="2"/>
      <c r="E785" s="2"/>
      <c r="F785" s="2"/>
      <c r="G785" s="2"/>
      <c r="H785" s="3"/>
      <c r="I785" s="3"/>
      <c r="J785" s="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spans="1:40" ht="14.25" customHeight="1" x14ac:dyDescent="0.3">
      <c r="A786" s="1"/>
      <c r="B786" s="2"/>
      <c r="C786" s="2"/>
      <c r="D786" s="2"/>
      <c r="E786" s="2"/>
      <c r="F786" s="2"/>
      <c r="G786" s="2"/>
      <c r="H786" s="3"/>
      <c r="I786" s="3"/>
      <c r="J786" s="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spans="1:40" ht="14.25" customHeight="1" x14ac:dyDescent="0.3">
      <c r="A787" s="1"/>
      <c r="B787" s="2"/>
      <c r="C787" s="2"/>
      <c r="D787" s="2"/>
      <c r="E787" s="2"/>
      <c r="F787" s="2"/>
      <c r="G787" s="2"/>
      <c r="H787" s="3"/>
      <c r="I787" s="3"/>
      <c r="J787" s="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spans="1:40" ht="14.25" customHeight="1" x14ac:dyDescent="0.3">
      <c r="A788" s="1"/>
      <c r="B788" s="2"/>
      <c r="C788" s="2"/>
      <c r="D788" s="2"/>
      <c r="E788" s="2"/>
      <c r="F788" s="2"/>
      <c r="G788" s="2"/>
      <c r="H788" s="3"/>
      <c r="I788" s="3"/>
      <c r="J788" s="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spans="1:40" ht="14.25" customHeight="1" x14ac:dyDescent="0.3">
      <c r="A789" s="1"/>
      <c r="B789" s="2"/>
      <c r="C789" s="2"/>
      <c r="D789" s="2"/>
      <c r="E789" s="2"/>
      <c r="F789" s="2"/>
      <c r="G789" s="2"/>
      <c r="H789" s="3"/>
      <c r="I789" s="3"/>
      <c r="J789" s="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spans="1:40" ht="14.25" customHeight="1" x14ac:dyDescent="0.3">
      <c r="A790" s="1"/>
      <c r="B790" s="2"/>
      <c r="C790" s="2"/>
      <c r="D790" s="2"/>
      <c r="E790" s="2"/>
      <c r="F790" s="2"/>
      <c r="G790" s="2"/>
      <c r="H790" s="3"/>
      <c r="I790" s="3"/>
      <c r="J790" s="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spans="1:40" ht="14.25" customHeight="1" x14ac:dyDescent="0.3">
      <c r="A791" s="1"/>
      <c r="B791" s="2"/>
      <c r="C791" s="2"/>
      <c r="D791" s="2"/>
      <c r="E791" s="2"/>
      <c r="F791" s="2"/>
      <c r="G791" s="2"/>
      <c r="H791" s="3"/>
      <c r="I791" s="3"/>
      <c r="J791" s="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spans="1:40" ht="14.25" customHeight="1" x14ac:dyDescent="0.3">
      <c r="A792" s="1"/>
      <c r="B792" s="2"/>
      <c r="C792" s="2"/>
      <c r="D792" s="2"/>
      <c r="E792" s="2"/>
      <c r="F792" s="2"/>
      <c r="G792" s="2"/>
      <c r="H792" s="3"/>
      <c r="I792" s="3"/>
      <c r="J792" s="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spans="1:40" ht="14.25" customHeight="1" x14ac:dyDescent="0.3">
      <c r="A793" s="1"/>
      <c r="B793" s="2"/>
      <c r="C793" s="2"/>
      <c r="D793" s="2"/>
      <c r="E793" s="2"/>
      <c r="F793" s="2"/>
      <c r="G793" s="2"/>
      <c r="H793" s="3"/>
      <c r="I793" s="3"/>
      <c r="J793" s="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spans="1:40" ht="14.25" customHeight="1" x14ac:dyDescent="0.3">
      <c r="A794" s="1"/>
      <c r="B794" s="2"/>
      <c r="C794" s="2"/>
      <c r="D794" s="2"/>
      <c r="E794" s="2"/>
      <c r="F794" s="2"/>
      <c r="G794" s="2"/>
      <c r="H794" s="3"/>
      <c r="I794" s="3"/>
      <c r="J794" s="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spans="1:40" ht="14.25" customHeight="1" x14ac:dyDescent="0.3">
      <c r="A795" s="1"/>
      <c r="B795" s="2"/>
      <c r="C795" s="2"/>
      <c r="D795" s="2"/>
      <c r="E795" s="2"/>
      <c r="F795" s="2"/>
      <c r="G795" s="2"/>
      <c r="H795" s="3"/>
      <c r="I795" s="3"/>
      <c r="J795" s="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spans="1:40" ht="14.25" customHeight="1" x14ac:dyDescent="0.3">
      <c r="A796" s="1"/>
      <c r="B796" s="2"/>
      <c r="C796" s="2"/>
      <c r="D796" s="2"/>
      <c r="E796" s="2"/>
      <c r="F796" s="2"/>
      <c r="G796" s="2"/>
      <c r="H796" s="3"/>
      <c r="I796" s="3"/>
      <c r="J796" s="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spans="1:40" ht="14.25" customHeight="1" x14ac:dyDescent="0.3">
      <c r="A797" s="1"/>
      <c r="B797" s="2"/>
      <c r="C797" s="2"/>
      <c r="D797" s="2"/>
      <c r="E797" s="2"/>
      <c r="F797" s="2"/>
      <c r="G797" s="2"/>
      <c r="H797" s="3"/>
      <c r="I797" s="3"/>
      <c r="J797" s="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spans="1:40" ht="14.25" customHeight="1" x14ac:dyDescent="0.3">
      <c r="A798" s="1"/>
      <c r="B798" s="2"/>
      <c r="C798" s="2"/>
      <c r="D798" s="2"/>
      <c r="E798" s="2"/>
      <c r="F798" s="2"/>
      <c r="G798" s="2"/>
      <c r="H798" s="3"/>
      <c r="I798" s="3"/>
      <c r="J798" s="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spans="1:40" ht="14.25" customHeight="1" x14ac:dyDescent="0.3">
      <c r="A799" s="1"/>
      <c r="B799" s="2"/>
      <c r="C799" s="2"/>
      <c r="D799" s="2"/>
      <c r="E799" s="2"/>
      <c r="F799" s="2"/>
      <c r="G799" s="2"/>
      <c r="H799" s="3"/>
      <c r="I799" s="3"/>
      <c r="J799" s="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spans="1:40" ht="14.25" customHeight="1" x14ac:dyDescent="0.3">
      <c r="A800" s="1"/>
      <c r="B800" s="2"/>
      <c r="C800" s="2"/>
      <c r="D800" s="2"/>
      <c r="E800" s="2"/>
      <c r="F800" s="2"/>
      <c r="G800" s="2"/>
      <c r="H800" s="3"/>
      <c r="I800" s="3"/>
      <c r="J800" s="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spans="1:40" ht="14.25" customHeight="1" x14ac:dyDescent="0.3">
      <c r="A801" s="1"/>
      <c r="B801" s="2"/>
      <c r="C801" s="2"/>
      <c r="D801" s="2"/>
      <c r="E801" s="2"/>
      <c r="F801" s="2"/>
      <c r="G801" s="2"/>
      <c r="H801" s="3"/>
      <c r="I801" s="3"/>
      <c r="J801" s="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spans="1:40" ht="14.25" customHeight="1" x14ac:dyDescent="0.3">
      <c r="A802" s="1"/>
      <c r="B802" s="2"/>
      <c r="C802" s="2"/>
      <c r="D802" s="2"/>
      <c r="E802" s="2"/>
      <c r="F802" s="2"/>
      <c r="G802" s="2"/>
      <c r="H802" s="3"/>
      <c r="I802" s="3"/>
      <c r="J802" s="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spans="1:40" ht="14.25" customHeight="1" x14ac:dyDescent="0.3">
      <c r="A803" s="1"/>
      <c r="B803" s="2"/>
      <c r="C803" s="2"/>
      <c r="D803" s="2"/>
      <c r="E803" s="2"/>
      <c r="F803" s="2"/>
      <c r="G803" s="2"/>
      <c r="H803" s="3"/>
      <c r="I803" s="3"/>
      <c r="J803" s="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spans="1:40" ht="14.25" customHeight="1" x14ac:dyDescent="0.3">
      <c r="A804" s="1"/>
      <c r="B804" s="2"/>
      <c r="C804" s="2"/>
      <c r="D804" s="2"/>
      <c r="E804" s="2"/>
      <c r="F804" s="2"/>
      <c r="G804" s="2"/>
      <c r="H804" s="3"/>
      <c r="I804" s="3"/>
      <c r="J804" s="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spans="1:40" ht="14.25" customHeight="1" x14ac:dyDescent="0.3">
      <c r="A805" s="1"/>
      <c r="B805" s="2"/>
      <c r="C805" s="2"/>
      <c r="D805" s="2"/>
      <c r="E805" s="2"/>
      <c r="F805" s="2"/>
      <c r="G805" s="2"/>
      <c r="H805" s="3"/>
      <c r="I805" s="3"/>
      <c r="J805" s="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spans="1:40" ht="14.25" customHeight="1" x14ac:dyDescent="0.3">
      <c r="A806" s="1"/>
      <c r="B806" s="2"/>
      <c r="C806" s="2"/>
      <c r="D806" s="2"/>
      <c r="E806" s="2"/>
      <c r="F806" s="2"/>
      <c r="G806" s="2"/>
      <c r="H806" s="3"/>
      <c r="I806" s="3"/>
      <c r="J806" s="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spans="1:40" ht="14.25" customHeight="1" x14ac:dyDescent="0.3">
      <c r="A807" s="1"/>
      <c r="B807" s="2"/>
      <c r="C807" s="2"/>
      <c r="D807" s="2"/>
      <c r="E807" s="2"/>
      <c r="F807" s="2"/>
      <c r="G807" s="2"/>
      <c r="H807" s="3"/>
      <c r="I807" s="3"/>
      <c r="J807" s="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spans="1:40" ht="14.25" customHeight="1" x14ac:dyDescent="0.3">
      <c r="A808" s="1"/>
      <c r="B808" s="2"/>
      <c r="C808" s="2"/>
      <c r="D808" s="2"/>
      <c r="E808" s="2"/>
      <c r="F808" s="2"/>
      <c r="G808" s="2"/>
      <c r="H808" s="3"/>
      <c r="I808" s="3"/>
      <c r="J808" s="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spans="1:40" ht="14.25" customHeight="1" x14ac:dyDescent="0.3">
      <c r="A809" s="1"/>
      <c r="B809" s="2"/>
      <c r="C809" s="2"/>
      <c r="D809" s="2"/>
      <c r="E809" s="2"/>
      <c r="F809" s="2"/>
      <c r="G809" s="2"/>
      <c r="H809" s="3"/>
      <c r="I809" s="3"/>
      <c r="J809" s="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spans="1:40" ht="14.25" customHeight="1" x14ac:dyDescent="0.3">
      <c r="A810" s="1"/>
      <c r="B810" s="2"/>
      <c r="C810" s="2"/>
      <c r="D810" s="2"/>
      <c r="E810" s="2"/>
      <c r="F810" s="2"/>
      <c r="G810" s="2"/>
      <c r="H810" s="3"/>
      <c r="I810" s="3"/>
      <c r="J810" s="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spans="1:40" ht="14.25" customHeight="1" x14ac:dyDescent="0.3">
      <c r="A811" s="1"/>
      <c r="B811" s="2"/>
      <c r="C811" s="2"/>
      <c r="D811" s="2"/>
      <c r="E811" s="2"/>
      <c r="F811" s="2"/>
      <c r="G811" s="2"/>
      <c r="H811" s="3"/>
      <c r="I811" s="3"/>
      <c r="J811" s="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spans="1:40" ht="14.25" customHeight="1" x14ac:dyDescent="0.3">
      <c r="A812" s="1"/>
      <c r="B812" s="2"/>
      <c r="C812" s="2"/>
      <c r="D812" s="2"/>
      <c r="E812" s="2"/>
      <c r="F812" s="2"/>
      <c r="G812" s="2"/>
      <c r="H812" s="3"/>
      <c r="I812" s="3"/>
      <c r="J812" s="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spans="1:40" ht="14.25" customHeight="1" x14ac:dyDescent="0.3">
      <c r="A813" s="1"/>
      <c r="B813" s="2"/>
      <c r="C813" s="2"/>
      <c r="D813" s="2"/>
      <c r="E813" s="2"/>
      <c r="F813" s="2"/>
      <c r="G813" s="2"/>
      <c r="H813" s="3"/>
      <c r="I813" s="3"/>
      <c r="J813" s="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spans="1:40" ht="14.25" customHeight="1" x14ac:dyDescent="0.3">
      <c r="A814" s="1"/>
      <c r="B814" s="2"/>
      <c r="C814" s="2"/>
      <c r="D814" s="2"/>
      <c r="E814" s="2"/>
      <c r="F814" s="2"/>
      <c r="G814" s="2"/>
      <c r="H814" s="3"/>
      <c r="I814" s="3"/>
      <c r="J814" s="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spans="1:40" ht="14.25" customHeight="1" x14ac:dyDescent="0.3">
      <c r="A815" s="1"/>
      <c r="B815" s="2"/>
      <c r="C815" s="2"/>
      <c r="D815" s="2"/>
      <c r="E815" s="2"/>
      <c r="F815" s="2"/>
      <c r="G815" s="2"/>
      <c r="H815" s="3"/>
      <c r="I815" s="3"/>
      <c r="J815" s="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spans="1:40" ht="14.25" customHeight="1" x14ac:dyDescent="0.3">
      <c r="A816" s="1"/>
      <c r="B816" s="2"/>
      <c r="C816" s="2"/>
      <c r="D816" s="2"/>
      <c r="E816" s="2"/>
      <c r="F816" s="2"/>
      <c r="G816" s="2"/>
      <c r="H816" s="3"/>
      <c r="I816" s="3"/>
      <c r="J816" s="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spans="1:40" ht="14.25" customHeight="1" x14ac:dyDescent="0.3">
      <c r="A817" s="1"/>
      <c r="B817" s="2"/>
      <c r="C817" s="2"/>
      <c r="D817" s="2"/>
      <c r="E817" s="2"/>
      <c r="F817" s="2"/>
      <c r="G817" s="2"/>
      <c r="H817" s="3"/>
      <c r="I817" s="3"/>
      <c r="J817" s="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spans="1:40" ht="14.25" customHeight="1" x14ac:dyDescent="0.3">
      <c r="A818" s="1"/>
      <c r="B818" s="2"/>
      <c r="C818" s="2"/>
      <c r="D818" s="2"/>
      <c r="E818" s="2"/>
      <c r="F818" s="2"/>
      <c r="G818" s="2"/>
      <c r="H818" s="3"/>
      <c r="I818" s="3"/>
      <c r="J818" s="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spans="1:40" ht="14.25" customHeight="1" x14ac:dyDescent="0.3">
      <c r="A819" s="1"/>
      <c r="B819" s="2"/>
      <c r="C819" s="2"/>
      <c r="D819" s="2"/>
      <c r="E819" s="2"/>
      <c r="F819" s="2"/>
      <c r="G819" s="2"/>
      <c r="H819" s="3"/>
      <c r="I819" s="3"/>
      <c r="J819" s="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spans="1:40" ht="14.25" customHeight="1" x14ac:dyDescent="0.3">
      <c r="A820" s="1"/>
      <c r="B820" s="2"/>
      <c r="C820" s="2"/>
      <c r="D820" s="2"/>
      <c r="E820" s="2"/>
      <c r="F820" s="2"/>
      <c r="G820" s="2"/>
      <c r="H820" s="3"/>
      <c r="I820" s="3"/>
      <c r="J820" s="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spans="1:40" ht="14.25" customHeight="1" x14ac:dyDescent="0.3">
      <c r="A821" s="1"/>
      <c r="B821" s="2"/>
      <c r="C821" s="2"/>
      <c r="D821" s="2"/>
      <c r="E821" s="2"/>
      <c r="F821" s="2"/>
      <c r="G821" s="2"/>
      <c r="H821" s="3"/>
      <c r="I821" s="3"/>
      <c r="J821" s="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spans="1:40" ht="14.25" customHeight="1" x14ac:dyDescent="0.3">
      <c r="A822" s="1"/>
      <c r="B822" s="2"/>
      <c r="C822" s="2"/>
      <c r="D822" s="2"/>
      <c r="E822" s="2"/>
      <c r="F822" s="2"/>
      <c r="G822" s="2"/>
      <c r="H822" s="3"/>
      <c r="I822" s="3"/>
      <c r="J822" s="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spans="1:40" ht="14.25" customHeight="1" x14ac:dyDescent="0.3">
      <c r="A823" s="1"/>
      <c r="B823" s="2"/>
      <c r="C823" s="2"/>
      <c r="D823" s="2"/>
      <c r="E823" s="2"/>
      <c r="F823" s="2"/>
      <c r="G823" s="2"/>
      <c r="H823" s="3"/>
      <c r="I823" s="3"/>
      <c r="J823" s="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spans="1:40" ht="14.25" customHeight="1" x14ac:dyDescent="0.3">
      <c r="A824" s="1"/>
      <c r="B824" s="2"/>
      <c r="C824" s="2"/>
      <c r="D824" s="2"/>
      <c r="E824" s="2"/>
      <c r="F824" s="2"/>
      <c r="G824" s="2"/>
      <c r="H824" s="3"/>
      <c r="I824" s="3"/>
      <c r="J824" s="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spans="1:40" ht="14.25" customHeight="1" x14ac:dyDescent="0.3">
      <c r="A825" s="1"/>
      <c r="B825" s="2"/>
      <c r="C825" s="2"/>
      <c r="D825" s="2"/>
      <c r="E825" s="2"/>
      <c r="F825" s="2"/>
      <c r="G825" s="2"/>
      <c r="H825" s="3"/>
      <c r="I825" s="3"/>
      <c r="J825" s="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spans="1:40" ht="14.25" customHeight="1" x14ac:dyDescent="0.3">
      <c r="A826" s="1"/>
      <c r="B826" s="2"/>
      <c r="C826" s="2"/>
      <c r="D826" s="2"/>
      <c r="E826" s="2"/>
      <c r="F826" s="2"/>
      <c r="G826" s="2"/>
      <c r="H826" s="3"/>
      <c r="I826" s="3"/>
      <c r="J826" s="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spans="1:40" ht="14.25" customHeight="1" x14ac:dyDescent="0.3">
      <c r="A827" s="1"/>
      <c r="B827" s="2"/>
      <c r="C827" s="2"/>
      <c r="D827" s="2"/>
      <c r="E827" s="2"/>
      <c r="F827" s="2"/>
      <c r="G827" s="2"/>
      <c r="H827" s="3"/>
      <c r="I827" s="3"/>
      <c r="J827" s="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spans="1:40" ht="14.25" customHeight="1" x14ac:dyDescent="0.3">
      <c r="A828" s="1"/>
      <c r="B828" s="2"/>
      <c r="C828" s="2"/>
      <c r="D828" s="2"/>
      <c r="E828" s="2"/>
      <c r="F828" s="2"/>
      <c r="G828" s="2"/>
      <c r="H828" s="3"/>
      <c r="I828" s="3"/>
      <c r="J828" s="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spans="1:40" ht="14.25" customHeight="1" x14ac:dyDescent="0.3">
      <c r="A829" s="1"/>
      <c r="B829" s="2"/>
      <c r="C829" s="2"/>
      <c r="D829" s="2"/>
      <c r="E829" s="2"/>
      <c r="F829" s="2"/>
      <c r="G829" s="2"/>
      <c r="H829" s="3"/>
      <c r="I829" s="3"/>
      <c r="J829" s="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spans="1:40" ht="14.25" customHeight="1" x14ac:dyDescent="0.3">
      <c r="A830" s="1"/>
      <c r="B830" s="2"/>
      <c r="C830" s="2"/>
      <c r="D830" s="2"/>
      <c r="E830" s="2"/>
      <c r="F830" s="2"/>
      <c r="G830" s="2"/>
      <c r="H830" s="3"/>
      <c r="I830" s="3"/>
      <c r="J830" s="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spans="1:40" ht="14.25" customHeight="1" x14ac:dyDescent="0.3">
      <c r="A831" s="1"/>
      <c r="B831" s="2"/>
      <c r="C831" s="2"/>
      <c r="D831" s="2"/>
      <c r="E831" s="2"/>
      <c r="F831" s="2"/>
      <c r="G831" s="2"/>
      <c r="H831" s="3"/>
      <c r="I831" s="3"/>
      <c r="J831" s="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spans="1:40" ht="14.25" customHeight="1" x14ac:dyDescent="0.3">
      <c r="A832" s="1"/>
      <c r="B832" s="2"/>
      <c r="C832" s="2"/>
      <c r="D832" s="2"/>
      <c r="E832" s="2"/>
      <c r="F832" s="2"/>
      <c r="G832" s="2"/>
      <c r="H832" s="3"/>
      <c r="I832" s="3"/>
      <c r="J832" s="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spans="1:40" ht="14.25" customHeight="1" x14ac:dyDescent="0.3">
      <c r="A833" s="1"/>
      <c r="B833" s="2"/>
      <c r="C833" s="2"/>
      <c r="D833" s="2"/>
      <c r="E833" s="2"/>
      <c r="F833" s="2"/>
      <c r="G833" s="2"/>
      <c r="H833" s="3"/>
      <c r="I833" s="3"/>
      <c r="J833" s="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spans="1:40" ht="14.25" customHeight="1" x14ac:dyDescent="0.3">
      <c r="A834" s="1"/>
      <c r="B834" s="2"/>
      <c r="C834" s="2"/>
      <c r="D834" s="2"/>
      <c r="E834" s="2"/>
      <c r="F834" s="2"/>
      <c r="G834" s="2"/>
      <c r="H834" s="3"/>
      <c r="I834" s="3"/>
      <c r="J834" s="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spans="1:40" ht="14.25" customHeight="1" x14ac:dyDescent="0.3">
      <c r="A835" s="1"/>
      <c r="B835" s="2"/>
      <c r="C835" s="2"/>
      <c r="D835" s="2"/>
      <c r="E835" s="2"/>
      <c r="F835" s="2"/>
      <c r="G835" s="2"/>
      <c r="H835" s="3"/>
      <c r="I835" s="3"/>
      <c r="J835" s="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spans="1:40" ht="14.25" customHeight="1" x14ac:dyDescent="0.3">
      <c r="A836" s="1"/>
      <c r="B836" s="2"/>
      <c r="C836" s="2"/>
      <c r="D836" s="2"/>
      <c r="E836" s="2"/>
      <c r="F836" s="2"/>
      <c r="G836" s="2"/>
      <c r="H836" s="3"/>
      <c r="I836" s="3"/>
      <c r="J836" s="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spans="1:40" ht="14.25" customHeight="1" x14ac:dyDescent="0.3">
      <c r="A837" s="1"/>
      <c r="B837" s="2"/>
      <c r="C837" s="2"/>
      <c r="D837" s="2"/>
      <c r="E837" s="2"/>
      <c r="F837" s="2"/>
      <c r="G837" s="2"/>
      <c r="H837" s="3"/>
      <c r="I837" s="3"/>
      <c r="J837" s="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spans="1:40" ht="14.25" customHeight="1" x14ac:dyDescent="0.3">
      <c r="A838" s="1"/>
      <c r="B838" s="2"/>
      <c r="C838" s="2"/>
      <c r="D838" s="2"/>
      <c r="E838" s="2"/>
      <c r="F838" s="2"/>
      <c r="G838" s="2"/>
      <c r="H838" s="3"/>
      <c r="I838" s="3"/>
      <c r="J838" s="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spans="1:40" ht="14.25" customHeight="1" x14ac:dyDescent="0.3">
      <c r="A839" s="1"/>
      <c r="B839" s="2"/>
      <c r="C839" s="2"/>
      <c r="D839" s="2"/>
      <c r="E839" s="2"/>
      <c r="F839" s="2"/>
      <c r="G839" s="2"/>
      <c r="H839" s="3"/>
      <c r="I839" s="3"/>
      <c r="J839" s="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spans="1:40" ht="14.25" customHeight="1" x14ac:dyDescent="0.3">
      <c r="A840" s="1"/>
      <c r="B840" s="2"/>
      <c r="C840" s="2"/>
      <c r="D840" s="2"/>
      <c r="E840" s="2"/>
      <c r="F840" s="2"/>
      <c r="G840" s="2"/>
      <c r="H840" s="3"/>
      <c r="I840" s="3"/>
      <c r="J840" s="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spans="1:40" ht="14.25" customHeight="1" x14ac:dyDescent="0.3">
      <c r="A841" s="1"/>
      <c r="B841" s="2"/>
      <c r="C841" s="2"/>
      <c r="D841" s="2"/>
      <c r="E841" s="2"/>
      <c r="F841" s="2"/>
      <c r="G841" s="2"/>
      <c r="H841" s="3"/>
      <c r="I841" s="3"/>
      <c r="J841" s="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spans="1:40" ht="14.25" customHeight="1" x14ac:dyDescent="0.3">
      <c r="A842" s="1"/>
      <c r="B842" s="2"/>
      <c r="C842" s="2"/>
      <c r="D842" s="2"/>
      <c r="E842" s="2"/>
      <c r="F842" s="2"/>
      <c r="G842" s="2"/>
      <c r="H842" s="3"/>
      <c r="I842" s="3"/>
      <c r="J842" s="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spans="1:40" ht="14.25" customHeight="1" x14ac:dyDescent="0.3">
      <c r="A843" s="1"/>
      <c r="B843" s="2"/>
      <c r="C843" s="2"/>
      <c r="D843" s="2"/>
      <c r="E843" s="2"/>
      <c r="F843" s="2"/>
      <c r="G843" s="2"/>
      <c r="H843" s="3"/>
      <c r="I843" s="3"/>
      <c r="J843" s="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spans="1:40" ht="14.25" customHeight="1" x14ac:dyDescent="0.3">
      <c r="A844" s="1"/>
      <c r="B844" s="2"/>
      <c r="C844" s="2"/>
      <c r="D844" s="2"/>
      <c r="E844" s="2"/>
      <c r="F844" s="2"/>
      <c r="G844" s="2"/>
      <c r="H844" s="3"/>
      <c r="I844" s="3"/>
      <c r="J844" s="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spans="1:40" ht="14.25" customHeight="1" x14ac:dyDescent="0.3">
      <c r="A845" s="1"/>
      <c r="B845" s="2"/>
      <c r="C845" s="2"/>
      <c r="D845" s="2"/>
      <c r="E845" s="2"/>
      <c r="F845" s="2"/>
      <c r="G845" s="2"/>
      <c r="H845" s="3"/>
      <c r="I845" s="3"/>
      <c r="J845" s="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spans="1:40" ht="14.25" customHeight="1" x14ac:dyDescent="0.3">
      <c r="A846" s="1"/>
      <c r="B846" s="2"/>
      <c r="C846" s="2"/>
      <c r="D846" s="2"/>
      <c r="E846" s="2"/>
      <c r="F846" s="2"/>
      <c r="G846" s="2"/>
      <c r="H846" s="3"/>
      <c r="I846" s="3"/>
      <c r="J846" s="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spans="1:40" ht="14.25" customHeight="1" x14ac:dyDescent="0.3">
      <c r="A847" s="1"/>
      <c r="B847" s="2"/>
      <c r="C847" s="2"/>
      <c r="D847" s="2"/>
      <c r="E847" s="2"/>
      <c r="F847" s="2"/>
      <c r="G847" s="2"/>
      <c r="H847" s="3"/>
      <c r="I847" s="3"/>
      <c r="J847" s="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spans="1:40" ht="14.25" customHeight="1" x14ac:dyDescent="0.3">
      <c r="A848" s="1"/>
      <c r="B848" s="2"/>
      <c r="C848" s="2"/>
      <c r="D848" s="2"/>
      <c r="E848" s="2"/>
      <c r="F848" s="2"/>
      <c r="G848" s="2"/>
      <c r="H848" s="3"/>
      <c r="I848" s="3"/>
      <c r="J848" s="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spans="1:40" ht="14.25" customHeight="1" x14ac:dyDescent="0.3">
      <c r="A849" s="1"/>
      <c r="B849" s="2"/>
      <c r="C849" s="2"/>
      <c r="D849" s="2"/>
      <c r="E849" s="2"/>
      <c r="F849" s="2"/>
      <c r="G849" s="2"/>
      <c r="H849" s="3"/>
      <c r="I849" s="3"/>
      <c r="J849" s="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spans="1:40" ht="14.25" customHeight="1" x14ac:dyDescent="0.3">
      <c r="A850" s="1"/>
      <c r="B850" s="2"/>
      <c r="C850" s="2"/>
      <c r="D850" s="2"/>
      <c r="E850" s="2"/>
      <c r="F850" s="2"/>
      <c r="G850" s="2"/>
      <c r="H850" s="3"/>
      <c r="I850" s="3"/>
      <c r="J850" s="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spans="1:40" ht="14.25" customHeight="1" x14ac:dyDescent="0.3">
      <c r="A851" s="1"/>
      <c r="B851" s="2"/>
      <c r="C851" s="2"/>
      <c r="D851" s="2"/>
      <c r="E851" s="2"/>
      <c r="F851" s="2"/>
      <c r="G851" s="2"/>
      <c r="H851" s="3"/>
      <c r="I851" s="3"/>
      <c r="J851" s="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spans="1:40" ht="14.25" customHeight="1" x14ac:dyDescent="0.3">
      <c r="A852" s="1"/>
      <c r="B852" s="2"/>
      <c r="C852" s="2"/>
      <c r="D852" s="2"/>
      <c r="E852" s="2"/>
      <c r="F852" s="2"/>
      <c r="G852" s="2"/>
      <c r="H852" s="3"/>
      <c r="I852" s="3"/>
      <c r="J852" s="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spans="1:40" ht="14.25" customHeight="1" x14ac:dyDescent="0.3">
      <c r="A853" s="1"/>
      <c r="B853" s="2"/>
      <c r="C853" s="2"/>
      <c r="D853" s="2"/>
      <c r="E853" s="2"/>
      <c r="F853" s="2"/>
      <c r="G853" s="2"/>
      <c r="H853" s="3"/>
      <c r="I853" s="3"/>
      <c r="J853" s="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spans="1:40" ht="14.25" customHeight="1" x14ac:dyDescent="0.3">
      <c r="A854" s="1"/>
      <c r="B854" s="2"/>
      <c r="C854" s="2"/>
      <c r="D854" s="2"/>
      <c r="E854" s="2"/>
      <c r="F854" s="2"/>
      <c r="G854" s="2"/>
      <c r="H854" s="3"/>
      <c r="I854" s="3"/>
      <c r="J854" s="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spans="1:40" ht="14.25" customHeight="1" x14ac:dyDescent="0.3">
      <c r="A855" s="1"/>
      <c r="B855" s="2"/>
      <c r="C855" s="2"/>
      <c r="D855" s="2"/>
      <c r="E855" s="2"/>
      <c r="F855" s="2"/>
      <c r="G855" s="2"/>
      <c r="H855" s="3"/>
      <c r="I855" s="3"/>
      <c r="J855" s="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spans="1:40" ht="14.25" customHeight="1" x14ac:dyDescent="0.3">
      <c r="A856" s="1"/>
      <c r="B856" s="2"/>
      <c r="C856" s="2"/>
      <c r="D856" s="2"/>
      <c r="E856" s="2"/>
      <c r="F856" s="2"/>
      <c r="G856" s="2"/>
      <c r="H856" s="3"/>
      <c r="I856" s="3"/>
      <c r="J856" s="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spans="1:40" ht="14.25" customHeight="1" x14ac:dyDescent="0.3">
      <c r="A857" s="1"/>
      <c r="B857" s="2"/>
      <c r="C857" s="2"/>
      <c r="D857" s="2"/>
      <c r="E857" s="2"/>
      <c r="F857" s="2"/>
      <c r="G857" s="2"/>
      <c r="H857" s="3"/>
      <c r="I857" s="3"/>
      <c r="J857" s="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spans="1:40" ht="14.25" customHeight="1" x14ac:dyDescent="0.3">
      <c r="A858" s="1"/>
      <c r="B858" s="2"/>
      <c r="C858" s="2"/>
      <c r="D858" s="2"/>
      <c r="E858" s="2"/>
      <c r="F858" s="2"/>
      <c r="G858" s="2"/>
      <c r="H858" s="3"/>
      <c r="I858" s="3"/>
      <c r="J858" s="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spans="1:40" ht="14.25" customHeight="1" x14ac:dyDescent="0.3">
      <c r="A859" s="1"/>
      <c r="B859" s="2"/>
      <c r="C859" s="2"/>
      <c r="D859" s="2"/>
      <c r="E859" s="2"/>
      <c r="F859" s="2"/>
      <c r="G859" s="2"/>
      <c r="H859" s="3"/>
      <c r="I859" s="3"/>
      <c r="J859" s="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spans="1:40" ht="14.25" customHeight="1" x14ac:dyDescent="0.3">
      <c r="A860" s="1"/>
      <c r="B860" s="2"/>
      <c r="C860" s="2"/>
      <c r="D860" s="2"/>
      <c r="E860" s="2"/>
      <c r="F860" s="2"/>
      <c r="G860" s="2"/>
      <c r="H860" s="3"/>
      <c r="I860" s="3"/>
      <c r="J860" s="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spans="1:40" ht="14.25" customHeight="1" x14ac:dyDescent="0.3">
      <c r="A861" s="1"/>
      <c r="B861" s="2"/>
      <c r="C861" s="2"/>
      <c r="D861" s="2"/>
      <c r="E861" s="2"/>
      <c r="F861" s="2"/>
      <c r="G861" s="2"/>
      <c r="H861" s="3"/>
      <c r="I861" s="3"/>
      <c r="J861" s="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spans="1:40" ht="14.25" customHeight="1" x14ac:dyDescent="0.3">
      <c r="A862" s="1"/>
      <c r="B862" s="2"/>
      <c r="C862" s="2"/>
      <c r="D862" s="2"/>
      <c r="E862" s="2"/>
      <c r="F862" s="2"/>
      <c r="G862" s="2"/>
      <c r="H862" s="3"/>
      <c r="I862" s="3"/>
      <c r="J862" s="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spans="1:40" ht="14.25" customHeight="1" x14ac:dyDescent="0.3">
      <c r="A863" s="1"/>
      <c r="B863" s="2"/>
      <c r="C863" s="2"/>
      <c r="D863" s="2"/>
      <c r="E863" s="2"/>
      <c r="F863" s="2"/>
      <c r="G863" s="2"/>
      <c r="H863" s="3"/>
      <c r="I863" s="3"/>
      <c r="J863" s="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spans="1:40" ht="14.25" customHeight="1" x14ac:dyDescent="0.3">
      <c r="A864" s="1"/>
      <c r="B864" s="2"/>
      <c r="C864" s="2"/>
      <c r="D864" s="2"/>
      <c r="E864" s="2"/>
      <c r="F864" s="2"/>
      <c r="G864" s="2"/>
      <c r="H864" s="3"/>
      <c r="I864" s="3"/>
      <c r="J864" s="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spans="1:40" ht="14.25" customHeight="1" x14ac:dyDescent="0.3">
      <c r="A865" s="1"/>
      <c r="B865" s="2"/>
      <c r="C865" s="2"/>
      <c r="D865" s="2"/>
      <c r="E865" s="2"/>
      <c r="F865" s="2"/>
      <c r="G865" s="2"/>
      <c r="H865" s="3"/>
      <c r="I865" s="3"/>
      <c r="J865" s="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spans="1:40" ht="14.25" customHeight="1" x14ac:dyDescent="0.3">
      <c r="A866" s="1"/>
      <c r="B866" s="2"/>
      <c r="C866" s="2"/>
      <c r="D866" s="2"/>
      <c r="E866" s="2"/>
      <c r="F866" s="2"/>
      <c r="G866" s="2"/>
      <c r="H866" s="3"/>
      <c r="I866" s="3"/>
      <c r="J866" s="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spans="1:40" ht="14.25" customHeight="1" x14ac:dyDescent="0.3">
      <c r="A867" s="1"/>
      <c r="B867" s="2"/>
      <c r="C867" s="2"/>
      <c r="D867" s="2"/>
      <c r="E867" s="2"/>
      <c r="F867" s="2"/>
      <c r="G867" s="2"/>
      <c r="H867" s="3"/>
      <c r="I867" s="3"/>
      <c r="J867" s="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spans="1:40" ht="14.25" customHeight="1" x14ac:dyDescent="0.3">
      <c r="A868" s="1"/>
      <c r="B868" s="2"/>
      <c r="C868" s="2"/>
      <c r="D868" s="2"/>
      <c r="E868" s="2"/>
      <c r="F868" s="2"/>
      <c r="G868" s="2"/>
      <c r="H868" s="3"/>
      <c r="I868" s="3"/>
      <c r="J868" s="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spans="1:40" ht="14.25" customHeight="1" x14ac:dyDescent="0.3">
      <c r="A869" s="1"/>
      <c r="B869" s="2"/>
      <c r="C869" s="2"/>
      <c r="D869" s="2"/>
      <c r="E869" s="2"/>
      <c r="F869" s="2"/>
      <c r="G869" s="2"/>
      <c r="H869" s="3"/>
      <c r="I869" s="3"/>
      <c r="J869" s="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spans="1:40" ht="14.25" customHeight="1" x14ac:dyDescent="0.3">
      <c r="A870" s="1"/>
      <c r="B870" s="2"/>
      <c r="C870" s="2"/>
      <c r="D870" s="2"/>
      <c r="E870" s="2"/>
      <c r="F870" s="2"/>
      <c r="G870" s="2"/>
      <c r="H870" s="3"/>
      <c r="I870" s="3"/>
      <c r="J870" s="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spans="1:40" ht="14.25" customHeight="1" x14ac:dyDescent="0.3">
      <c r="A871" s="1"/>
      <c r="B871" s="2"/>
      <c r="C871" s="2"/>
      <c r="D871" s="2"/>
      <c r="E871" s="2"/>
      <c r="F871" s="2"/>
      <c r="G871" s="2"/>
      <c r="H871" s="3"/>
      <c r="I871" s="3"/>
      <c r="J871" s="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spans="1:40" ht="14.25" customHeight="1" x14ac:dyDescent="0.3">
      <c r="A872" s="1"/>
      <c r="B872" s="2"/>
      <c r="C872" s="2"/>
      <c r="D872" s="2"/>
      <c r="E872" s="2"/>
      <c r="F872" s="2"/>
      <c r="G872" s="2"/>
      <c r="H872" s="3"/>
      <c r="I872" s="3"/>
      <c r="J872" s="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spans="1:40" ht="14.25" customHeight="1" x14ac:dyDescent="0.3">
      <c r="A873" s="1"/>
      <c r="B873" s="2"/>
      <c r="C873" s="2"/>
      <c r="D873" s="2"/>
      <c r="E873" s="2"/>
      <c r="F873" s="2"/>
      <c r="G873" s="2"/>
      <c r="H873" s="3"/>
      <c r="I873" s="3"/>
      <c r="J873" s="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spans="1:40" ht="14.25" customHeight="1" x14ac:dyDescent="0.3">
      <c r="A874" s="1"/>
      <c r="B874" s="2"/>
      <c r="C874" s="2"/>
      <c r="D874" s="2"/>
      <c r="E874" s="2"/>
      <c r="F874" s="2"/>
      <c r="G874" s="2"/>
      <c r="H874" s="3"/>
      <c r="I874" s="3"/>
      <c r="J874" s="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spans="1:40" ht="14.25" customHeight="1" x14ac:dyDescent="0.3">
      <c r="A875" s="1"/>
      <c r="B875" s="2"/>
      <c r="C875" s="2"/>
      <c r="D875" s="2"/>
      <c r="E875" s="2"/>
      <c r="F875" s="2"/>
      <c r="G875" s="2"/>
      <c r="H875" s="3"/>
      <c r="I875" s="3"/>
      <c r="J875" s="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spans="1:40" ht="14.25" customHeight="1" x14ac:dyDescent="0.3">
      <c r="A876" s="1"/>
      <c r="B876" s="2"/>
      <c r="C876" s="2"/>
      <c r="D876" s="2"/>
      <c r="E876" s="2"/>
      <c r="F876" s="2"/>
      <c r="G876" s="2"/>
      <c r="H876" s="3"/>
      <c r="I876" s="3"/>
      <c r="J876" s="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spans="1:40" ht="14.25" customHeight="1" x14ac:dyDescent="0.3">
      <c r="A877" s="1"/>
      <c r="B877" s="2"/>
      <c r="C877" s="2"/>
      <c r="D877" s="2"/>
      <c r="E877" s="2"/>
      <c r="F877" s="2"/>
      <c r="G877" s="2"/>
      <c r="H877" s="3"/>
      <c r="I877" s="3"/>
      <c r="J877" s="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spans="1:40" ht="14.25" customHeight="1" x14ac:dyDescent="0.3">
      <c r="A878" s="1"/>
      <c r="B878" s="2"/>
      <c r="C878" s="2"/>
      <c r="D878" s="2"/>
      <c r="E878" s="2"/>
      <c r="F878" s="2"/>
      <c r="G878" s="2"/>
      <c r="H878" s="3"/>
      <c r="I878" s="3"/>
      <c r="J878" s="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spans="1:40" ht="14.25" customHeight="1" x14ac:dyDescent="0.3">
      <c r="A879" s="1"/>
      <c r="B879" s="2"/>
      <c r="C879" s="2"/>
      <c r="D879" s="2"/>
      <c r="E879" s="2"/>
      <c r="F879" s="2"/>
      <c r="G879" s="2"/>
      <c r="H879" s="3"/>
      <c r="I879" s="3"/>
      <c r="J879" s="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spans="1:40" ht="14.25" customHeight="1" x14ac:dyDescent="0.3">
      <c r="A880" s="1"/>
      <c r="B880" s="2"/>
      <c r="C880" s="2"/>
      <c r="D880" s="2"/>
      <c r="E880" s="2"/>
      <c r="F880" s="2"/>
      <c r="G880" s="2"/>
      <c r="H880" s="3"/>
      <c r="I880" s="3"/>
      <c r="J880" s="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spans="1:40" ht="14.25" customHeight="1" x14ac:dyDescent="0.3">
      <c r="A881" s="1"/>
      <c r="B881" s="2"/>
      <c r="C881" s="2"/>
      <c r="D881" s="2"/>
      <c r="E881" s="2"/>
      <c r="F881" s="2"/>
      <c r="G881" s="2"/>
      <c r="H881" s="3"/>
      <c r="I881" s="3"/>
      <c r="J881" s="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spans="1:40" ht="14.25" customHeight="1" x14ac:dyDescent="0.3">
      <c r="A882" s="1"/>
      <c r="B882" s="2"/>
      <c r="C882" s="2"/>
      <c r="D882" s="2"/>
      <c r="E882" s="2"/>
      <c r="F882" s="2"/>
      <c r="G882" s="2"/>
      <c r="H882" s="3"/>
      <c r="I882" s="3"/>
      <c r="J882" s="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spans="1:40" ht="14.25" customHeight="1" x14ac:dyDescent="0.3">
      <c r="A883" s="1"/>
      <c r="B883" s="2"/>
      <c r="C883" s="2"/>
      <c r="D883" s="2"/>
      <c r="E883" s="2"/>
      <c r="F883" s="2"/>
      <c r="G883" s="2"/>
      <c r="H883" s="3"/>
      <c r="I883" s="3"/>
      <c r="J883" s="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spans="1:40" ht="14.25" customHeight="1" x14ac:dyDescent="0.3">
      <c r="A884" s="1"/>
      <c r="B884" s="2"/>
      <c r="C884" s="2"/>
      <c r="D884" s="2"/>
      <c r="E884" s="2"/>
      <c r="F884" s="2"/>
      <c r="G884" s="2"/>
      <c r="H884" s="3"/>
      <c r="I884" s="3"/>
      <c r="J884" s="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spans="1:40" ht="14.25" customHeight="1" x14ac:dyDescent="0.3">
      <c r="A885" s="1"/>
      <c r="B885" s="2"/>
      <c r="C885" s="2"/>
      <c r="D885" s="2"/>
      <c r="E885" s="2"/>
      <c r="F885" s="2"/>
      <c r="G885" s="2"/>
      <c r="H885" s="3"/>
      <c r="I885" s="3"/>
      <c r="J885" s="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spans="1:40" ht="14.25" customHeight="1" x14ac:dyDescent="0.3">
      <c r="A886" s="1"/>
      <c r="B886" s="2"/>
      <c r="C886" s="2"/>
      <c r="D886" s="2"/>
      <c r="E886" s="2"/>
      <c r="F886" s="2"/>
      <c r="G886" s="2"/>
      <c r="H886" s="3"/>
      <c r="I886" s="3"/>
      <c r="J886" s="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spans="1:40" ht="14.25" customHeight="1" x14ac:dyDescent="0.3">
      <c r="A887" s="1"/>
      <c r="B887" s="2"/>
      <c r="C887" s="2"/>
      <c r="D887" s="2"/>
      <c r="E887" s="2"/>
      <c r="F887" s="2"/>
      <c r="G887" s="2"/>
      <c r="H887" s="3"/>
      <c r="I887" s="3"/>
      <c r="J887" s="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spans="1:40" ht="14.25" customHeight="1" x14ac:dyDescent="0.3">
      <c r="A888" s="1"/>
      <c r="B888" s="2"/>
      <c r="C888" s="2"/>
      <c r="D888" s="2"/>
      <c r="E888" s="2"/>
      <c r="F888" s="2"/>
      <c r="G888" s="2"/>
      <c r="H888" s="3"/>
      <c r="I888" s="3"/>
      <c r="J888" s="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spans="1:40" ht="14.25" customHeight="1" x14ac:dyDescent="0.3">
      <c r="A889" s="1"/>
      <c r="B889" s="2"/>
      <c r="C889" s="2"/>
      <c r="D889" s="2"/>
      <c r="E889" s="2"/>
      <c r="F889" s="2"/>
      <c r="G889" s="2"/>
      <c r="H889" s="3"/>
      <c r="I889" s="3"/>
      <c r="J889" s="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spans="1:40" ht="14.25" customHeight="1" x14ac:dyDescent="0.3">
      <c r="A890" s="1"/>
      <c r="B890" s="2"/>
      <c r="C890" s="2"/>
      <c r="D890" s="2"/>
      <c r="E890" s="2"/>
      <c r="F890" s="2"/>
      <c r="G890" s="2"/>
      <c r="H890" s="3"/>
      <c r="I890" s="3"/>
      <c r="J890" s="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spans="1:40" ht="14.25" customHeight="1" x14ac:dyDescent="0.3">
      <c r="A891" s="1"/>
      <c r="B891" s="2"/>
      <c r="C891" s="2"/>
      <c r="D891" s="2"/>
      <c r="E891" s="2"/>
      <c r="F891" s="2"/>
      <c r="G891" s="2"/>
      <c r="H891" s="3"/>
      <c r="I891" s="3"/>
      <c r="J891" s="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spans="1:40" ht="14.25" customHeight="1" x14ac:dyDescent="0.3">
      <c r="A892" s="1"/>
      <c r="B892" s="2"/>
      <c r="C892" s="2"/>
      <c r="D892" s="2"/>
      <c r="E892" s="2"/>
      <c r="F892" s="2"/>
      <c r="G892" s="2"/>
      <c r="H892" s="3"/>
      <c r="I892" s="3"/>
      <c r="J892" s="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spans="1:40" ht="14.25" customHeight="1" x14ac:dyDescent="0.3">
      <c r="A893" s="1"/>
      <c r="B893" s="2"/>
      <c r="C893" s="2"/>
      <c r="D893" s="2"/>
      <c r="E893" s="2"/>
      <c r="F893" s="2"/>
      <c r="G893" s="2"/>
      <c r="H893" s="3"/>
      <c r="I893" s="3"/>
      <c r="J893" s="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spans="1:40" ht="14.25" customHeight="1" x14ac:dyDescent="0.3">
      <c r="A894" s="1"/>
      <c r="B894" s="2"/>
      <c r="C894" s="2"/>
      <c r="D894" s="2"/>
      <c r="E894" s="2"/>
      <c r="F894" s="2"/>
      <c r="G894" s="2"/>
      <c r="H894" s="3"/>
      <c r="I894" s="3"/>
      <c r="J894" s="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spans="1:40" ht="14.25" customHeight="1" x14ac:dyDescent="0.3">
      <c r="A895" s="1"/>
      <c r="B895" s="2"/>
      <c r="C895" s="2"/>
      <c r="D895" s="2"/>
      <c r="E895" s="2"/>
      <c r="F895" s="2"/>
      <c r="G895" s="2"/>
      <c r="H895" s="3"/>
      <c r="I895" s="3"/>
      <c r="J895" s="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spans="1:40" ht="14.25" customHeight="1" x14ac:dyDescent="0.3">
      <c r="A896" s="1"/>
      <c r="B896" s="2"/>
      <c r="C896" s="2"/>
      <c r="D896" s="2"/>
      <c r="E896" s="2"/>
      <c r="F896" s="2"/>
      <c r="G896" s="2"/>
      <c r="H896" s="3"/>
      <c r="I896" s="3"/>
      <c r="J896" s="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spans="1:40" ht="14.25" customHeight="1" x14ac:dyDescent="0.3">
      <c r="A897" s="1"/>
      <c r="B897" s="2"/>
      <c r="C897" s="2"/>
      <c r="D897" s="2"/>
      <c r="E897" s="2"/>
      <c r="F897" s="2"/>
      <c r="G897" s="2"/>
      <c r="H897" s="3"/>
      <c r="I897" s="3"/>
      <c r="J897" s="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spans="1:40" ht="14.25" customHeight="1" x14ac:dyDescent="0.3">
      <c r="A898" s="1"/>
      <c r="B898" s="2"/>
      <c r="C898" s="2"/>
      <c r="D898" s="2"/>
      <c r="E898" s="2"/>
      <c r="F898" s="2"/>
      <c r="G898" s="2"/>
      <c r="H898" s="3"/>
      <c r="I898" s="3"/>
      <c r="J898" s="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spans="1:40" ht="14.25" customHeight="1" x14ac:dyDescent="0.3">
      <c r="A899" s="1"/>
      <c r="B899" s="2"/>
      <c r="C899" s="2"/>
      <c r="D899" s="2"/>
      <c r="E899" s="2"/>
      <c r="F899" s="2"/>
      <c r="G899" s="2"/>
      <c r="H899" s="3"/>
      <c r="I899" s="3"/>
      <c r="J899" s="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spans="1:40" ht="14.25" customHeight="1" x14ac:dyDescent="0.3">
      <c r="A900" s="1"/>
      <c r="B900" s="2"/>
      <c r="C900" s="2"/>
      <c r="D900" s="2"/>
      <c r="E900" s="2"/>
      <c r="F900" s="2"/>
      <c r="G900" s="2"/>
      <c r="H900" s="3"/>
      <c r="I900" s="3"/>
      <c r="J900" s="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spans="1:40" ht="14.25" customHeight="1" x14ac:dyDescent="0.3">
      <c r="A901" s="1"/>
      <c r="B901" s="2"/>
      <c r="C901" s="2"/>
      <c r="D901" s="2"/>
      <c r="E901" s="2"/>
      <c r="F901" s="2"/>
      <c r="G901" s="2"/>
      <c r="H901" s="3"/>
      <c r="I901" s="3"/>
      <c r="J901" s="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spans="1:40" ht="14.25" customHeight="1" x14ac:dyDescent="0.3">
      <c r="A902" s="1"/>
      <c r="B902" s="2"/>
      <c r="C902" s="2"/>
      <c r="D902" s="2"/>
      <c r="E902" s="2"/>
      <c r="F902" s="2"/>
      <c r="G902" s="2"/>
      <c r="H902" s="3"/>
      <c r="I902" s="3"/>
      <c r="J902" s="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spans="1:40" ht="14.25" customHeight="1" x14ac:dyDescent="0.3">
      <c r="A903" s="1"/>
      <c r="B903" s="2"/>
      <c r="C903" s="2"/>
      <c r="D903" s="2"/>
      <c r="E903" s="2"/>
      <c r="F903" s="2"/>
      <c r="G903" s="2"/>
      <c r="H903" s="3"/>
      <c r="I903" s="3"/>
      <c r="J903" s="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spans="1:40" ht="14.25" customHeight="1" x14ac:dyDescent="0.3">
      <c r="A904" s="1"/>
      <c r="B904" s="2"/>
      <c r="C904" s="2"/>
      <c r="D904" s="2"/>
      <c r="E904" s="2"/>
      <c r="F904" s="2"/>
      <c r="G904" s="2"/>
      <c r="H904" s="3"/>
      <c r="I904" s="3"/>
      <c r="J904" s="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spans="1:40" ht="14.25" customHeight="1" x14ac:dyDescent="0.3">
      <c r="A905" s="1"/>
      <c r="B905" s="2"/>
      <c r="C905" s="2"/>
      <c r="D905" s="2"/>
      <c r="E905" s="2"/>
      <c r="F905" s="2"/>
      <c r="G905" s="2"/>
      <c r="H905" s="3"/>
      <c r="I905" s="3"/>
      <c r="J905" s="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spans="1:40" ht="14.25" customHeight="1" x14ac:dyDescent="0.3">
      <c r="A906" s="1"/>
      <c r="B906" s="2"/>
      <c r="C906" s="2"/>
      <c r="D906" s="2"/>
      <c r="E906" s="2"/>
      <c r="F906" s="2"/>
      <c r="G906" s="2"/>
      <c r="H906" s="3"/>
      <c r="I906" s="3"/>
      <c r="J906" s="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spans="1:40" ht="14.25" customHeight="1" x14ac:dyDescent="0.3">
      <c r="A907" s="1"/>
      <c r="B907" s="2"/>
      <c r="C907" s="2"/>
      <c r="D907" s="2"/>
      <c r="E907" s="2"/>
      <c r="F907" s="2"/>
      <c r="G907" s="2"/>
      <c r="H907" s="3"/>
      <c r="I907" s="3"/>
      <c r="J907" s="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spans="1:40" ht="14.25" customHeight="1" x14ac:dyDescent="0.3">
      <c r="A908" s="1"/>
      <c r="B908" s="2"/>
      <c r="C908" s="2"/>
      <c r="D908" s="2"/>
      <c r="E908" s="2"/>
      <c r="F908" s="2"/>
      <c r="G908" s="2"/>
      <c r="H908" s="3"/>
      <c r="I908" s="3"/>
      <c r="J908" s="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spans="1:40" ht="14.25" customHeight="1" x14ac:dyDescent="0.3">
      <c r="A909" s="1"/>
      <c r="B909" s="2"/>
      <c r="C909" s="2"/>
      <c r="D909" s="2"/>
      <c r="E909" s="2"/>
      <c r="F909" s="2"/>
      <c r="G909" s="2"/>
      <c r="H909" s="3"/>
      <c r="I909" s="3"/>
      <c r="J909" s="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spans="1:40" ht="14.25" customHeight="1" x14ac:dyDescent="0.3">
      <c r="A910" s="1"/>
      <c r="B910" s="2"/>
      <c r="C910" s="2"/>
      <c r="D910" s="2"/>
      <c r="E910" s="2"/>
      <c r="F910" s="2"/>
      <c r="G910" s="2"/>
      <c r="H910" s="3"/>
      <c r="I910" s="3"/>
      <c r="J910" s="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spans="1:40" ht="14.25" customHeight="1" x14ac:dyDescent="0.3">
      <c r="A911" s="1"/>
      <c r="B911" s="2"/>
      <c r="C911" s="2"/>
      <c r="D911" s="2"/>
      <c r="E911" s="2"/>
      <c r="F911" s="2"/>
      <c r="G911" s="2"/>
      <c r="H911" s="3"/>
      <c r="I911" s="3"/>
      <c r="J911" s="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spans="1:40" ht="14.25" customHeight="1" x14ac:dyDescent="0.3">
      <c r="A912" s="1"/>
      <c r="B912" s="2"/>
      <c r="C912" s="2"/>
      <c r="D912" s="2"/>
      <c r="E912" s="2"/>
      <c r="F912" s="2"/>
      <c r="G912" s="2"/>
      <c r="H912" s="3"/>
      <c r="I912" s="3"/>
      <c r="J912" s="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spans="1:40" ht="14.25" customHeight="1" x14ac:dyDescent="0.3">
      <c r="A913" s="1"/>
      <c r="B913" s="2"/>
      <c r="C913" s="2"/>
      <c r="D913" s="2"/>
      <c r="E913" s="2"/>
      <c r="F913" s="2"/>
      <c r="G913" s="2"/>
      <c r="H913" s="3"/>
      <c r="I913" s="3"/>
      <c r="J913" s="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spans="1:40" ht="14.25" customHeight="1" x14ac:dyDescent="0.3">
      <c r="A914" s="1"/>
      <c r="B914" s="2"/>
      <c r="C914" s="2"/>
      <c r="D914" s="2"/>
      <c r="E914" s="2"/>
      <c r="F914" s="2"/>
      <c r="G914" s="2"/>
      <c r="H914" s="3"/>
      <c r="I914" s="3"/>
      <c r="J914" s="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spans="1:40" ht="14.25" customHeight="1" x14ac:dyDescent="0.3">
      <c r="A915" s="1"/>
      <c r="B915" s="2"/>
      <c r="C915" s="2"/>
      <c r="D915" s="2"/>
      <c r="E915" s="2"/>
      <c r="F915" s="2"/>
      <c r="G915" s="2"/>
      <c r="H915" s="3"/>
      <c r="I915" s="3"/>
      <c r="J915" s="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spans="1:40" ht="14.25" customHeight="1" x14ac:dyDescent="0.3">
      <c r="A916" s="1"/>
      <c r="B916" s="2"/>
      <c r="C916" s="2"/>
      <c r="D916" s="2"/>
      <c r="E916" s="2"/>
      <c r="F916" s="2"/>
      <c r="G916" s="2"/>
      <c r="H916" s="3"/>
      <c r="I916" s="3"/>
      <c r="J916" s="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spans="1:40" ht="14.25" customHeight="1" x14ac:dyDescent="0.3">
      <c r="A917" s="1"/>
      <c r="B917" s="2"/>
      <c r="C917" s="2"/>
      <c r="D917" s="2"/>
      <c r="E917" s="2"/>
      <c r="F917" s="2"/>
      <c r="G917" s="2"/>
      <c r="H917" s="3"/>
      <c r="I917" s="3"/>
      <c r="J917" s="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spans="1:40" ht="14.25" customHeight="1" x14ac:dyDescent="0.3">
      <c r="A918" s="1"/>
      <c r="B918" s="2"/>
      <c r="C918" s="2"/>
      <c r="D918" s="2"/>
      <c r="E918" s="2"/>
      <c r="F918" s="2"/>
      <c r="G918" s="2"/>
      <c r="H918" s="3"/>
      <c r="I918" s="3"/>
      <c r="J918" s="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spans="1:40" ht="14.25" customHeight="1" x14ac:dyDescent="0.3">
      <c r="A919" s="1"/>
      <c r="B919" s="2"/>
      <c r="C919" s="2"/>
      <c r="D919" s="2"/>
      <c r="E919" s="2"/>
      <c r="F919" s="2"/>
      <c r="G919" s="2"/>
      <c r="H919" s="3"/>
      <c r="I919" s="3"/>
      <c r="J919" s="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spans="1:40" ht="14.25" customHeight="1" x14ac:dyDescent="0.3">
      <c r="A920" s="1"/>
      <c r="B920" s="2"/>
      <c r="C920" s="2"/>
      <c r="D920" s="2"/>
      <c r="E920" s="2"/>
      <c r="F920" s="2"/>
      <c r="G920" s="2"/>
      <c r="H920" s="3"/>
      <c r="I920" s="3"/>
      <c r="J920" s="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spans="1:40" ht="14.25" customHeight="1" x14ac:dyDescent="0.3">
      <c r="A921" s="1"/>
      <c r="B921" s="2"/>
      <c r="C921" s="2"/>
      <c r="D921" s="2"/>
      <c r="E921" s="2"/>
      <c r="F921" s="2"/>
      <c r="G921" s="2"/>
      <c r="H921" s="3"/>
      <c r="I921" s="3"/>
      <c r="J921" s="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spans="1:40" ht="14.25" customHeight="1" x14ac:dyDescent="0.3">
      <c r="A922" s="1"/>
      <c r="B922" s="2"/>
      <c r="C922" s="2"/>
      <c r="D922" s="2"/>
      <c r="E922" s="2"/>
      <c r="F922" s="2"/>
      <c r="G922" s="2"/>
      <c r="H922" s="3"/>
      <c r="I922" s="3"/>
      <c r="J922" s="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spans="1:40" ht="14.25" customHeight="1" x14ac:dyDescent="0.3">
      <c r="A923" s="1"/>
      <c r="B923" s="2"/>
      <c r="C923" s="2"/>
      <c r="D923" s="2"/>
      <c r="E923" s="2"/>
      <c r="F923" s="2"/>
      <c r="G923" s="2"/>
      <c r="H923" s="3"/>
      <c r="I923" s="3"/>
      <c r="J923" s="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spans="1:40" ht="14.25" customHeight="1" x14ac:dyDescent="0.3">
      <c r="A924" s="1"/>
      <c r="B924" s="2"/>
      <c r="C924" s="2"/>
      <c r="D924" s="2"/>
      <c r="E924" s="2"/>
      <c r="F924" s="2"/>
      <c r="G924" s="2"/>
      <c r="H924" s="3"/>
      <c r="I924" s="3"/>
      <c r="J924" s="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spans="1:40" ht="14.25" customHeight="1" x14ac:dyDescent="0.3">
      <c r="A925" s="1"/>
      <c r="B925" s="2"/>
      <c r="C925" s="2"/>
      <c r="D925" s="2"/>
      <c r="E925" s="2"/>
      <c r="F925" s="2"/>
      <c r="G925" s="2"/>
      <c r="H925" s="3"/>
      <c r="I925" s="3"/>
      <c r="J925" s="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spans="1:40" ht="14.25" customHeight="1" x14ac:dyDescent="0.3">
      <c r="A926" s="1"/>
      <c r="B926" s="2"/>
      <c r="C926" s="2"/>
      <c r="D926" s="2"/>
      <c r="E926" s="2"/>
      <c r="F926" s="2"/>
      <c r="G926" s="2"/>
      <c r="H926" s="3"/>
      <c r="I926" s="3"/>
      <c r="J926" s="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spans="1:40" ht="14.25" customHeight="1" x14ac:dyDescent="0.3">
      <c r="A927" s="1"/>
      <c r="B927" s="2"/>
      <c r="C927" s="2"/>
      <c r="D927" s="2"/>
      <c r="E927" s="2"/>
      <c r="F927" s="2"/>
      <c r="G927" s="2"/>
      <c r="H927" s="3"/>
      <c r="I927" s="3"/>
      <c r="J927" s="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spans="1:40" ht="14.25" customHeight="1" x14ac:dyDescent="0.3">
      <c r="A928" s="1"/>
      <c r="B928" s="2"/>
      <c r="C928" s="2"/>
      <c r="D928" s="2"/>
      <c r="E928" s="2"/>
      <c r="F928" s="2"/>
      <c r="G928" s="2"/>
      <c r="H928" s="3"/>
      <c r="I928" s="3"/>
      <c r="J928" s="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spans="1:40" ht="14.25" customHeight="1" x14ac:dyDescent="0.3">
      <c r="A929" s="1"/>
      <c r="B929" s="2"/>
      <c r="C929" s="2"/>
      <c r="D929" s="2"/>
      <c r="E929" s="2"/>
      <c r="F929" s="2"/>
      <c r="G929" s="2"/>
      <c r="H929" s="3"/>
      <c r="I929" s="3"/>
      <c r="J929" s="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spans="1:40" ht="14.25" customHeight="1" x14ac:dyDescent="0.3">
      <c r="A930" s="1"/>
      <c r="B930" s="2"/>
      <c r="C930" s="2"/>
      <c r="D930" s="2"/>
      <c r="E930" s="2"/>
      <c r="F930" s="2"/>
      <c r="G930" s="2"/>
      <c r="H930" s="3"/>
      <c r="I930" s="3"/>
      <c r="J930" s="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spans="1:40" ht="14.25" customHeight="1" x14ac:dyDescent="0.3">
      <c r="A931" s="1"/>
      <c r="B931" s="2"/>
      <c r="C931" s="2"/>
      <c r="D931" s="2"/>
      <c r="E931" s="2"/>
      <c r="F931" s="2"/>
      <c r="G931" s="2"/>
      <c r="H931" s="3"/>
      <c r="I931" s="3"/>
      <c r="J931" s="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spans="1:40" ht="14.25" customHeight="1" x14ac:dyDescent="0.3">
      <c r="A932" s="1"/>
      <c r="B932" s="2"/>
      <c r="C932" s="2"/>
      <c r="D932" s="2"/>
      <c r="E932" s="2"/>
      <c r="F932" s="2"/>
      <c r="G932" s="2"/>
      <c r="H932" s="3"/>
      <c r="I932" s="3"/>
      <c r="J932" s="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spans="1:40" ht="14.25" customHeight="1" x14ac:dyDescent="0.3">
      <c r="A933" s="1"/>
      <c r="B933" s="2"/>
      <c r="C933" s="2"/>
      <c r="D933" s="2"/>
      <c r="E933" s="2"/>
      <c r="F933" s="2"/>
      <c r="G933" s="2"/>
      <c r="H933" s="3"/>
      <c r="I933" s="3"/>
      <c r="J933" s="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spans="1:40" ht="14.25" customHeight="1" x14ac:dyDescent="0.3">
      <c r="A934" s="1"/>
      <c r="B934" s="2"/>
      <c r="C934" s="2"/>
      <c r="D934" s="2"/>
      <c r="E934" s="2"/>
      <c r="F934" s="2"/>
      <c r="G934" s="2"/>
      <c r="H934" s="3"/>
      <c r="I934" s="3"/>
      <c r="J934" s="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spans="1:40" ht="14.25" customHeight="1" x14ac:dyDescent="0.3">
      <c r="A935" s="1"/>
      <c r="B935" s="2"/>
      <c r="C935" s="2"/>
      <c r="D935" s="2"/>
      <c r="E935" s="2"/>
      <c r="F935" s="2"/>
      <c r="G935" s="2"/>
      <c r="H935" s="3"/>
      <c r="I935" s="3"/>
      <c r="J935" s="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spans="1:40" ht="14.25" customHeight="1" x14ac:dyDescent="0.3">
      <c r="A936" s="1"/>
      <c r="B936" s="2"/>
      <c r="C936" s="2"/>
      <c r="D936" s="2"/>
      <c r="E936" s="2"/>
      <c r="F936" s="2"/>
      <c r="G936" s="2"/>
      <c r="H936" s="3"/>
      <c r="I936" s="3"/>
      <c r="J936" s="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spans="1:40" ht="14.25" customHeight="1" x14ac:dyDescent="0.3">
      <c r="A937" s="1"/>
      <c r="B937" s="2"/>
      <c r="C937" s="2"/>
      <c r="D937" s="2"/>
      <c r="E937" s="2"/>
      <c r="F937" s="2"/>
      <c r="G937" s="2"/>
      <c r="H937" s="3"/>
      <c r="I937" s="3"/>
      <c r="J937" s="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spans="1:40" ht="14.25" customHeight="1" x14ac:dyDescent="0.3">
      <c r="A938" s="1"/>
      <c r="B938" s="2"/>
      <c r="C938" s="2"/>
      <c r="D938" s="2"/>
      <c r="E938" s="2"/>
      <c r="F938" s="2"/>
      <c r="G938" s="2"/>
      <c r="H938" s="3"/>
      <c r="I938" s="3"/>
      <c r="J938" s="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spans="1:40" ht="14.25" customHeight="1" x14ac:dyDescent="0.3">
      <c r="A939" s="1"/>
      <c r="B939" s="2"/>
      <c r="C939" s="2"/>
      <c r="D939" s="2"/>
      <c r="E939" s="2"/>
      <c r="F939" s="2"/>
      <c r="G939" s="2"/>
      <c r="H939" s="3"/>
      <c r="I939" s="3"/>
      <c r="J939" s="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spans="1:40" ht="14.25" customHeight="1" x14ac:dyDescent="0.3">
      <c r="A940" s="1"/>
      <c r="B940" s="2"/>
      <c r="C940" s="2"/>
      <c r="D940" s="2"/>
      <c r="E940" s="2"/>
      <c r="F940" s="2"/>
      <c r="G940" s="2"/>
      <c r="H940" s="3"/>
      <c r="I940" s="3"/>
      <c r="J940" s="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spans="1:40" ht="14.25" customHeight="1" x14ac:dyDescent="0.3">
      <c r="A941" s="1"/>
      <c r="B941" s="2"/>
      <c r="C941" s="2"/>
      <c r="D941" s="2"/>
      <c r="E941" s="2"/>
      <c r="F941" s="2"/>
      <c r="G941" s="2"/>
      <c r="H941" s="3"/>
      <c r="I941" s="3"/>
      <c r="J941" s="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spans="1:40" ht="14.25" customHeight="1" x14ac:dyDescent="0.3">
      <c r="A942" s="1"/>
      <c r="B942" s="2"/>
      <c r="C942" s="2"/>
      <c r="D942" s="2"/>
      <c r="E942" s="2"/>
      <c r="F942" s="2"/>
      <c r="G942" s="2"/>
      <c r="H942" s="3"/>
      <c r="I942" s="3"/>
      <c r="J942" s="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spans="1:40" ht="14.25" customHeight="1" x14ac:dyDescent="0.3">
      <c r="A943" s="1"/>
      <c r="B943" s="2"/>
      <c r="C943" s="2"/>
      <c r="D943" s="2"/>
      <c r="E943" s="2"/>
      <c r="F943" s="2"/>
      <c r="G943" s="2"/>
      <c r="H943" s="3"/>
      <c r="I943" s="3"/>
      <c r="J943" s="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spans="1:40" ht="14.25" customHeight="1" x14ac:dyDescent="0.3">
      <c r="A944" s="1"/>
      <c r="B944" s="2"/>
      <c r="C944" s="2"/>
      <c r="D944" s="2"/>
      <c r="E944" s="2"/>
      <c r="F944" s="2"/>
      <c r="G944" s="2"/>
      <c r="H944" s="3"/>
      <c r="I944" s="3"/>
      <c r="J944" s="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spans="1:40" ht="14.25" customHeight="1" x14ac:dyDescent="0.3">
      <c r="A945" s="1"/>
      <c r="B945" s="2"/>
      <c r="C945" s="2"/>
      <c r="D945" s="2"/>
      <c r="E945" s="2"/>
      <c r="F945" s="2"/>
      <c r="G945" s="2"/>
      <c r="H945" s="3"/>
      <c r="I945" s="3"/>
      <c r="J945" s="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spans="1:40" ht="14.25" customHeight="1" x14ac:dyDescent="0.3">
      <c r="A946" s="1"/>
      <c r="B946" s="2"/>
      <c r="C946" s="2"/>
      <c r="D946" s="2"/>
      <c r="E946" s="2"/>
      <c r="F946" s="2"/>
      <c r="G946" s="2"/>
      <c r="H946" s="3"/>
      <c r="I946" s="3"/>
      <c r="J946" s="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spans="1:40" ht="14.25" customHeight="1" x14ac:dyDescent="0.3">
      <c r="A947" s="1"/>
      <c r="B947" s="2"/>
      <c r="C947" s="2"/>
      <c r="D947" s="2"/>
      <c r="E947" s="2"/>
      <c r="F947" s="2"/>
      <c r="G947" s="2"/>
      <c r="H947" s="3"/>
      <c r="I947" s="3"/>
      <c r="J947" s="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spans="1:40" ht="14.25" customHeight="1" x14ac:dyDescent="0.3">
      <c r="A948" s="1"/>
      <c r="B948" s="2"/>
      <c r="C948" s="2"/>
      <c r="D948" s="2"/>
      <c r="E948" s="2"/>
      <c r="F948" s="2"/>
      <c r="G948" s="2"/>
      <c r="H948" s="3"/>
      <c r="I948" s="3"/>
      <c r="J948" s="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spans="1:40" ht="14.25" customHeight="1" x14ac:dyDescent="0.3">
      <c r="A949" s="1"/>
      <c r="B949" s="2"/>
      <c r="C949" s="2"/>
      <c r="D949" s="2"/>
      <c r="E949" s="2"/>
      <c r="F949" s="2"/>
      <c r="G949" s="2"/>
      <c r="H949" s="3"/>
      <c r="I949" s="3"/>
      <c r="J949" s="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spans="1:40" ht="14.25" customHeight="1" x14ac:dyDescent="0.3">
      <c r="A950" s="1"/>
      <c r="B950" s="2"/>
      <c r="C950" s="2"/>
      <c r="D950" s="2"/>
      <c r="E950" s="2"/>
      <c r="F950" s="2"/>
      <c r="G950" s="2"/>
      <c r="H950" s="3"/>
      <c r="I950" s="3"/>
      <c r="J950" s="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spans="1:40" ht="14.25" customHeight="1" x14ac:dyDescent="0.3">
      <c r="A951" s="1"/>
      <c r="B951" s="2"/>
      <c r="C951" s="2"/>
      <c r="D951" s="2"/>
      <c r="E951" s="2"/>
      <c r="F951" s="2"/>
      <c r="G951" s="2"/>
      <c r="H951" s="3"/>
      <c r="I951" s="3"/>
      <c r="J951" s="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spans="1:40" ht="14.25" customHeight="1" x14ac:dyDescent="0.3">
      <c r="A952" s="1"/>
      <c r="B952" s="2"/>
      <c r="C952" s="2"/>
      <c r="D952" s="2"/>
      <c r="E952" s="2"/>
      <c r="F952" s="2"/>
      <c r="G952" s="2"/>
      <c r="H952" s="3"/>
      <c r="I952" s="3"/>
      <c r="J952" s="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spans="1:40" ht="14.25" customHeight="1" x14ac:dyDescent="0.3">
      <c r="A953" s="1"/>
      <c r="B953" s="2"/>
      <c r="C953" s="2"/>
      <c r="D953" s="2"/>
      <c r="E953" s="2"/>
      <c r="F953" s="2"/>
      <c r="G953" s="2"/>
      <c r="H953" s="3"/>
      <c r="I953" s="3"/>
      <c r="J953" s="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spans="1:40" ht="14.25" customHeight="1" x14ac:dyDescent="0.3">
      <c r="A954" s="1"/>
      <c r="B954" s="2"/>
      <c r="C954" s="2"/>
      <c r="D954" s="2"/>
      <c r="E954" s="2"/>
      <c r="F954" s="2"/>
      <c r="G954" s="2"/>
      <c r="H954" s="3"/>
      <c r="I954" s="3"/>
      <c r="J954" s="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spans="1:40" ht="14.25" customHeight="1" x14ac:dyDescent="0.3">
      <c r="A955" s="1"/>
      <c r="B955" s="2"/>
      <c r="C955" s="2"/>
      <c r="D955" s="2"/>
      <c r="E955" s="2"/>
      <c r="F955" s="2"/>
      <c r="G955" s="2"/>
      <c r="H955" s="3"/>
      <c r="I955" s="3"/>
      <c r="J955" s="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spans="1:40" ht="14.25" customHeight="1" x14ac:dyDescent="0.3">
      <c r="A956" s="1"/>
      <c r="B956" s="2"/>
      <c r="C956" s="2"/>
      <c r="D956" s="2"/>
      <c r="E956" s="2"/>
      <c r="F956" s="2"/>
      <c r="G956" s="2"/>
      <c r="H956" s="3"/>
      <c r="I956" s="3"/>
      <c r="J956" s="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spans="1:40" ht="14.25" customHeight="1" x14ac:dyDescent="0.3">
      <c r="A957" s="1"/>
      <c r="B957" s="2"/>
      <c r="C957" s="2"/>
      <c r="D957" s="2"/>
      <c r="E957" s="2"/>
      <c r="F957" s="2"/>
      <c r="G957" s="2"/>
      <c r="H957" s="3"/>
      <c r="I957" s="3"/>
      <c r="J957" s="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spans="1:40" ht="14.25" customHeight="1" x14ac:dyDescent="0.3">
      <c r="A958" s="1"/>
      <c r="B958" s="2"/>
      <c r="C958" s="2"/>
      <c r="D958" s="2"/>
      <c r="E958" s="2"/>
      <c r="F958" s="2"/>
      <c r="G958" s="2"/>
      <c r="H958" s="3"/>
      <c r="I958" s="3"/>
      <c r="J958" s="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spans="1:40" ht="14.25" customHeight="1" x14ac:dyDescent="0.3">
      <c r="A959" s="1"/>
      <c r="B959" s="2"/>
      <c r="C959" s="2"/>
      <c r="D959" s="2"/>
      <c r="E959" s="2"/>
      <c r="F959" s="2"/>
      <c r="G959" s="2"/>
      <c r="H959" s="3"/>
      <c r="I959" s="3"/>
      <c r="J959" s="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spans="1:40" ht="14.25" customHeight="1" x14ac:dyDescent="0.3">
      <c r="A960" s="1"/>
      <c r="B960" s="2"/>
      <c r="C960" s="2"/>
      <c r="D960" s="2"/>
      <c r="E960" s="2"/>
      <c r="F960" s="2"/>
      <c r="G960" s="2"/>
      <c r="H960" s="3"/>
      <c r="I960" s="3"/>
      <c r="J960" s="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spans="1:40" ht="14.25" customHeight="1" x14ac:dyDescent="0.3">
      <c r="A961" s="1"/>
      <c r="B961" s="2"/>
      <c r="C961" s="2"/>
      <c r="D961" s="2"/>
      <c r="E961" s="2"/>
      <c r="F961" s="2"/>
      <c r="G961" s="2"/>
      <c r="H961" s="3"/>
      <c r="I961" s="3"/>
      <c r="J961" s="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spans="1:40" ht="14.25" customHeight="1" x14ac:dyDescent="0.3">
      <c r="A962" s="1"/>
      <c r="B962" s="2"/>
      <c r="C962" s="2"/>
      <c r="D962" s="2"/>
      <c r="E962" s="2"/>
      <c r="F962" s="2"/>
      <c r="G962" s="2"/>
      <c r="H962" s="3"/>
      <c r="I962" s="3"/>
      <c r="J962" s="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spans="1:40" ht="14.25" customHeight="1" x14ac:dyDescent="0.3">
      <c r="A963" s="1"/>
      <c r="B963" s="2"/>
      <c r="C963" s="2"/>
      <c r="D963" s="2"/>
      <c r="E963" s="2"/>
      <c r="F963" s="2"/>
      <c r="G963" s="2"/>
      <c r="H963" s="3"/>
      <c r="I963" s="3"/>
      <c r="J963" s="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spans="1:40" ht="14.25" customHeight="1" x14ac:dyDescent="0.3">
      <c r="A964" s="1"/>
      <c r="B964" s="2"/>
      <c r="C964" s="2"/>
      <c r="D964" s="2"/>
      <c r="E964" s="2"/>
      <c r="F964" s="2"/>
      <c r="G964" s="2"/>
      <c r="H964" s="3"/>
      <c r="I964" s="3"/>
      <c r="J964" s="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spans="1:40" ht="14.25" customHeight="1" x14ac:dyDescent="0.3">
      <c r="A965" s="1"/>
      <c r="B965" s="2"/>
      <c r="C965" s="2"/>
      <c r="D965" s="2"/>
      <c r="E965" s="2"/>
      <c r="F965" s="2"/>
      <c r="G965" s="2"/>
      <c r="H965" s="3"/>
      <c r="I965" s="3"/>
      <c r="J965" s="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spans="1:40" ht="14.25" customHeight="1" x14ac:dyDescent="0.3">
      <c r="A966" s="1"/>
      <c r="B966" s="2"/>
      <c r="C966" s="2"/>
      <c r="D966" s="2"/>
      <c r="E966" s="2"/>
      <c r="F966" s="2"/>
      <c r="G966" s="2"/>
      <c r="H966" s="3"/>
      <c r="I966" s="3"/>
      <c r="J966" s="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spans="1:40" ht="14.25" customHeight="1" x14ac:dyDescent="0.3">
      <c r="A967" s="1"/>
      <c r="B967" s="2"/>
      <c r="C967" s="2"/>
      <c r="D967" s="2"/>
      <c r="E967" s="2"/>
      <c r="F967" s="2"/>
      <c r="G967" s="2"/>
      <c r="H967" s="3"/>
      <c r="I967" s="3"/>
      <c r="J967" s="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spans="1:40" ht="14.25" customHeight="1" x14ac:dyDescent="0.3">
      <c r="A968" s="1"/>
      <c r="B968" s="2"/>
      <c r="C968" s="2"/>
      <c r="D968" s="2"/>
      <c r="E968" s="2"/>
      <c r="F968" s="2"/>
      <c r="G968" s="2"/>
      <c r="H968" s="3"/>
      <c r="I968" s="3"/>
      <c r="J968" s="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spans="1:40" ht="14.25" customHeight="1" x14ac:dyDescent="0.3">
      <c r="A969" s="1"/>
      <c r="B969" s="2"/>
      <c r="C969" s="2"/>
      <c r="D969" s="2"/>
      <c r="E969" s="2"/>
      <c r="F969" s="2"/>
      <c r="G969" s="2"/>
      <c r="H969" s="3"/>
      <c r="I969" s="3"/>
      <c r="J969" s="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spans="1:40" ht="14.25" customHeight="1" x14ac:dyDescent="0.3">
      <c r="A970" s="1"/>
      <c r="B970" s="2"/>
      <c r="C970" s="2"/>
      <c r="D970" s="2"/>
      <c r="E970" s="2"/>
      <c r="F970" s="2"/>
      <c r="G970" s="2"/>
      <c r="H970" s="3"/>
      <c r="I970" s="3"/>
      <c r="J970" s="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spans="1:40" ht="14.25" customHeight="1" x14ac:dyDescent="0.3">
      <c r="A971" s="1"/>
      <c r="B971" s="2"/>
      <c r="C971" s="2"/>
      <c r="D971" s="2"/>
      <c r="E971" s="2"/>
      <c r="F971" s="2"/>
      <c r="G971" s="2"/>
      <c r="H971" s="3"/>
      <c r="I971" s="3"/>
      <c r="J971" s="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spans="1:40" ht="14.25" customHeight="1" x14ac:dyDescent="0.3">
      <c r="A972" s="1"/>
      <c r="B972" s="2"/>
      <c r="C972" s="2"/>
      <c r="D972" s="2"/>
      <c r="E972" s="2"/>
      <c r="F972" s="2"/>
      <c r="G972" s="2"/>
      <c r="H972" s="3"/>
      <c r="I972" s="3"/>
      <c r="J972" s="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spans="1:40" ht="14.25" customHeight="1" x14ac:dyDescent="0.3">
      <c r="A973" s="1"/>
      <c r="B973" s="2"/>
      <c r="C973" s="2"/>
      <c r="D973" s="2"/>
      <c r="E973" s="2"/>
      <c r="F973" s="2"/>
      <c r="G973" s="2"/>
      <c r="H973" s="3"/>
      <c r="I973" s="3"/>
      <c r="J973" s="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spans="1:40" ht="14.25" customHeight="1" x14ac:dyDescent="0.3">
      <c r="A974" s="1"/>
      <c r="B974" s="2"/>
      <c r="C974" s="2"/>
      <c r="D974" s="2"/>
      <c r="E974" s="2"/>
      <c r="F974" s="2"/>
      <c r="G974" s="2"/>
      <c r="H974" s="3"/>
      <c r="I974" s="3"/>
      <c r="J974" s="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spans="1:40" ht="14.25" customHeight="1" x14ac:dyDescent="0.3">
      <c r="A975" s="1"/>
      <c r="B975" s="2"/>
      <c r="C975" s="2"/>
      <c r="D975" s="2"/>
      <c r="E975" s="2"/>
      <c r="F975" s="2"/>
      <c r="G975" s="2"/>
      <c r="H975" s="3"/>
      <c r="I975" s="3"/>
      <c r="J975" s="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spans="1:40" ht="14.25" customHeight="1" x14ac:dyDescent="0.3">
      <c r="A976" s="1"/>
      <c r="B976" s="2"/>
      <c r="C976" s="2"/>
      <c r="D976" s="2"/>
      <c r="E976" s="2"/>
      <c r="F976" s="2"/>
      <c r="G976" s="2"/>
      <c r="H976" s="3"/>
      <c r="I976" s="3"/>
      <c r="J976" s="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spans="1:40" ht="14.25" customHeight="1" x14ac:dyDescent="0.3">
      <c r="A977" s="1"/>
      <c r="B977" s="2"/>
      <c r="C977" s="2"/>
      <c r="D977" s="2"/>
      <c r="E977" s="2"/>
      <c r="F977" s="2"/>
      <c r="G977" s="2"/>
      <c r="H977" s="3"/>
      <c r="I977" s="3"/>
      <c r="J977" s="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spans="1:40" ht="14.25" customHeight="1" x14ac:dyDescent="0.3">
      <c r="A978" s="1"/>
      <c r="B978" s="2"/>
      <c r="C978" s="2"/>
      <c r="D978" s="2"/>
      <c r="E978" s="2"/>
      <c r="F978" s="2"/>
      <c r="G978" s="2"/>
      <c r="H978" s="3"/>
      <c r="I978" s="3"/>
      <c r="J978" s="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spans="1:40" ht="14.25" customHeight="1" x14ac:dyDescent="0.3">
      <c r="A979" s="1"/>
      <c r="B979" s="2"/>
      <c r="C979" s="2"/>
      <c r="D979" s="2"/>
      <c r="E979" s="2"/>
      <c r="F979" s="2"/>
      <c r="G979" s="2"/>
      <c r="H979" s="3"/>
      <c r="I979" s="3"/>
      <c r="J979" s="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spans="1:40" ht="14.25" customHeight="1" x14ac:dyDescent="0.3">
      <c r="A980" s="1"/>
      <c r="B980" s="2"/>
      <c r="C980" s="2"/>
      <c r="D980" s="2"/>
      <c r="E980" s="2"/>
      <c r="F980" s="2"/>
      <c r="G980" s="2"/>
      <c r="H980" s="3"/>
      <c r="I980" s="3"/>
      <c r="J980" s="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spans="1:40" ht="14.25" customHeight="1" x14ac:dyDescent="0.3">
      <c r="A981" s="1"/>
      <c r="B981" s="2"/>
      <c r="C981" s="2"/>
      <c r="D981" s="2"/>
      <c r="E981" s="2"/>
      <c r="F981" s="2"/>
      <c r="G981" s="2"/>
      <c r="H981" s="3"/>
      <c r="I981" s="3"/>
      <c r="J981" s="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spans="1:40" ht="14.25" customHeight="1" x14ac:dyDescent="0.3">
      <c r="A982" s="1"/>
      <c r="B982" s="2"/>
      <c r="C982" s="2"/>
      <c r="D982" s="2"/>
      <c r="E982" s="2"/>
      <c r="F982" s="2"/>
      <c r="G982" s="2"/>
      <c r="H982" s="3"/>
      <c r="I982" s="3"/>
      <c r="J982" s="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spans="1:40" ht="14.25" customHeight="1" x14ac:dyDescent="0.3">
      <c r="A983" s="1"/>
      <c r="B983" s="2"/>
      <c r="C983" s="2"/>
      <c r="D983" s="2"/>
      <c r="E983" s="2"/>
      <c r="F983" s="2"/>
      <c r="G983" s="2"/>
      <c r="H983" s="3"/>
      <c r="I983" s="3"/>
      <c r="J983" s="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spans="1:40" ht="14.25" customHeight="1" x14ac:dyDescent="0.3">
      <c r="A984" s="1"/>
      <c r="B984" s="2"/>
      <c r="C984" s="2"/>
      <c r="D984" s="2"/>
      <c r="E984" s="2"/>
      <c r="F984" s="2"/>
      <c r="G984" s="2"/>
      <c r="H984" s="3"/>
      <c r="I984" s="3"/>
      <c r="J984" s="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spans="1:40" ht="14.25" customHeight="1" x14ac:dyDescent="0.3">
      <c r="A985" s="1"/>
      <c r="B985" s="2"/>
      <c r="C985" s="2"/>
      <c r="D985" s="2"/>
      <c r="E985" s="2"/>
      <c r="F985" s="2"/>
      <c r="G985" s="2"/>
      <c r="H985" s="3"/>
      <c r="I985" s="3"/>
      <c r="J985" s="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spans="1:40" ht="14.25" customHeight="1" x14ac:dyDescent="0.3">
      <c r="A986" s="1"/>
      <c r="B986" s="2"/>
      <c r="C986" s="2"/>
      <c r="D986" s="2"/>
      <c r="E986" s="2"/>
      <c r="F986" s="2"/>
      <c r="G986" s="2"/>
      <c r="H986" s="3"/>
      <c r="I986" s="3"/>
      <c r="J986" s="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spans="1:40" ht="14.25" customHeight="1" x14ac:dyDescent="0.3">
      <c r="A987" s="1"/>
      <c r="B987" s="2"/>
      <c r="C987" s="2"/>
      <c r="D987" s="2"/>
      <c r="E987" s="2"/>
      <c r="F987" s="2"/>
      <c r="G987" s="2"/>
      <c r="H987" s="3"/>
      <c r="I987" s="3"/>
      <c r="J987" s="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spans="1:40" ht="14.25" customHeight="1" x14ac:dyDescent="0.3">
      <c r="A988" s="1"/>
      <c r="B988" s="2"/>
      <c r="C988" s="2"/>
      <c r="D988" s="2"/>
      <c r="E988" s="2"/>
      <c r="F988" s="2"/>
      <c r="G988" s="2"/>
      <c r="H988" s="3"/>
      <c r="I988" s="3"/>
      <c r="J988" s="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spans="1:40" ht="14.25" customHeight="1" x14ac:dyDescent="0.3">
      <c r="A989" s="1"/>
      <c r="B989" s="2"/>
      <c r="C989" s="2"/>
      <c r="D989" s="2"/>
      <c r="E989" s="2"/>
      <c r="F989" s="2"/>
      <c r="G989" s="2"/>
      <c r="H989" s="3"/>
      <c r="I989" s="3"/>
      <c r="J989" s="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spans="1:40" ht="14.25" customHeight="1" x14ac:dyDescent="0.3">
      <c r="A990" s="1"/>
      <c r="B990" s="2"/>
      <c r="C990" s="2"/>
      <c r="D990" s="2"/>
      <c r="E990" s="2"/>
      <c r="F990" s="2"/>
      <c r="G990" s="2"/>
      <c r="H990" s="3"/>
      <c r="I990" s="3"/>
      <c r="J990" s="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spans="1:40" ht="14.25" customHeight="1" x14ac:dyDescent="0.3">
      <c r="A991" s="1"/>
      <c r="B991" s="2"/>
      <c r="C991" s="2"/>
      <c r="D991" s="2"/>
      <c r="E991" s="2"/>
      <c r="F991" s="2"/>
      <c r="G991" s="2"/>
      <c r="H991" s="3"/>
      <c r="I991" s="3"/>
      <c r="J991" s="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spans="1:40" ht="14.25" customHeight="1" x14ac:dyDescent="0.3">
      <c r="A992" s="1"/>
      <c r="B992" s="2"/>
      <c r="C992" s="2"/>
      <c r="D992" s="2"/>
      <c r="E992" s="2"/>
      <c r="F992" s="2"/>
      <c r="G992" s="2"/>
      <c r="H992" s="3"/>
      <c r="I992" s="3"/>
      <c r="J992" s="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spans="1:40" ht="14.25" customHeight="1" x14ac:dyDescent="0.3">
      <c r="A993" s="1"/>
      <c r="B993" s="2"/>
      <c r="C993" s="2"/>
      <c r="D993" s="2"/>
      <c r="E993" s="2"/>
      <c r="F993" s="2"/>
      <c r="G993" s="2"/>
      <c r="H993" s="3"/>
      <c r="I993" s="3"/>
      <c r="J993" s="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spans="1:40" ht="14.25" customHeight="1" x14ac:dyDescent="0.3">
      <c r="A994" s="1"/>
      <c r="B994" s="2"/>
      <c r="C994" s="2"/>
      <c r="D994" s="2"/>
      <c r="E994" s="2"/>
      <c r="F994" s="2"/>
      <c r="G994" s="2"/>
      <c r="H994" s="3"/>
      <c r="I994" s="3"/>
      <c r="J994" s="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spans="1:40" ht="14.25" customHeight="1" x14ac:dyDescent="0.3">
      <c r="A995" s="1"/>
      <c r="B995" s="2"/>
      <c r="C995" s="2"/>
      <c r="D995" s="2"/>
      <c r="E995" s="2"/>
      <c r="F995" s="2"/>
      <c r="G995" s="2"/>
      <c r="H995" s="3"/>
      <c r="I995" s="3"/>
      <c r="J995" s="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spans="1:40" ht="14.25" customHeight="1" x14ac:dyDescent="0.3">
      <c r="A996" s="1"/>
      <c r="B996" s="2"/>
      <c r="C996" s="2"/>
      <c r="D996" s="2"/>
      <c r="E996" s="2"/>
      <c r="F996" s="2"/>
      <c r="G996" s="2"/>
      <c r="H996" s="3"/>
      <c r="I996" s="3"/>
      <c r="J996" s="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spans="1:40" ht="14.25" customHeight="1" x14ac:dyDescent="0.3">
      <c r="A997" s="1"/>
      <c r="B997" s="2"/>
      <c r="C997" s="2"/>
      <c r="D997" s="2"/>
      <c r="E997" s="2"/>
      <c r="F997" s="2"/>
      <c r="G997" s="2"/>
      <c r="H997" s="3"/>
      <c r="I997" s="3"/>
      <c r="J997" s="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spans="1:40" ht="14.25" customHeight="1" x14ac:dyDescent="0.3">
      <c r="A998" s="1"/>
      <c r="B998" s="2"/>
      <c r="C998" s="2"/>
      <c r="D998" s="2"/>
      <c r="E998" s="2"/>
      <c r="F998" s="2"/>
      <c r="G998" s="2"/>
      <c r="H998" s="3"/>
      <c r="I998" s="3"/>
      <c r="J998" s="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spans="1:40" ht="14.25" customHeight="1" x14ac:dyDescent="0.3">
      <c r="A999" s="1"/>
      <c r="B999" s="2"/>
      <c r="C999" s="2"/>
      <c r="D999" s="2"/>
      <c r="E999" s="2"/>
      <c r="F999" s="2"/>
      <c r="G999" s="2"/>
      <c r="H999" s="3"/>
      <c r="I999" s="3"/>
      <c r="J999" s="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spans="1:40" ht="14.25" customHeight="1" x14ac:dyDescent="0.3">
      <c r="A1000" s="1"/>
      <c r="B1000" s="2"/>
      <c r="C1000" s="2"/>
      <c r="D1000" s="2"/>
      <c r="E1000" s="2"/>
      <c r="F1000" s="2"/>
      <c r="G1000" s="2"/>
      <c r="H1000" s="3"/>
      <c r="I1000" s="3"/>
      <c r="J1000" s="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</sheetData>
  <mergeCells count="7">
    <mergeCell ref="B25:H25"/>
    <mergeCell ref="B27:H27"/>
    <mergeCell ref="B2:B5"/>
    <mergeCell ref="C2:AH3"/>
    <mergeCell ref="C4:AH4"/>
    <mergeCell ref="D7:AH7"/>
    <mergeCell ref="B24:H24"/>
  </mergeCells>
  <pageMargins left="0.51180555555555496" right="0.51180555555555496" top="0.78749999999999998" bottom="0.78749999999999998" header="0" footer="0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N1000"/>
  <sheetViews>
    <sheetView workbookViewId="0"/>
  </sheetViews>
  <sheetFormatPr defaultColWidth="14.44140625" defaultRowHeight="15" customHeight="1" x14ac:dyDescent="0.3"/>
  <cols>
    <col min="1" max="1" width="3" customWidth="1"/>
    <col min="2" max="2" width="27.6640625" customWidth="1"/>
    <col min="3" max="3" width="11.109375" customWidth="1"/>
    <col min="4" max="5" width="11.6640625" customWidth="1"/>
    <col min="6" max="6" width="10.109375" customWidth="1"/>
    <col min="7" max="7" width="14.33203125" customWidth="1"/>
    <col min="8" max="8" width="11.5546875" customWidth="1"/>
    <col min="9" max="9" width="10.6640625" customWidth="1"/>
    <col min="10" max="10" width="11.88671875" customWidth="1"/>
    <col min="11" max="11" width="9.109375" customWidth="1"/>
    <col min="12" max="12" width="11" customWidth="1"/>
    <col min="13" max="13" width="10" customWidth="1"/>
    <col min="14" max="14" width="10.33203125" customWidth="1"/>
    <col min="15" max="15" width="8.88671875" customWidth="1"/>
    <col min="16" max="16" width="9" customWidth="1"/>
    <col min="17" max="17" width="10.109375" customWidth="1"/>
    <col min="18" max="18" width="10.5546875" customWidth="1"/>
    <col min="19" max="19" width="9" customWidth="1"/>
    <col min="20" max="20" width="9.109375" customWidth="1"/>
    <col min="21" max="21" width="8.44140625" customWidth="1"/>
    <col min="22" max="22" width="8.5546875" customWidth="1"/>
    <col min="23" max="23" width="8.44140625" customWidth="1"/>
    <col min="24" max="24" width="8.33203125" customWidth="1"/>
    <col min="25" max="25" width="9.6640625" customWidth="1"/>
    <col min="26" max="26" width="8.44140625" customWidth="1"/>
    <col min="27" max="27" width="7.44140625" customWidth="1"/>
    <col min="28" max="28" width="9.5546875" customWidth="1"/>
    <col min="29" max="29" width="8.44140625" customWidth="1"/>
    <col min="30" max="30" width="8.109375" customWidth="1"/>
    <col min="31" max="31" width="8.88671875" customWidth="1"/>
    <col min="32" max="32" width="9.109375" customWidth="1"/>
    <col min="33" max="33" width="10.44140625" customWidth="1"/>
    <col min="34" max="34" width="11.5546875" customWidth="1"/>
    <col min="35" max="35" width="11.33203125" customWidth="1"/>
    <col min="36" max="36" width="14.44140625" customWidth="1"/>
    <col min="37" max="40" width="9.109375" customWidth="1"/>
  </cols>
  <sheetData>
    <row r="1" spans="1:40" ht="14.25" customHeight="1" x14ac:dyDescent="0.3">
      <c r="A1" s="1"/>
      <c r="B1" s="2"/>
      <c r="C1" s="2"/>
      <c r="D1" s="2"/>
      <c r="E1" s="2"/>
      <c r="F1" s="2"/>
      <c r="G1" s="2"/>
      <c r="H1" s="3"/>
      <c r="I1" s="3"/>
      <c r="J1" s="3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spans="1:40" ht="14.25" customHeight="1" x14ac:dyDescent="0.3">
      <c r="A2" s="1"/>
      <c r="B2" s="379" t="s">
        <v>280</v>
      </c>
      <c r="C2" s="372" t="s">
        <v>261</v>
      </c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  <c r="V2" s="373"/>
      <c r="W2" s="373"/>
      <c r="X2" s="373"/>
      <c r="Y2" s="373"/>
      <c r="Z2" s="373"/>
      <c r="AA2" s="373"/>
      <c r="AB2" s="373"/>
      <c r="AC2" s="373"/>
      <c r="AD2" s="373"/>
      <c r="AE2" s="373"/>
      <c r="AF2" s="373"/>
      <c r="AG2" s="373"/>
      <c r="AH2" s="374"/>
      <c r="AI2" s="2"/>
      <c r="AJ2" s="2"/>
      <c r="AK2" s="2"/>
      <c r="AL2" s="2"/>
      <c r="AM2" s="2"/>
      <c r="AN2" s="2"/>
    </row>
    <row r="3" spans="1:40" ht="14.25" customHeight="1" x14ac:dyDescent="0.3">
      <c r="A3" s="1"/>
      <c r="B3" s="380"/>
      <c r="C3" s="371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  <c r="V3" s="375"/>
      <c r="W3" s="375"/>
      <c r="X3" s="375"/>
      <c r="Y3" s="375"/>
      <c r="Z3" s="375"/>
      <c r="AA3" s="375"/>
      <c r="AB3" s="375"/>
      <c r="AC3" s="375"/>
      <c r="AD3" s="375"/>
      <c r="AE3" s="375"/>
      <c r="AF3" s="375"/>
      <c r="AG3" s="375"/>
      <c r="AH3" s="376"/>
      <c r="AI3" s="2"/>
      <c r="AJ3" s="2"/>
      <c r="AK3" s="2"/>
      <c r="AL3" s="2"/>
      <c r="AM3" s="2"/>
      <c r="AN3" s="2"/>
    </row>
    <row r="4" spans="1:40" ht="14.25" customHeight="1" x14ac:dyDescent="0.3">
      <c r="A4" s="1"/>
      <c r="B4" s="380"/>
      <c r="C4" s="377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  <c r="P4" s="363"/>
      <c r="Q4" s="363"/>
      <c r="R4" s="363"/>
      <c r="S4" s="363"/>
      <c r="T4" s="363"/>
      <c r="U4" s="363"/>
      <c r="V4" s="363"/>
      <c r="W4" s="363"/>
      <c r="X4" s="363"/>
      <c r="Y4" s="363"/>
      <c r="Z4" s="363"/>
      <c r="AA4" s="363"/>
      <c r="AB4" s="363"/>
      <c r="AC4" s="363"/>
      <c r="AD4" s="363"/>
      <c r="AE4" s="363"/>
      <c r="AF4" s="363"/>
      <c r="AG4" s="363"/>
      <c r="AH4" s="364"/>
      <c r="AI4" s="2"/>
      <c r="AJ4" s="2"/>
      <c r="AK4" s="2"/>
      <c r="AL4" s="2"/>
      <c r="AM4" s="2"/>
      <c r="AN4" s="2"/>
    </row>
    <row r="5" spans="1:40" ht="14.25" customHeight="1" x14ac:dyDescent="0.3">
      <c r="A5" s="1"/>
      <c r="B5" s="361"/>
      <c r="C5" s="164" t="s">
        <v>0</v>
      </c>
      <c r="D5" s="164"/>
      <c r="E5" s="164"/>
      <c r="F5" s="164"/>
      <c r="G5" s="164"/>
      <c r="H5" s="164"/>
      <c r="I5" s="164"/>
      <c r="J5" s="164"/>
      <c r="K5" s="165" t="s">
        <v>1</v>
      </c>
      <c r="L5" s="165"/>
      <c r="M5" s="165"/>
      <c r="N5" s="165"/>
      <c r="O5" s="166" t="s">
        <v>2</v>
      </c>
      <c r="P5" s="166"/>
      <c r="Q5" s="166"/>
      <c r="R5" s="166"/>
      <c r="S5" s="167" t="s">
        <v>3</v>
      </c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8"/>
      <c r="AI5" s="2"/>
      <c r="AJ5" s="2"/>
      <c r="AK5" s="2"/>
      <c r="AL5" s="2"/>
      <c r="AM5" s="2"/>
      <c r="AN5" s="2"/>
    </row>
    <row r="6" spans="1:40" ht="38.25" customHeight="1" x14ac:dyDescent="0.3">
      <c r="A6" s="1"/>
      <c r="B6" s="5" t="s">
        <v>4</v>
      </c>
      <c r="C6" s="124" t="s">
        <v>262</v>
      </c>
      <c r="D6" s="125" t="s">
        <v>5</v>
      </c>
      <c r="E6" s="5" t="s">
        <v>6</v>
      </c>
      <c r="F6" s="126" t="s">
        <v>7</v>
      </c>
      <c r="G6" s="127" t="s">
        <v>8</v>
      </c>
      <c r="H6" s="128" t="s">
        <v>9</v>
      </c>
      <c r="I6" s="128" t="s">
        <v>10</v>
      </c>
      <c r="J6" s="128" t="s">
        <v>11</v>
      </c>
      <c r="K6" s="11" t="s">
        <v>12</v>
      </c>
      <c r="L6" s="11" t="s">
        <v>13</v>
      </c>
      <c r="M6" s="11" t="s">
        <v>14</v>
      </c>
      <c r="N6" s="11" t="s">
        <v>15</v>
      </c>
      <c r="O6" s="129" t="s">
        <v>16</v>
      </c>
      <c r="P6" s="129" t="s">
        <v>17</v>
      </c>
      <c r="Q6" s="130" t="s">
        <v>18</v>
      </c>
      <c r="R6" s="129" t="s">
        <v>19</v>
      </c>
      <c r="S6" s="131" t="s">
        <v>20</v>
      </c>
      <c r="T6" s="131" t="s">
        <v>21</v>
      </c>
      <c r="U6" s="131" t="s">
        <v>22</v>
      </c>
      <c r="V6" s="131" t="s">
        <v>23</v>
      </c>
      <c r="W6" s="131" t="s">
        <v>24</v>
      </c>
      <c r="X6" s="131" t="s">
        <v>25</v>
      </c>
      <c r="Y6" s="131" t="s">
        <v>26</v>
      </c>
      <c r="Z6" s="131" t="s">
        <v>27</v>
      </c>
      <c r="AA6" s="131" t="s">
        <v>28</v>
      </c>
      <c r="AB6" s="131" t="s">
        <v>29</v>
      </c>
      <c r="AC6" s="131" t="s">
        <v>30</v>
      </c>
      <c r="AD6" s="131" t="s">
        <v>41</v>
      </c>
      <c r="AE6" s="131" t="s">
        <v>31</v>
      </c>
      <c r="AF6" s="132" t="s">
        <v>32</v>
      </c>
      <c r="AG6" s="131" t="s">
        <v>33</v>
      </c>
      <c r="AH6" s="133" t="s">
        <v>34</v>
      </c>
      <c r="AI6" s="2"/>
      <c r="AJ6" s="2"/>
      <c r="AK6" s="2"/>
      <c r="AL6" s="2"/>
      <c r="AM6" s="2"/>
      <c r="AN6" s="2"/>
    </row>
    <row r="7" spans="1:40" ht="14.25" customHeight="1" x14ac:dyDescent="0.3">
      <c r="A7" s="1"/>
      <c r="B7" s="125" t="s">
        <v>263</v>
      </c>
      <c r="C7" s="125"/>
      <c r="D7" s="378">
        <v>998</v>
      </c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363"/>
      <c r="P7" s="363"/>
      <c r="Q7" s="363"/>
      <c r="R7" s="363"/>
      <c r="S7" s="363"/>
      <c r="T7" s="363"/>
      <c r="U7" s="363"/>
      <c r="V7" s="363"/>
      <c r="W7" s="363"/>
      <c r="X7" s="363"/>
      <c r="Y7" s="363"/>
      <c r="Z7" s="363"/>
      <c r="AA7" s="363"/>
      <c r="AB7" s="363"/>
      <c r="AC7" s="363"/>
      <c r="AD7" s="363"/>
      <c r="AE7" s="363"/>
      <c r="AF7" s="363"/>
      <c r="AG7" s="363"/>
      <c r="AH7" s="364"/>
      <c r="AI7" s="2"/>
      <c r="AJ7" s="2"/>
      <c r="AK7" s="2"/>
      <c r="AL7" s="2"/>
      <c r="AM7" s="2"/>
      <c r="AN7" s="2"/>
    </row>
    <row r="8" spans="1:40" ht="14.25" customHeight="1" x14ac:dyDescent="0.3">
      <c r="A8" s="22"/>
      <c r="B8" s="134" t="s">
        <v>264</v>
      </c>
      <c r="C8" s="135"/>
      <c r="D8" s="136">
        <v>1</v>
      </c>
      <c r="E8" s="136">
        <v>40</v>
      </c>
      <c r="F8" s="169">
        <v>1550</v>
      </c>
      <c r="G8" s="140">
        <f t="shared" ref="G8:G15" si="0">F8*D8</f>
        <v>1550</v>
      </c>
      <c r="H8" s="140"/>
      <c r="I8" s="170">
        <f t="shared" ref="I8:I9" si="1">440*D8</f>
        <v>440</v>
      </c>
      <c r="J8" s="139">
        <f t="shared" ref="J8:J15" si="2">G8+H8+I8</f>
        <v>1990</v>
      </c>
      <c r="K8" s="140">
        <f t="shared" ref="K8:K15" si="3">150*D8</f>
        <v>150</v>
      </c>
      <c r="L8" s="141">
        <f t="shared" ref="L8:L15" si="4">IF((8.8*2*22*D8)&gt;(G8*6%),((8.8*2*22*D8)-(G8*6%)),0)</f>
        <v>294.20000000000005</v>
      </c>
      <c r="M8" s="140">
        <f t="shared" ref="M8:M15" si="5">20*22*D8</f>
        <v>440</v>
      </c>
      <c r="N8" s="142">
        <f t="shared" ref="N8:N15" si="6">K8+L8+M8</f>
        <v>884.2</v>
      </c>
      <c r="O8" s="140">
        <f t="shared" ref="O8:O15" si="7">J8*1%</f>
        <v>19.900000000000002</v>
      </c>
      <c r="P8" s="140">
        <f t="shared" ref="P8:P15" si="8">J8*8%</f>
        <v>159.20000000000002</v>
      </c>
      <c r="Q8" s="140">
        <f t="shared" ref="Q8:Q15" si="9">J8*27.8%</f>
        <v>553.22</v>
      </c>
      <c r="R8" s="143">
        <f t="shared" ref="R8:R15" si="10">O8+P8+Q8</f>
        <v>732.32</v>
      </c>
      <c r="S8" s="140">
        <f t="shared" ref="S8:S15" si="11">J8/12</f>
        <v>165.83333333333334</v>
      </c>
      <c r="T8" s="140">
        <f t="shared" ref="T8:T15" si="12">S8*33.33%</f>
        <v>55.27225</v>
      </c>
      <c r="U8" s="140">
        <f t="shared" ref="U8:U15" si="13">(S8+T8)*8%</f>
        <v>17.688446666666668</v>
      </c>
      <c r="V8" s="140">
        <f t="shared" ref="V8:V15" si="14">(S8+T8)*1%</f>
        <v>2.2110558333333334</v>
      </c>
      <c r="W8" s="140">
        <f t="shared" ref="W8:X8" si="15">S8/12</f>
        <v>13.819444444444445</v>
      </c>
      <c r="X8" s="140">
        <f t="shared" si="15"/>
        <v>4.606020833333333</v>
      </c>
      <c r="Y8" s="140">
        <f t="shared" ref="Y8:Y15" si="16">J8/12</f>
        <v>165.83333333333334</v>
      </c>
      <c r="Z8" s="140">
        <f t="shared" ref="Z8:Z15" si="17">Y8*8%</f>
        <v>13.266666666666667</v>
      </c>
      <c r="AA8" s="140">
        <f t="shared" ref="AA8:AA15" si="18">Y8*1%</f>
        <v>1.6583333333333334</v>
      </c>
      <c r="AB8" s="140">
        <f t="shared" ref="AB8:AB15" si="19">(J8/12)</f>
        <v>165.83333333333334</v>
      </c>
      <c r="AC8" s="140">
        <f t="shared" ref="AC8:AC15" si="20">AB8/12</f>
        <v>13.819444444444445</v>
      </c>
      <c r="AD8" s="140">
        <f t="shared" ref="AD8:AD15" si="21">(AB8+AC8)*8%</f>
        <v>14.372222222222224</v>
      </c>
      <c r="AE8" s="140">
        <f t="shared" ref="AE8:AE15" si="22">(J8+S8+T8+Y8)*8%*40%</f>
        <v>76.062045333333344</v>
      </c>
      <c r="AF8" s="140">
        <f t="shared" ref="AF8:AF15" si="23">(S8+T8+Y8+AB8)*27.8%</f>
        <v>153.67068550000005</v>
      </c>
      <c r="AG8" s="144">
        <f t="shared" ref="AG8:AG15" si="24">S8+T8+U8+Y8+Z8+AB8+AE8+AA8+AC8+AF8</f>
        <v>828.93787194444462</v>
      </c>
      <c r="AH8" s="140">
        <f t="shared" ref="AH8:AH15" si="25">J8+N8+R8+AG8</f>
        <v>4435.4578719444444</v>
      </c>
      <c r="AI8" s="2"/>
      <c r="AJ8" s="2"/>
      <c r="AK8" s="2"/>
      <c r="AL8" s="2"/>
      <c r="AM8" s="2"/>
      <c r="AN8" s="2"/>
    </row>
    <row r="9" spans="1:40" ht="14.25" customHeight="1" x14ac:dyDescent="0.3">
      <c r="A9" s="22"/>
      <c r="B9" s="134" t="s">
        <v>35</v>
      </c>
      <c r="C9" s="135"/>
      <c r="D9" s="136">
        <v>1</v>
      </c>
      <c r="E9" s="136">
        <v>40</v>
      </c>
      <c r="F9" s="169">
        <v>3500</v>
      </c>
      <c r="G9" s="140">
        <f t="shared" si="0"/>
        <v>3500</v>
      </c>
      <c r="H9" s="140"/>
      <c r="I9" s="170">
        <f t="shared" si="1"/>
        <v>440</v>
      </c>
      <c r="J9" s="139">
        <f t="shared" si="2"/>
        <v>3940</v>
      </c>
      <c r="K9" s="140">
        <f t="shared" si="3"/>
        <v>150</v>
      </c>
      <c r="L9" s="141">
        <f t="shared" si="4"/>
        <v>177.20000000000005</v>
      </c>
      <c r="M9" s="140">
        <f t="shared" si="5"/>
        <v>440</v>
      </c>
      <c r="N9" s="142">
        <f t="shared" si="6"/>
        <v>767.2</v>
      </c>
      <c r="O9" s="140">
        <f t="shared" si="7"/>
        <v>39.4</v>
      </c>
      <c r="P9" s="140">
        <f t="shared" si="8"/>
        <v>315.2</v>
      </c>
      <c r="Q9" s="140">
        <f t="shared" si="9"/>
        <v>1095.3200000000002</v>
      </c>
      <c r="R9" s="143">
        <f t="shared" si="10"/>
        <v>1449.92</v>
      </c>
      <c r="S9" s="140">
        <f t="shared" si="11"/>
        <v>328.33333333333331</v>
      </c>
      <c r="T9" s="140">
        <f t="shared" si="12"/>
        <v>109.4335</v>
      </c>
      <c r="U9" s="140">
        <f t="shared" si="13"/>
        <v>35.021346666666666</v>
      </c>
      <c r="V9" s="140">
        <f t="shared" si="14"/>
        <v>4.3776683333333333</v>
      </c>
      <c r="W9" s="140">
        <f t="shared" ref="W9:X9" si="26">S9/12</f>
        <v>27.361111111111111</v>
      </c>
      <c r="X9" s="140">
        <f t="shared" si="26"/>
        <v>9.1194583333333323</v>
      </c>
      <c r="Y9" s="140">
        <f t="shared" si="16"/>
        <v>328.33333333333331</v>
      </c>
      <c r="Z9" s="140">
        <f t="shared" si="17"/>
        <v>26.266666666666666</v>
      </c>
      <c r="AA9" s="140">
        <f t="shared" si="18"/>
        <v>3.2833333333333332</v>
      </c>
      <c r="AB9" s="140">
        <f t="shared" si="19"/>
        <v>328.33333333333331</v>
      </c>
      <c r="AC9" s="140">
        <f t="shared" si="20"/>
        <v>27.361111111111111</v>
      </c>
      <c r="AD9" s="140">
        <f t="shared" si="21"/>
        <v>28.455555555555552</v>
      </c>
      <c r="AE9" s="140">
        <f t="shared" si="22"/>
        <v>150.59520533333333</v>
      </c>
      <c r="AF9" s="140">
        <f t="shared" si="23"/>
        <v>304.25251299999996</v>
      </c>
      <c r="AG9" s="144">
        <f t="shared" si="24"/>
        <v>1641.2136761111108</v>
      </c>
      <c r="AH9" s="140">
        <f t="shared" si="25"/>
        <v>7798.3336761111104</v>
      </c>
      <c r="AI9" s="2"/>
      <c r="AJ9" s="2"/>
      <c r="AK9" s="2"/>
      <c r="AL9" s="2"/>
      <c r="AM9" s="2"/>
      <c r="AN9" s="2"/>
    </row>
    <row r="10" spans="1:40" ht="14.25" customHeight="1" x14ac:dyDescent="0.3">
      <c r="A10" s="22"/>
      <c r="B10" s="134" t="s">
        <v>265</v>
      </c>
      <c r="C10" s="135"/>
      <c r="D10" s="136">
        <v>0</v>
      </c>
      <c r="E10" s="136">
        <v>40</v>
      </c>
      <c r="F10" s="169">
        <v>2100</v>
      </c>
      <c r="G10" s="140">
        <f t="shared" si="0"/>
        <v>0</v>
      </c>
      <c r="H10" s="140"/>
      <c r="I10" s="170">
        <f t="shared" ref="I10:I15" si="27">220*D10</f>
        <v>0</v>
      </c>
      <c r="J10" s="139">
        <f t="shared" si="2"/>
        <v>0</v>
      </c>
      <c r="K10" s="140">
        <f t="shared" si="3"/>
        <v>0</v>
      </c>
      <c r="L10" s="141">
        <f t="shared" si="4"/>
        <v>0</v>
      </c>
      <c r="M10" s="140">
        <f t="shared" si="5"/>
        <v>0</v>
      </c>
      <c r="N10" s="142">
        <f t="shared" si="6"/>
        <v>0</v>
      </c>
      <c r="O10" s="140">
        <f t="shared" si="7"/>
        <v>0</v>
      </c>
      <c r="P10" s="140">
        <f t="shared" si="8"/>
        <v>0</v>
      </c>
      <c r="Q10" s="140">
        <f t="shared" si="9"/>
        <v>0</v>
      </c>
      <c r="R10" s="143">
        <f t="shared" si="10"/>
        <v>0</v>
      </c>
      <c r="S10" s="140">
        <f t="shared" si="11"/>
        <v>0</v>
      </c>
      <c r="T10" s="140">
        <f t="shared" si="12"/>
        <v>0</v>
      </c>
      <c r="U10" s="140">
        <f t="shared" si="13"/>
        <v>0</v>
      </c>
      <c r="V10" s="140">
        <f t="shared" si="14"/>
        <v>0</v>
      </c>
      <c r="W10" s="140">
        <f t="shared" ref="W10:X10" si="28">S10/12</f>
        <v>0</v>
      </c>
      <c r="X10" s="140">
        <f t="shared" si="28"/>
        <v>0</v>
      </c>
      <c r="Y10" s="140">
        <f t="shared" si="16"/>
        <v>0</v>
      </c>
      <c r="Z10" s="140">
        <f t="shared" si="17"/>
        <v>0</v>
      </c>
      <c r="AA10" s="140">
        <f t="shared" si="18"/>
        <v>0</v>
      </c>
      <c r="AB10" s="140">
        <f t="shared" si="19"/>
        <v>0</v>
      </c>
      <c r="AC10" s="140">
        <f t="shared" si="20"/>
        <v>0</v>
      </c>
      <c r="AD10" s="140">
        <f t="shared" si="21"/>
        <v>0</v>
      </c>
      <c r="AE10" s="140">
        <f t="shared" si="22"/>
        <v>0</v>
      </c>
      <c r="AF10" s="140">
        <f t="shared" si="23"/>
        <v>0</v>
      </c>
      <c r="AG10" s="144">
        <f t="shared" si="24"/>
        <v>0</v>
      </c>
      <c r="AH10" s="140">
        <f t="shared" si="25"/>
        <v>0</v>
      </c>
      <c r="AI10" s="2"/>
      <c r="AJ10" s="2"/>
      <c r="AK10" s="2"/>
      <c r="AL10" s="2"/>
      <c r="AM10" s="2"/>
      <c r="AN10" s="2"/>
    </row>
    <row r="11" spans="1:40" ht="14.25" customHeight="1" x14ac:dyDescent="0.3">
      <c r="A11" s="22"/>
      <c r="B11" s="134" t="s">
        <v>266</v>
      </c>
      <c r="C11" s="135"/>
      <c r="D11" s="136">
        <v>0</v>
      </c>
      <c r="E11" s="136">
        <v>40</v>
      </c>
      <c r="F11" s="169">
        <v>5000</v>
      </c>
      <c r="G11" s="140">
        <f t="shared" si="0"/>
        <v>0</v>
      </c>
      <c r="H11" s="140"/>
      <c r="I11" s="170">
        <f t="shared" si="27"/>
        <v>0</v>
      </c>
      <c r="J11" s="139">
        <f t="shared" si="2"/>
        <v>0</v>
      </c>
      <c r="K11" s="140">
        <f t="shared" si="3"/>
        <v>0</v>
      </c>
      <c r="L11" s="141">
        <f t="shared" si="4"/>
        <v>0</v>
      </c>
      <c r="M11" s="140">
        <f t="shared" si="5"/>
        <v>0</v>
      </c>
      <c r="N11" s="142">
        <f t="shared" si="6"/>
        <v>0</v>
      </c>
      <c r="O11" s="140">
        <f t="shared" si="7"/>
        <v>0</v>
      </c>
      <c r="P11" s="140">
        <f t="shared" si="8"/>
        <v>0</v>
      </c>
      <c r="Q11" s="140">
        <f t="shared" si="9"/>
        <v>0</v>
      </c>
      <c r="R11" s="143">
        <f t="shared" si="10"/>
        <v>0</v>
      </c>
      <c r="S11" s="140">
        <f t="shared" si="11"/>
        <v>0</v>
      </c>
      <c r="T11" s="140">
        <f t="shared" si="12"/>
        <v>0</v>
      </c>
      <c r="U11" s="140">
        <f t="shared" si="13"/>
        <v>0</v>
      </c>
      <c r="V11" s="140">
        <f t="shared" si="14"/>
        <v>0</v>
      </c>
      <c r="W11" s="140">
        <f t="shared" ref="W11:X11" si="29">S11/12</f>
        <v>0</v>
      </c>
      <c r="X11" s="140">
        <f t="shared" si="29"/>
        <v>0</v>
      </c>
      <c r="Y11" s="140">
        <f t="shared" si="16"/>
        <v>0</v>
      </c>
      <c r="Z11" s="140">
        <f t="shared" si="17"/>
        <v>0</v>
      </c>
      <c r="AA11" s="140">
        <f t="shared" si="18"/>
        <v>0</v>
      </c>
      <c r="AB11" s="140">
        <f t="shared" si="19"/>
        <v>0</v>
      </c>
      <c r="AC11" s="140">
        <f t="shared" si="20"/>
        <v>0</v>
      </c>
      <c r="AD11" s="140">
        <f t="shared" si="21"/>
        <v>0</v>
      </c>
      <c r="AE11" s="140">
        <f t="shared" si="22"/>
        <v>0</v>
      </c>
      <c r="AF11" s="140">
        <f t="shared" si="23"/>
        <v>0</v>
      </c>
      <c r="AG11" s="144">
        <f t="shared" si="24"/>
        <v>0</v>
      </c>
      <c r="AH11" s="140">
        <f t="shared" si="25"/>
        <v>0</v>
      </c>
      <c r="AI11" s="2"/>
      <c r="AJ11" s="2"/>
      <c r="AK11" s="2"/>
      <c r="AL11" s="2"/>
      <c r="AM11" s="2"/>
      <c r="AN11" s="2"/>
    </row>
    <row r="12" spans="1:40" ht="14.25" customHeight="1" x14ac:dyDescent="0.3">
      <c r="A12" s="22"/>
      <c r="B12" s="134" t="s">
        <v>267</v>
      </c>
      <c r="C12" s="135"/>
      <c r="D12" s="136">
        <v>0</v>
      </c>
      <c r="E12" s="136">
        <v>40</v>
      </c>
      <c r="F12" s="169">
        <v>1502</v>
      </c>
      <c r="G12" s="140">
        <f t="shared" si="0"/>
        <v>0</v>
      </c>
      <c r="H12" s="140"/>
      <c r="I12" s="170">
        <f t="shared" si="27"/>
        <v>0</v>
      </c>
      <c r="J12" s="139">
        <f t="shared" si="2"/>
        <v>0</v>
      </c>
      <c r="K12" s="140">
        <f t="shared" si="3"/>
        <v>0</v>
      </c>
      <c r="L12" s="141">
        <f t="shared" si="4"/>
        <v>0</v>
      </c>
      <c r="M12" s="140">
        <f t="shared" si="5"/>
        <v>0</v>
      </c>
      <c r="N12" s="142">
        <f t="shared" si="6"/>
        <v>0</v>
      </c>
      <c r="O12" s="140">
        <f t="shared" si="7"/>
        <v>0</v>
      </c>
      <c r="P12" s="140">
        <f t="shared" si="8"/>
        <v>0</v>
      </c>
      <c r="Q12" s="140">
        <f t="shared" si="9"/>
        <v>0</v>
      </c>
      <c r="R12" s="143">
        <f t="shared" si="10"/>
        <v>0</v>
      </c>
      <c r="S12" s="140">
        <f t="shared" si="11"/>
        <v>0</v>
      </c>
      <c r="T12" s="140">
        <f t="shared" si="12"/>
        <v>0</v>
      </c>
      <c r="U12" s="140">
        <f t="shared" si="13"/>
        <v>0</v>
      </c>
      <c r="V12" s="140">
        <f t="shared" si="14"/>
        <v>0</v>
      </c>
      <c r="W12" s="140">
        <f t="shared" ref="W12:X12" si="30">S12/12</f>
        <v>0</v>
      </c>
      <c r="X12" s="140">
        <f t="shared" si="30"/>
        <v>0</v>
      </c>
      <c r="Y12" s="140">
        <f t="shared" si="16"/>
        <v>0</v>
      </c>
      <c r="Z12" s="140">
        <f t="shared" si="17"/>
        <v>0</v>
      </c>
      <c r="AA12" s="140">
        <f t="shared" si="18"/>
        <v>0</v>
      </c>
      <c r="AB12" s="140">
        <f t="shared" si="19"/>
        <v>0</v>
      </c>
      <c r="AC12" s="140">
        <f t="shared" si="20"/>
        <v>0</v>
      </c>
      <c r="AD12" s="140">
        <f t="shared" si="21"/>
        <v>0</v>
      </c>
      <c r="AE12" s="140">
        <f t="shared" si="22"/>
        <v>0</v>
      </c>
      <c r="AF12" s="140">
        <f t="shared" si="23"/>
        <v>0</v>
      </c>
      <c r="AG12" s="144">
        <f t="shared" si="24"/>
        <v>0</v>
      </c>
      <c r="AH12" s="140">
        <f t="shared" si="25"/>
        <v>0</v>
      </c>
      <c r="AI12" s="2"/>
      <c r="AJ12" s="2"/>
      <c r="AK12" s="2"/>
      <c r="AL12" s="2"/>
      <c r="AM12" s="2"/>
      <c r="AN12" s="2"/>
    </row>
    <row r="13" spans="1:40" ht="14.25" customHeight="1" x14ac:dyDescent="0.3">
      <c r="A13" s="22"/>
      <c r="B13" s="134" t="s">
        <v>268</v>
      </c>
      <c r="C13" s="135"/>
      <c r="D13" s="136">
        <v>1</v>
      </c>
      <c r="E13" s="136">
        <v>40</v>
      </c>
      <c r="F13" s="169">
        <v>3700</v>
      </c>
      <c r="G13" s="140">
        <f t="shared" si="0"/>
        <v>3700</v>
      </c>
      <c r="H13" s="140"/>
      <c r="I13" s="170">
        <f t="shared" si="27"/>
        <v>220</v>
      </c>
      <c r="J13" s="139">
        <f t="shared" si="2"/>
        <v>3920</v>
      </c>
      <c r="K13" s="140">
        <f t="shared" si="3"/>
        <v>150</v>
      </c>
      <c r="L13" s="141">
        <f t="shared" si="4"/>
        <v>165.20000000000005</v>
      </c>
      <c r="M13" s="140">
        <f t="shared" si="5"/>
        <v>440</v>
      </c>
      <c r="N13" s="142">
        <f t="shared" si="6"/>
        <v>755.2</v>
      </c>
      <c r="O13" s="140">
        <f t="shared" si="7"/>
        <v>39.200000000000003</v>
      </c>
      <c r="P13" s="140">
        <f t="shared" si="8"/>
        <v>313.60000000000002</v>
      </c>
      <c r="Q13" s="140">
        <f t="shared" si="9"/>
        <v>1089.76</v>
      </c>
      <c r="R13" s="143">
        <f t="shared" si="10"/>
        <v>1442.56</v>
      </c>
      <c r="S13" s="140">
        <f t="shared" si="11"/>
        <v>326.66666666666669</v>
      </c>
      <c r="T13" s="140">
        <f t="shared" si="12"/>
        <v>108.878</v>
      </c>
      <c r="U13" s="140">
        <f t="shared" si="13"/>
        <v>34.843573333333332</v>
      </c>
      <c r="V13" s="140">
        <f t="shared" si="14"/>
        <v>4.3554466666666665</v>
      </c>
      <c r="W13" s="140">
        <f t="shared" ref="W13:X13" si="31">S13/12</f>
        <v>27.222222222222225</v>
      </c>
      <c r="X13" s="140">
        <f t="shared" si="31"/>
        <v>9.0731666666666673</v>
      </c>
      <c r="Y13" s="140">
        <f t="shared" si="16"/>
        <v>326.66666666666669</v>
      </c>
      <c r="Z13" s="140">
        <f t="shared" si="17"/>
        <v>26.133333333333336</v>
      </c>
      <c r="AA13" s="140">
        <f t="shared" si="18"/>
        <v>3.2666666666666671</v>
      </c>
      <c r="AB13" s="140">
        <f t="shared" si="19"/>
        <v>326.66666666666669</v>
      </c>
      <c r="AC13" s="140">
        <f t="shared" si="20"/>
        <v>27.222222222222225</v>
      </c>
      <c r="AD13" s="140">
        <f t="shared" si="21"/>
        <v>28.311111111111114</v>
      </c>
      <c r="AE13" s="140">
        <f t="shared" si="22"/>
        <v>149.83076266666669</v>
      </c>
      <c r="AF13" s="140">
        <f t="shared" si="23"/>
        <v>302.7080840000001</v>
      </c>
      <c r="AG13" s="144">
        <f t="shared" si="24"/>
        <v>1632.8826422222223</v>
      </c>
      <c r="AH13" s="140">
        <f t="shared" si="25"/>
        <v>7750.642642222223</v>
      </c>
      <c r="AI13" s="2"/>
      <c r="AJ13" s="2"/>
      <c r="AK13" s="2"/>
      <c r="AL13" s="2"/>
      <c r="AM13" s="2"/>
      <c r="AN13" s="2"/>
    </row>
    <row r="14" spans="1:40" ht="14.25" customHeight="1" x14ac:dyDescent="0.3">
      <c r="A14" s="22"/>
      <c r="B14" s="134" t="s">
        <v>269</v>
      </c>
      <c r="C14" s="135"/>
      <c r="D14" s="136">
        <v>1</v>
      </c>
      <c r="E14" s="136">
        <v>40</v>
      </c>
      <c r="F14" s="169">
        <v>3100</v>
      </c>
      <c r="G14" s="140">
        <f t="shared" si="0"/>
        <v>3100</v>
      </c>
      <c r="H14" s="140"/>
      <c r="I14" s="170">
        <f t="shared" si="27"/>
        <v>220</v>
      </c>
      <c r="J14" s="139">
        <f t="shared" si="2"/>
        <v>3320</v>
      </c>
      <c r="K14" s="140">
        <f t="shared" si="3"/>
        <v>150</v>
      </c>
      <c r="L14" s="141">
        <f t="shared" si="4"/>
        <v>201.20000000000005</v>
      </c>
      <c r="M14" s="140">
        <f t="shared" si="5"/>
        <v>440</v>
      </c>
      <c r="N14" s="142">
        <f t="shared" si="6"/>
        <v>791.2</v>
      </c>
      <c r="O14" s="140">
        <f t="shared" si="7"/>
        <v>33.200000000000003</v>
      </c>
      <c r="P14" s="140">
        <f t="shared" si="8"/>
        <v>265.60000000000002</v>
      </c>
      <c r="Q14" s="140">
        <f t="shared" si="9"/>
        <v>922.96</v>
      </c>
      <c r="R14" s="143">
        <f t="shared" si="10"/>
        <v>1221.76</v>
      </c>
      <c r="S14" s="140">
        <f t="shared" si="11"/>
        <v>276.66666666666669</v>
      </c>
      <c r="T14" s="140">
        <f t="shared" si="12"/>
        <v>92.213000000000008</v>
      </c>
      <c r="U14" s="140">
        <f t="shared" si="13"/>
        <v>29.510373333333337</v>
      </c>
      <c r="V14" s="140">
        <f t="shared" si="14"/>
        <v>3.6887966666666672</v>
      </c>
      <c r="W14" s="140">
        <f t="shared" ref="W14:X14" si="32">S14/12</f>
        <v>23.055555555555557</v>
      </c>
      <c r="X14" s="140">
        <f t="shared" si="32"/>
        <v>7.6844166666666673</v>
      </c>
      <c r="Y14" s="140">
        <f t="shared" si="16"/>
        <v>276.66666666666669</v>
      </c>
      <c r="Z14" s="140">
        <f t="shared" si="17"/>
        <v>22.133333333333336</v>
      </c>
      <c r="AA14" s="140">
        <f t="shared" si="18"/>
        <v>2.7666666666666671</v>
      </c>
      <c r="AB14" s="140">
        <f t="shared" si="19"/>
        <v>276.66666666666669</v>
      </c>
      <c r="AC14" s="140">
        <f t="shared" si="20"/>
        <v>23.055555555555557</v>
      </c>
      <c r="AD14" s="140">
        <f t="shared" si="21"/>
        <v>23.977777777777778</v>
      </c>
      <c r="AE14" s="140">
        <f t="shared" si="22"/>
        <v>126.89748266666666</v>
      </c>
      <c r="AF14" s="140">
        <f t="shared" si="23"/>
        <v>256.37521400000008</v>
      </c>
      <c r="AG14" s="144">
        <f t="shared" si="24"/>
        <v>1382.9516255555559</v>
      </c>
      <c r="AH14" s="140">
        <f t="shared" si="25"/>
        <v>6715.9116255555564</v>
      </c>
      <c r="AI14" s="2"/>
      <c r="AJ14" s="2"/>
      <c r="AK14" s="2"/>
      <c r="AL14" s="2"/>
      <c r="AM14" s="2"/>
      <c r="AN14" s="2"/>
    </row>
    <row r="15" spans="1:40" ht="14.25" customHeight="1" x14ac:dyDescent="0.3">
      <c r="A15" s="22"/>
      <c r="B15" s="134" t="s">
        <v>270</v>
      </c>
      <c r="C15" s="135"/>
      <c r="D15" s="136">
        <v>0</v>
      </c>
      <c r="E15" s="136">
        <v>40</v>
      </c>
      <c r="F15" s="169">
        <v>1100</v>
      </c>
      <c r="G15" s="140">
        <f t="shared" si="0"/>
        <v>0</v>
      </c>
      <c r="H15" s="140"/>
      <c r="I15" s="170">
        <f t="shared" si="27"/>
        <v>0</v>
      </c>
      <c r="J15" s="139">
        <f t="shared" si="2"/>
        <v>0</v>
      </c>
      <c r="K15" s="140">
        <f t="shared" si="3"/>
        <v>0</v>
      </c>
      <c r="L15" s="141">
        <f t="shared" si="4"/>
        <v>0</v>
      </c>
      <c r="M15" s="140">
        <f t="shared" si="5"/>
        <v>0</v>
      </c>
      <c r="N15" s="142">
        <f t="shared" si="6"/>
        <v>0</v>
      </c>
      <c r="O15" s="140">
        <f t="shared" si="7"/>
        <v>0</v>
      </c>
      <c r="P15" s="140">
        <f t="shared" si="8"/>
        <v>0</v>
      </c>
      <c r="Q15" s="140">
        <f t="shared" si="9"/>
        <v>0</v>
      </c>
      <c r="R15" s="143">
        <f t="shared" si="10"/>
        <v>0</v>
      </c>
      <c r="S15" s="140">
        <f t="shared" si="11"/>
        <v>0</v>
      </c>
      <c r="T15" s="140">
        <f t="shared" si="12"/>
        <v>0</v>
      </c>
      <c r="U15" s="140">
        <f t="shared" si="13"/>
        <v>0</v>
      </c>
      <c r="V15" s="140">
        <f t="shared" si="14"/>
        <v>0</v>
      </c>
      <c r="W15" s="140">
        <f t="shared" ref="W15:X15" si="33">S15/12</f>
        <v>0</v>
      </c>
      <c r="X15" s="140">
        <f t="shared" si="33"/>
        <v>0</v>
      </c>
      <c r="Y15" s="140">
        <f t="shared" si="16"/>
        <v>0</v>
      </c>
      <c r="Z15" s="140">
        <f t="shared" si="17"/>
        <v>0</v>
      </c>
      <c r="AA15" s="140">
        <f t="shared" si="18"/>
        <v>0</v>
      </c>
      <c r="AB15" s="140">
        <f t="shared" si="19"/>
        <v>0</v>
      </c>
      <c r="AC15" s="140">
        <f t="shared" si="20"/>
        <v>0</v>
      </c>
      <c r="AD15" s="140">
        <f t="shared" si="21"/>
        <v>0</v>
      </c>
      <c r="AE15" s="140">
        <f t="shared" si="22"/>
        <v>0</v>
      </c>
      <c r="AF15" s="140">
        <f t="shared" si="23"/>
        <v>0</v>
      </c>
      <c r="AG15" s="144">
        <f t="shared" si="24"/>
        <v>0</v>
      </c>
      <c r="AH15" s="140">
        <f t="shared" si="25"/>
        <v>0</v>
      </c>
      <c r="AI15" s="2"/>
      <c r="AJ15" s="2"/>
      <c r="AK15" s="2"/>
      <c r="AL15" s="2"/>
      <c r="AM15" s="2"/>
      <c r="AN15" s="2"/>
    </row>
    <row r="16" spans="1:40" ht="14.25" customHeight="1" x14ac:dyDescent="0.3">
      <c r="A16" s="1"/>
      <c r="B16" s="39" t="s">
        <v>40</v>
      </c>
      <c r="C16" s="39"/>
      <c r="D16" s="29">
        <f t="shared" ref="D16:AH16" si="34">SUM(D8:D15)</f>
        <v>4</v>
      </c>
      <c r="E16" s="30">
        <f t="shared" si="34"/>
        <v>320</v>
      </c>
      <c r="F16" s="146">
        <f t="shared" si="34"/>
        <v>21552</v>
      </c>
      <c r="G16" s="146">
        <f t="shared" si="34"/>
        <v>11850</v>
      </c>
      <c r="H16" s="146">
        <f t="shared" si="34"/>
        <v>0</v>
      </c>
      <c r="I16" s="146">
        <f t="shared" si="34"/>
        <v>1320</v>
      </c>
      <c r="J16" s="146">
        <f t="shared" si="34"/>
        <v>13170</v>
      </c>
      <c r="K16" s="147">
        <f t="shared" si="34"/>
        <v>600</v>
      </c>
      <c r="L16" s="147">
        <f t="shared" si="34"/>
        <v>837.80000000000018</v>
      </c>
      <c r="M16" s="147">
        <f t="shared" si="34"/>
        <v>1760</v>
      </c>
      <c r="N16" s="31">
        <f t="shared" si="34"/>
        <v>3197.8</v>
      </c>
      <c r="O16" s="147">
        <f t="shared" si="34"/>
        <v>131.69999999999999</v>
      </c>
      <c r="P16" s="147">
        <f t="shared" si="34"/>
        <v>1053.5999999999999</v>
      </c>
      <c r="Q16" s="147">
        <f t="shared" si="34"/>
        <v>3661.26</v>
      </c>
      <c r="R16" s="32">
        <f t="shared" si="34"/>
        <v>4846.5600000000004</v>
      </c>
      <c r="S16" s="33">
        <f t="shared" si="34"/>
        <v>1097.5</v>
      </c>
      <c r="T16" s="33">
        <f t="shared" si="34"/>
        <v>365.79675000000003</v>
      </c>
      <c r="U16" s="33">
        <f t="shared" si="34"/>
        <v>117.06374000000001</v>
      </c>
      <c r="V16" s="33">
        <f t="shared" si="34"/>
        <v>14.632967500000001</v>
      </c>
      <c r="W16" s="33">
        <f t="shared" si="34"/>
        <v>91.458333333333343</v>
      </c>
      <c r="X16" s="33">
        <f t="shared" si="34"/>
        <v>30.483062499999999</v>
      </c>
      <c r="Y16" s="33">
        <f t="shared" si="34"/>
        <v>1097.5</v>
      </c>
      <c r="Z16" s="33">
        <f t="shared" si="34"/>
        <v>87.800000000000011</v>
      </c>
      <c r="AA16" s="33">
        <f t="shared" si="34"/>
        <v>10.975000000000001</v>
      </c>
      <c r="AB16" s="33">
        <f t="shared" si="34"/>
        <v>1097.5</v>
      </c>
      <c r="AC16" s="33">
        <f t="shared" si="34"/>
        <v>91.458333333333343</v>
      </c>
      <c r="AD16" s="33">
        <f t="shared" si="34"/>
        <v>95.11666666666666</v>
      </c>
      <c r="AE16" s="33">
        <f t="shared" si="34"/>
        <v>503.38549599999999</v>
      </c>
      <c r="AF16" s="33">
        <f t="shared" si="34"/>
        <v>1017.0064965000001</v>
      </c>
      <c r="AG16" s="33">
        <f t="shared" si="34"/>
        <v>5485.9858158333336</v>
      </c>
      <c r="AH16" s="34">
        <f t="shared" si="34"/>
        <v>26700.345815833334</v>
      </c>
      <c r="AI16" s="3"/>
      <c r="AJ16" s="2"/>
      <c r="AK16" s="2"/>
      <c r="AL16" s="2"/>
      <c r="AM16" s="2"/>
      <c r="AN16" s="2"/>
    </row>
    <row r="17" spans="1:40" ht="14.25" customHeight="1" x14ac:dyDescent="0.3">
      <c r="A17" s="1"/>
      <c r="B17" s="2"/>
      <c r="C17" s="2"/>
      <c r="D17" s="2"/>
      <c r="E17" s="2"/>
      <c r="F17" s="2"/>
      <c r="G17" s="2"/>
      <c r="H17" s="2"/>
      <c r="I17" s="2"/>
      <c r="J17" s="35"/>
      <c r="K17" s="35"/>
      <c r="L17" s="2"/>
      <c r="M17" s="2"/>
      <c r="N17" s="35"/>
      <c r="O17" s="35"/>
      <c r="P17" s="2"/>
      <c r="Q17" s="2"/>
      <c r="R17" s="35"/>
      <c r="S17" s="36"/>
      <c r="T17" s="2"/>
      <c r="U17" s="2"/>
      <c r="V17" s="2"/>
      <c r="W17" s="2"/>
      <c r="X17" s="2"/>
      <c r="Y17" s="36"/>
      <c r="Z17" s="36"/>
      <c r="AA17" s="36"/>
      <c r="AB17" s="2"/>
      <c r="AC17" s="2"/>
      <c r="AD17" s="2"/>
      <c r="AE17" s="36"/>
      <c r="AF17" s="36"/>
      <c r="AG17" s="2"/>
      <c r="AH17" s="2"/>
      <c r="AI17" s="2"/>
      <c r="AJ17" s="2"/>
      <c r="AK17" s="2"/>
      <c r="AL17" s="2"/>
      <c r="AM17" s="2"/>
      <c r="AN17" s="2"/>
    </row>
    <row r="18" spans="1:40" ht="14.25" customHeight="1" x14ac:dyDescent="0.3">
      <c r="A18" s="1"/>
      <c r="B18" s="2"/>
      <c r="C18" s="2"/>
      <c r="D18" s="2"/>
      <c r="E18" s="2"/>
      <c r="F18" s="2"/>
      <c r="G18" s="3"/>
      <c r="H18" s="3"/>
      <c r="I18" s="3"/>
      <c r="J18" s="3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3"/>
      <c r="AI18" s="3"/>
      <c r="AJ18" s="2"/>
      <c r="AK18" s="2"/>
      <c r="AL18" s="2"/>
      <c r="AM18" s="2"/>
      <c r="AN18" s="2"/>
    </row>
    <row r="19" spans="1:40" ht="14.25" customHeight="1" x14ac:dyDescent="0.3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40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3"/>
      <c r="AI19" s="2"/>
      <c r="AJ19" s="149"/>
      <c r="AK19" s="150"/>
      <c r="AL19" s="151"/>
      <c r="AM19" s="152"/>
      <c r="AN19" s="152"/>
    </row>
    <row r="20" spans="1:40" ht="14.25" customHeight="1" x14ac:dyDescent="0.3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3"/>
      <c r="AI20" s="2"/>
      <c r="AJ20" s="149"/>
      <c r="AK20" s="150"/>
      <c r="AL20" s="151"/>
      <c r="AM20" s="152"/>
      <c r="AN20" s="152"/>
    </row>
    <row r="21" spans="1:40" ht="14.25" customHeight="1" x14ac:dyDescent="0.3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149"/>
      <c r="AK21" s="150"/>
      <c r="AL21" s="151"/>
      <c r="AM21" s="152"/>
      <c r="AN21" s="152"/>
    </row>
    <row r="22" spans="1:40" ht="14.25" customHeight="1" x14ac:dyDescent="0.3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spans="1:40" ht="14.25" customHeight="1" x14ac:dyDescent="0.3">
      <c r="A23" s="1"/>
      <c r="B23" s="362" t="s">
        <v>271</v>
      </c>
      <c r="C23" s="363"/>
      <c r="D23" s="363"/>
      <c r="E23" s="363"/>
      <c r="F23" s="363"/>
      <c r="G23" s="363"/>
      <c r="H23" s="364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spans="1:40" ht="14.25" customHeight="1" x14ac:dyDescent="0.3">
      <c r="A24" s="1"/>
      <c r="B24" s="365" t="s">
        <v>272</v>
      </c>
      <c r="C24" s="363"/>
      <c r="D24" s="363"/>
      <c r="E24" s="363"/>
      <c r="F24" s="363"/>
      <c r="G24" s="363"/>
      <c r="H24" s="364"/>
      <c r="I24" s="15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spans="1:40" ht="15.75" customHeight="1" x14ac:dyDescent="0.3">
      <c r="A25" s="1"/>
      <c r="B25" s="155" t="s">
        <v>242</v>
      </c>
      <c r="C25" s="124" t="s">
        <v>262</v>
      </c>
      <c r="D25" s="156" t="s">
        <v>273</v>
      </c>
      <c r="E25" s="157"/>
      <c r="F25" s="157" t="s">
        <v>274</v>
      </c>
      <c r="G25" s="157" t="s">
        <v>245</v>
      </c>
      <c r="H25" s="157" t="s">
        <v>246</v>
      </c>
      <c r="I25" s="154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spans="1:40" ht="14.25" customHeight="1" x14ac:dyDescent="0.3">
      <c r="A26" s="1"/>
      <c r="B26" s="368" t="s">
        <v>247</v>
      </c>
      <c r="C26" s="363"/>
      <c r="D26" s="363"/>
      <c r="E26" s="363"/>
      <c r="F26" s="363"/>
      <c r="G26" s="363"/>
      <c r="H26" s="364"/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spans="1:40" ht="15" customHeight="1" x14ac:dyDescent="0.3">
      <c r="A27" s="1"/>
      <c r="B27" s="104" t="s">
        <v>275</v>
      </c>
      <c r="C27" s="159"/>
      <c r="D27" s="160">
        <v>0</v>
      </c>
      <c r="E27" s="160" t="s">
        <v>256</v>
      </c>
      <c r="F27" s="161">
        <v>1300</v>
      </c>
      <c r="G27" s="106">
        <f>F27*22</f>
        <v>28600</v>
      </c>
      <c r="H27" s="106">
        <f t="shared" ref="H27:H29" si="35">G27*D27</f>
        <v>0</v>
      </c>
      <c r="I27" s="158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spans="1:40" ht="14.25" customHeight="1" x14ac:dyDescent="0.3">
      <c r="A28" s="1"/>
      <c r="B28" s="104" t="s">
        <v>276</v>
      </c>
      <c r="C28" s="159"/>
      <c r="D28" s="160">
        <v>1</v>
      </c>
      <c r="E28" s="160" t="s">
        <v>256</v>
      </c>
      <c r="F28" s="161">
        <v>1300</v>
      </c>
      <c r="G28" s="106">
        <f t="shared" ref="G28:G29" si="36">F28*5</f>
        <v>6500</v>
      </c>
      <c r="H28" s="106">
        <f t="shared" si="35"/>
        <v>6500</v>
      </c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spans="1:40" ht="14.25" customHeight="1" x14ac:dyDescent="0.3">
      <c r="A29" s="1"/>
      <c r="B29" s="104" t="s">
        <v>277</v>
      </c>
      <c r="C29" s="159"/>
      <c r="D29" s="160">
        <v>1</v>
      </c>
      <c r="E29" s="160" t="s">
        <v>256</v>
      </c>
      <c r="F29" s="161">
        <v>1300</v>
      </c>
      <c r="G29" s="106">
        <f t="shared" si="36"/>
        <v>6500</v>
      </c>
      <c r="H29" s="106">
        <f t="shared" si="35"/>
        <v>6500</v>
      </c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spans="1:40" ht="14.25" customHeight="1" x14ac:dyDescent="0.3">
      <c r="A30" s="1"/>
      <c r="B30" s="102" t="s">
        <v>257</v>
      </c>
      <c r="C30" s="162"/>
      <c r="D30" s="160"/>
      <c r="E30" s="104"/>
      <c r="F30" s="104"/>
      <c r="G30" s="106"/>
      <c r="H30" s="106">
        <f>SUM(H27:H29)</f>
        <v>13000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spans="1:40" ht="14.25" customHeight="1" x14ac:dyDescent="0.3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spans="1:40" ht="14.25" customHeight="1" x14ac:dyDescent="0.3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spans="1:40" ht="14.25" customHeight="1" x14ac:dyDescent="0.3">
      <c r="A33" s="1"/>
      <c r="B33" s="67"/>
      <c r="C33" s="67" t="s">
        <v>278</v>
      </c>
      <c r="D33" s="67" t="s">
        <v>279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spans="1:40" ht="14.25" customHeight="1" x14ac:dyDescent="0.3">
      <c r="A34" s="1"/>
      <c r="B34" s="163" t="s">
        <v>264</v>
      </c>
      <c r="C34" s="67">
        <v>1113.76</v>
      </c>
      <c r="D34" s="67">
        <v>1100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spans="1:40" ht="14.25" customHeight="1" x14ac:dyDescent="0.3">
      <c r="A35" s="1"/>
      <c r="B35" s="163" t="s">
        <v>35</v>
      </c>
      <c r="C35" s="67">
        <v>2984.58</v>
      </c>
      <c r="D35" s="67">
        <v>4102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spans="1:40" ht="14.25" customHeight="1" x14ac:dyDescent="0.3">
      <c r="A36" s="1"/>
      <c r="B36" s="163" t="s">
        <v>265</v>
      </c>
      <c r="C36" s="67">
        <v>1795.22</v>
      </c>
      <c r="D36" s="67">
        <v>1883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spans="1:40" ht="14.25" customHeight="1" x14ac:dyDescent="0.3">
      <c r="A37" s="1"/>
      <c r="B37" s="163" t="s">
        <v>266</v>
      </c>
      <c r="C37" s="67">
        <v>5307.26</v>
      </c>
      <c r="D37" s="67">
        <v>2923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spans="1:40" ht="14.25" customHeight="1" x14ac:dyDescent="0.3">
      <c r="A38" s="1"/>
      <c r="B38" s="163" t="s">
        <v>267</v>
      </c>
      <c r="C38" s="67">
        <v>1502.19</v>
      </c>
      <c r="D38" s="67">
        <v>1393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spans="1:40" ht="14.25" customHeight="1" x14ac:dyDescent="0.3">
      <c r="A39" s="1"/>
      <c r="B39" s="163" t="s">
        <v>268</v>
      </c>
      <c r="C39" s="67">
        <v>2603.73</v>
      </c>
      <c r="D39" s="67">
        <v>3456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spans="1:40" ht="14.25" customHeight="1" x14ac:dyDescent="0.3">
      <c r="A40" s="1"/>
      <c r="B40" s="163" t="s">
        <v>269</v>
      </c>
      <c r="C40" s="67">
        <v>2271.48</v>
      </c>
      <c r="D40" s="67">
        <v>3201</v>
      </c>
      <c r="E40" s="2"/>
      <c r="F40" s="2"/>
      <c r="G40" s="2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spans="1:40" ht="14.25" customHeight="1" x14ac:dyDescent="0.3">
      <c r="A41" s="1"/>
      <c r="B41" s="163" t="s">
        <v>270</v>
      </c>
      <c r="C41" s="67">
        <v>1104.3800000000001</v>
      </c>
      <c r="D41" s="67">
        <v>1100</v>
      </c>
      <c r="E41" s="2"/>
      <c r="F41" s="2"/>
      <c r="G41" s="2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spans="1:40" ht="14.25" customHeight="1" x14ac:dyDescent="0.3">
      <c r="A42" s="1"/>
      <c r="B42" s="2"/>
      <c r="C42" s="2"/>
      <c r="D42" s="2"/>
      <c r="E42" s="2"/>
      <c r="F42" s="2"/>
      <c r="G42" s="2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spans="1:40" ht="14.25" customHeight="1" x14ac:dyDescent="0.3">
      <c r="A43" s="1"/>
      <c r="B43" s="2"/>
      <c r="C43" s="2"/>
      <c r="D43" s="2"/>
      <c r="E43" s="2"/>
      <c r="F43" s="2"/>
      <c r="G43" s="2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spans="1:40" ht="14.25" customHeight="1" x14ac:dyDescent="0.3">
      <c r="A44" s="1"/>
      <c r="B44" s="2"/>
      <c r="C44" s="2"/>
      <c r="D44" s="2"/>
      <c r="E44" s="2"/>
      <c r="F44" s="2"/>
      <c r="G44" s="2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spans="1:40" ht="14.25" customHeight="1" x14ac:dyDescent="0.3">
      <c r="A45" s="1"/>
      <c r="B45" s="2"/>
      <c r="C45" s="2"/>
      <c r="D45" s="2"/>
      <c r="E45" s="2"/>
      <c r="F45" s="2"/>
      <c r="G45" s="2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spans="1:40" ht="14.25" customHeight="1" x14ac:dyDescent="0.3">
      <c r="A46" s="1"/>
      <c r="B46" s="2"/>
      <c r="C46" s="2"/>
      <c r="D46" s="2"/>
      <c r="E46" s="2"/>
      <c r="F46" s="2"/>
      <c r="G46" s="2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spans="1:40" ht="14.25" customHeight="1" x14ac:dyDescent="0.3">
      <c r="A47" s="1"/>
      <c r="B47" s="2"/>
      <c r="C47" s="2"/>
      <c r="D47" s="2"/>
      <c r="E47" s="2"/>
      <c r="F47" s="2"/>
      <c r="G47" s="2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spans="1:40" ht="14.25" customHeight="1" x14ac:dyDescent="0.3">
      <c r="A48" s="1"/>
      <c r="B48" s="2"/>
      <c r="C48" s="2"/>
      <c r="D48" s="2"/>
      <c r="E48" s="2"/>
      <c r="F48" s="2"/>
      <c r="G48" s="2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spans="1:40" ht="14.25" customHeight="1" x14ac:dyDescent="0.3">
      <c r="A49" s="1"/>
      <c r="B49" s="2"/>
      <c r="C49" s="2"/>
      <c r="D49" s="2"/>
      <c r="E49" s="2"/>
      <c r="F49" s="2"/>
      <c r="G49" s="2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spans="1:40" ht="14.25" customHeight="1" x14ac:dyDescent="0.3">
      <c r="A50" s="1"/>
      <c r="B50" s="2"/>
      <c r="C50" s="2"/>
      <c r="D50" s="2"/>
      <c r="E50" s="2"/>
      <c r="F50" s="2"/>
      <c r="G50" s="2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spans="1:40" ht="14.25" customHeight="1" x14ac:dyDescent="0.3">
      <c r="A51" s="1"/>
      <c r="B51" s="2"/>
      <c r="C51" s="2"/>
      <c r="D51" s="2"/>
      <c r="E51" s="2"/>
      <c r="F51" s="2"/>
      <c r="G51" s="2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spans="1:40" ht="14.25" customHeight="1" x14ac:dyDescent="0.3">
      <c r="A52" s="1"/>
      <c r="B52" s="2"/>
      <c r="C52" s="2"/>
      <c r="D52" s="2"/>
      <c r="E52" s="2"/>
      <c r="F52" s="2"/>
      <c r="G52" s="2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spans="1:40" ht="14.25" customHeight="1" x14ac:dyDescent="0.3">
      <c r="A53" s="1"/>
      <c r="B53" s="2"/>
      <c r="C53" s="2"/>
      <c r="D53" s="2"/>
      <c r="E53" s="2"/>
      <c r="F53" s="2"/>
      <c r="G53" s="2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spans="1:40" ht="14.25" customHeight="1" x14ac:dyDescent="0.3">
      <c r="A54" s="1"/>
      <c r="B54" s="2"/>
      <c r="C54" s="2"/>
      <c r="D54" s="2"/>
      <c r="E54" s="2"/>
      <c r="F54" s="2"/>
      <c r="G54" s="2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spans="1:40" ht="14.25" customHeight="1" x14ac:dyDescent="0.3">
      <c r="A55" s="1"/>
      <c r="B55" s="2"/>
      <c r="C55" s="2"/>
      <c r="D55" s="2"/>
      <c r="E55" s="2"/>
      <c r="F55" s="2"/>
      <c r="G55" s="2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spans="1:40" ht="14.25" customHeight="1" x14ac:dyDescent="0.3">
      <c r="A56" s="1"/>
      <c r="B56" s="2"/>
      <c r="C56" s="2"/>
      <c r="D56" s="2"/>
      <c r="E56" s="2"/>
      <c r="F56" s="2"/>
      <c r="G56" s="2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spans="1:40" ht="14.25" customHeight="1" x14ac:dyDescent="0.3">
      <c r="A57" s="1"/>
      <c r="B57" s="2"/>
      <c r="C57" s="2"/>
      <c r="D57" s="2"/>
      <c r="E57" s="2"/>
      <c r="F57" s="2"/>
      <c r="G57" s="2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spans="1:40" ht="14.25" customHeight="1" x14ac:dyDescent="0.3">
      <c r="A58" s="1"/>
      <c r="B58" s="2"/>
      <c r="C58" s="2"/>
      <c r="D58" s="2"/>
      <c r="E58" s="2"/>
      <c r="F58" s="2"/>
      <c r="G58" s="2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spans="1:40" ht="14.25" customHeight="1" x14ac:dyDescent="0.3">
      <c r="A59" s="1"/>
      <c r="B59" s="2"/>
      <c r="C59" s="2"/>
      <c r="D59" s="2"/>
      <c r="E59" s="2"/>
      <c r="F59" s="2"/>
      <c r="G59" s="2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spans="1:40" ht="14.25" customHeight="1" x14ac:dyDescent="0.3">
      <c r="A60" s="1"/>
      <c r="B60" s="2"/>
      <c r="C60" s="2"/>
      <c r="D60" s="2"/>
      <c r="E60" s="2"/>
      <c r="F60" s="2"/>
      <c r="G60" s="2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spans="1:40" ht="14.25" customHeight="1" x14ac:dyDescent="0.3">
      <c r="A61" s="1"/>
      <c r="B61" s="2"/>
      <c r="C61" s="2"/>
      <c r="D61" s="2"/>
      <c r="E61" s="2"/>
      <c r="F61" s="2"/>
      <c r="G61" s="2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spans="1:40" ht="14.25" customHeight="1" x14ac:dyDescent="0.3">
      <c r="A62" s="1"/>
      <c r="B62" s="2"/>
      <c r="C62" s="2"/>
      <c r="D62" s="2"/>
      <c r="E62" s="2"/>
      <c r="F62" s="2"/>
      <c r="G62" s="2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spans="1:40" ht="14.25" customHeight="1" x14ac:dyDescent="0.3">
      <c r="A63" s="1"/>
      <c r="B63" s="2"/>
      <c r="C63" s="2"/>
      <c r="D63" s="2"/>
      <c r="E63" s="2"/>
      <c r="F63" s="2"/>
      <c r="G63" s="2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spans="1:40" ht="14.25" customHeight="1" x14ac:dyDescent="0.3">
      <c r="A64" s="1"/>
      <c r="B64" s="2"/>
      <c r="C64" s="2"/>
      <c r="D64" s="2"/>
      <c r="E64" s="2"/>
      <c r="F64" s="2"/>
      <c r="G64" s="2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spans="1:40" ht="14.25" customHeight="1" x14ac:dyDescent="0.3">
      <c r="A65" s="1"/>
      <c r="B65" s="2"/>
      <c r="C65" s="2"/>
      <c r="D65" s="2"/>
      <c r="E65" s="2"/>
      <c r="F65" s="2"/>
      <c r="G65" s="2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spans="1:40" ht="14.25" customHeight="1" x14ac:dyDescent="0.3">
      <c r="A66" s="1"/>
      <c r="B66" s="2"/>
      <c r="C66" s="2"/>
      <c r="D66" s="2"/>
      <c r="E66" s="2"/>
      <c r="F66" s="2"/>
      <c r="G66" s="2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spans="1:40" ht="14.25" customHeight="1" x14ac:dyDescent="0.3">
      <c r="A67" s="1"/>
      <c r="B67" s="2"/>
      <c r="C67" s="2"/>
      <c r="D67" s="2"/>
      <c r="E67" s="2"/>
      <c r="F67" s="2"/>
      <c r="G67" s="2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spans="1:40" ht="14.25" customHeight="1" x14ac:dyDescent="0.3">
      <c r="A68" s="1"/>
      <c r="B68" s="2"/>
      <c r="C68" s="2"/>
      <c r="D68" s="2"/>
      <c r="E68" s="2"/>
      <c r="F68" s="2"/>
      <c r="G68" s="2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spans="1:40" ht="14.25" customHeight="1" x14ac:dyDescent="0.3">
      <c r="A69" s="1"/>
      <c r="B69" s="2"/>
      <c r="C69" s="2"/>
      <c r="D69" s="2"/>
      <c r="E69" s="2"/>
      <c r="F69" s="2"/>
      <c r="G69" s="2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spans="1:40" ht="14.25" customHeight="1" x14ac:dyDescent="0.3">
      <c r="A70" s="1"/>
      <c r="B70" s="2"/>
      <c r="C70" s="2"/>
      <c r="D70" s="2"/>
      <c r="E70" s="2"/>
      <c r="F70" s="2"/>
      <c r="G70" s="2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spans="1:40" ht="14.25" customHeight="1" x14ac:dyDescent="0.3">
      <c r="A71" s="1"/>
      <c r="B71" s="2"/>
      <c r="C71" s="2"/>
      <c r="D71" s="2"/>
      <c r="E71" s="2"/>
      <c r="F71" s="2"/>
      <c r="G71" s="2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spans="1:40" ht="14.25" customHeight="1" x14ac:dyDescent="0.3">
      <c r="A72" s="1"/>
      <c r="B72" s="2"/>
      <c r="C72" s="2"/>
      <c r="D72" s="2"/>
      <c r="E72" s="2"/>
      <c r="F72" s="2"/>
      <c r="G72" s="2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spans="1:40" ht="14.25" customHeight="1" x14ac:dyDescent="0.3">
      <c r="A73" s="1"/>
      <c r="B73" s="2"/>
      <c r="C73" s="2"/>
      <c r="D73" s="2"/>
      <c r="E73" s="2"/>
      <c r="F73" s="2"/>
      <c r="G73" s="2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spans="1:40" ht="14.25" customHeight="1" x14ac:dyDescent="0.3">
      <c r="A74" s="1"/>
      <c r="B74" s="2"/>
      <c r="C74" s="2"/>
      <c r="D74" s="2"/>
      <c r="E74" s="2"/>
      <c r="F74" s="2"/>
      <c r="G74" s="2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spans="1:40" ht="14.25" customHeight="1" x14ac:dyDescent="0.3">
      <c r="A75" s="1"/>
      <c r="B75" s="2"/>
      <c r="C75" s="2"/>
      <c r="D75" s="2"/>
      <c r="E75" s="2"/>
      <c r="F75" s="2"/>
      <c r="G75" s="2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spans="1:40" ht="14.25" customHeight="1" x14ac:dyDescent="0.3">
      <c r="A76" s="1"/>
      <c r="B76" s="2"/>
      <c r="C76" s="2"/>
      <c r="D76" s="2"/>
      <c r="E76" s="2"/>
      <c r="F76" s="2"/>
      <c r="G76" s="2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spans="1:40" ht="14.25" customHeight="1" x14ac:dyDescent="0.3">
      <c r="A77" s="1"/>
      <c r="B77" s="2"/>
      <c r="C77" s="2"/>
      <c r="D77" s="2"/>
      <c r="E77" s="2"/>
      <c r="F77" s="2"/>
      <c r="G77" s="2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spans="1:40" ht="14.25" customHeight="1" x14ac:dyDescent="0.3">
      <c r="A78" s="1"/>
      <c r="B78" s="2"/>
      <c r="C78" s="2"/>
      <c r="D78" s="2"/>
      <c r="E78" s="2"/>
      <c r="F78" s="2"/>
      <c r="G78" s="2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spans="1:40" ht="14.25" customHeight="1" x14ac:dyDescent="0.3">
      <c r="A79" s="1"/>
      <c r="B79" s="2"/>
      <c r="C79" s="2"/>
      <c r="D79" s="2"/>
      <c r="E79" s="2"/>
      <c r="F79" s="2"/>
      <c r="G79" s="2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spans="1:40" ht="14.25" customHeight="1" x14ac:dyDescent="0.3">
      <c r="A80" s="1"/>
      <c r="B80" s="2"/>
      <c r="C80" s="2"/>
      <c r="D80" s="2"/>
      <c r="E80" s="2"/>
      <c r="F80" s="2"/>
      <c r="G80" s="2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spans="1:40" ht="14.25" customHeight="1" x14ac:dyDescent="0.3">
      <c r="A81" s="1"/>
      <c r="B81" s="2"/>
      <c r="C81" s="2"/>
      <c r="D81" s="2"/>
      <c r="E81" s="2"/>
      <c r="F81" s="2"/>
      <c r="G81" s="2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spans="1:40" ht="14.25" customHeight="1" x14ac:dyDescent="0.3">
      <c r="A82" s="1"/>
      <c r="B82" s="2"/>
      <c r="C82" s="2"/>
      <c r="D82" s="2"/>
      <c r="E82" s="2"/>
      <c r="F82" s="2"/>
      <c r="G82" s="2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spans="1:40" ht="14.25" customHeight="1" x14ac:dyDescent="0.3">
      <c r="A83" s="1"/>
      <c r="B83" s="2"/>
      <c r="C83" s="2"/>
      <c r="D83" s="2"/>
      <c r="E83" s="2"/>
      <c r="F83" s="2"/>
      <c r="G83" s="2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spans="1:40" ht="14.25" customHeight="1" x14ac:dyDescent="0.3">
      <c r="A84" s="1"/>
      <c r="B84" s="2"/>
      <c r="C84" s="2"/>
      <c r="D84" s="2"/>
      <c r="E84" s="2"/>
      <c r="F84" s="2"/>
      <c r="G84" s="2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spans="1:40" ht="14.25" customHeight="1" x14ac:dyDescent="0.3">
      <c r="A85" s="1"/>
      <c r="B85" s="2"/>
      <c r="C85" s="2"/>
      <c r="D85" s="2"/>
      <c r="E85" s="2"/>
      <c r="F85" s="2"/>
      <c r="G85" s="2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spans="1:40" ht="14.25" customHeight="1" x14ac:dyDescent="0.3">
      <c r="A86" s="1"/>
      <c r="B86" s="2"/>
      <c r="C86" s="2"/>
      <c r="D86" s="2"/>
      <c r="E86" s="2"/>
      <c r="F86" s="2"/>
      <c r="G86" s="2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spans="1:40" ht="14.25" customHeight="1" x14ac:dyDescent="0.3">
      <c r="A87" s="1"/>
      <c r="B87" s="2"/>
      <c r="C87" s="2"/>
      <c r="D87" s="2"/>
      <c r="E87" s="2"/>
      <c r="F87" s="2"/>
      <c r="G87" s="2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spans="1:40" ht="14.25" customHeight="1" x14ac:dyDescent="0.3">
      <c r="A88" s="1"/>
      <c r="B88" s="2"/>
      <c r="C88" s="2"/>
      <c r="D88" s="2"/>
      <c r="E88" s="2"/>
      <c r="F88" s="2"/>
      <c r="G88" s="2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spans="1:40" ht="14.25" customHeight="1" x14ac:dyDescent="0.3">
      <c r="A89" s="1"/>
      <c r="B89" s="2"/>
      <c r="C89" s="2"/>
      <c r="D89" s="2"/>
      <c r="E89" s="2"/>
      <c r="F89" s="2"/>
      <c r="G89" s="2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spans="1:40" ht="14.25" customHeight="1" x14ac:dyDescent="0.3">
      <c r="A90" s="1"/>
      <c r="B90" s="2"/>
      <c r="C90" s="2"/>
      <c r="D90" s="2"/>
      <c r="E90" s="2"/>
      <c r="F90" s="2"/>
      <c r="G90" s="2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spans="1:40" ht="14.25" customHeight="1" x14ac:dyDescent="0.3">
      <c r="A91" s="1"/>
      <c r="B91" s="2"/>
      <c r="C91" s="2"/>
      <c r="D91" s="2"/>
      <c r="E91" s="2"/>
      <c r="F91" s="2"/>
      <c r="G91" s="2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spans="1:40" ht="14.25" customHeight="1" x14ac:dyDescent="0.3">
      <c r="A92" s="1"/>
      <c r="B92" s="2"/>
      <c r="C92" s="2"/>
      <c r="D92" s="2"/>
      <c r="E92" s="2"/>
      <c r="F92" s="2"/>
      <c r="G92" s="2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spans="1:40" ht="14.25" customHeight="1" x14ac:dyDescent="0.3">
      <c r="A93" s="1"/>
      <c r="B93" s="2"/>
      <c r="C93" s="2"/>
      <c r="D93" s="2"/>
      <c r="E93" s="2"/>
      <c r="F93" s="2"/>
      <c r="G93" s="2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spans="1:40" ht="14.25" customHeight="1" x14ac:dyDescent="0.3">
      <c r="A94" s="1"/>
      <c r="B94" s="2"/>
      <c r="C94" s="2"/>
      <c r="D94" s="2"/>
      <c r="E94" s="2"/>
      <c r="F94" s="2"/>
      <c r="G94" s="2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spans="1:40" ht="14.25" customHeight="1" x14ac:dyDescent="0.3">
      <c r="A95" s="1"/>
      <c r="B95" s="2"/>
      <c r="C95" s="2"/>
      <c r="D95" s="2"/>
      <c r="E95" s="2"/>
      <c r="F95" s="2"/>
      <c r="G95" s="2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spans="1:40" ht="14.25" customHeight="1" x14ac:dyDescent="0.3">
      <c r="A96" s="1"/>
      <c r="B96" s="2"/>
      <c r="C96" s="2"/>
      <c r="D96" s="2"/>
      <c r="E96" s="2"/>
      <c r="F96" s="2"/>
      <c r="G96" s="2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spans="1:40" ht="14.25" customHeight="1" x14ac:dyDescent="0.3">
      <c r="A97" s="1"/>
      <c r="B97" s="2"/>
      <c r="C97" s="2"/>
      <c r="D97" s="2"/>
      <c r="E97" s="2"/>
      <c r="F97" s="2"/>
      <c r="G97" s="2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spans="1:40" ht="14.25" customHeight="1" x14ac:dyDescent="0.3">
      <c r="A98" s="1"/>
      <c r="B98" s="2"/>
      <c r="C98" s="2"/>
      <c r="D98" s="2"/>
      <c r="E98" s="2"/>
      <c r="F98" s="2"/>
      <c r="G98" s="2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spans="1:40" ht="14.25" customHeight="1" x14ac:dyDescent="0.3">
      <c r="A99" s="1"/>
      <c r="B99" s="2"/>
      <c r="C99" s="2"/>
      <c r="D99" s="2"/>
      <c r="E99" s="2"/>
      <c r="F99" s="2"/>
      <c r="G99" s="2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spans="1:40" ht="14.25" customHeight="1" x14ac:dyDescent="0.3">
      <c r="A100" s="1"/>
      <c r="B100" s="2"/>
      <c r="C100" s="2"/>
      <c r="D100" s="2"/>
      <c r="E100" s="2"/>
      <c r="F100" s="2"/>
      <c r="G100" s="2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spans="1:40" ht="14.25" customHeight="1" x14ac:dyDescent="0.3">
      <c r="A101" s="1"/>
      <c r="B101" s="2"/>
      <c r="C101" s="2"/>
      <c r="D101" s="2"/>
      <c r="E101" s="2"/>
      <c r="F101" s="2"/>
      <c r="G101" s="2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spans="1:40" ht="14.25" customHeight="1" x14ac:dyDescent="0.3">
      <c r="A102" s="1"/>
      <c r="B102" s="2"/>
      <c r="C102" s="2"/>
      <c r="D102" s="2"/>
      <c r="E102" s="2"/>
      <c r="F102" s="2"/>
      <c r="G102" s="2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spans="1:40" ht="14.25" customHeight="1" x14ac:dyDescent="0.3">
      <c r="A103" s="1"/>
      <c r="B103" s="2"/>
      <c r="C103" s="2"/>
      <c r="D103" s="2"/>
      <c r="E103" s="2"/>
      <c r="F103" s="2"/>
      <c r="G103" s="2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spans="1:40" ht="14.25" customHeight="1" x14ac:dyDescent="0.3">
      <c r="A104" s="1"/>
      <c r="B104" s="2"/>
      <c r="C104" s="2"/>
      <c r="D104" s="2"/>
      <c r="E104" s="2"/>
      <c r="F104" s="2"/>
      <c r="G104" s="2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spans="1:40" ht="14.25" customHeight="1" x14ac:dyDescent="0.3">
      <c r="A105" s="1"/>
      <c r="B105" s="2"/>
      <c r="C105" s="2"/>
      <c r="D105" s="2"/>
      <c r="E105" s="2"/>
      <c r="F105" s="2"/>
      <c r="G105" s="2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spans="1:40" ht="14.25" customHeight="1" x14ac:dyDescent="0.3">
      <c r="A106" s="1"/>
      <c r="B106" s="2"/>
      <c r="C106" s="2"/>
      <c r="D106" s="2"/>
      <c r="E106" s="2"/>
      <c r="F106" s="2"/>
      <c r="G106" s="2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spans="1:40" ht="14.25" customHeight="1" x14ac:dyDescent="0.3">
      <c r="A107" s="1"/>
      <c r="B107" s="2"/>
      <c r="C107" s="2"/>
      <c r="D107" s="2"/>
      <c r="E107" s="2"/>
      <c r="F107" s="2"/>
      <c r="G107" s="2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spans="1:40" ht="14.25" customHeight="1" x14ac:dyDescent="0.3">
      <c r="A108" s="1"/>
      <c r="B108" s="2"/>
      <c r="C108" s="2"/>
      <c r="D108" s="2"/>
      <c r="E108" s="2"/>
      <c r="F108" s="2"/>
      <c r="G108" s="2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spans="1:40" ht="14.25" customHeight="1" x14ac:dyDescent="0.3">
      <c r="A109" s="1"/>
      <c r="B109" s="2"/>
      <c r="C109" s="2"/>
      <c r="D109" s="2"/>
      <c r="E109" s="2"/>
      <c r="F109" s="2"/>
      <c r="G109" s="2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spans="1:40" ht="14.25" customHeight="1" x14ac:dyDescent="0.3">
      <c r="A110" s="1"/>
      <c r="B110" s="2"/>
      <c r="C110" s="2"/>
      <c r="D110" s="2"/>
      <c r="E110" s="2"/>
      <c r="F110" s="2"/>
      <c r="G110" s="2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spans="1:40" ht="14.25" customHeight="1" x14ac:dyDescent="0.3">
      <c r="A111" s="1"/>
      <c r="B111" s="2"/>
      <c r="C111" s="2"/>
      <c r="D111" s="2"/>
      <c r="E111" s="2"/>
      <c r="F111" s="2"/>
      <c r="G111" s="2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1:40" ht="14.25" customHeight="1" x14ac:dyDescent="0.3">
      <c r="A112" s="1"/>
      <c r="B112" s="2"/>
      <c r="C112" s="2"/>
      <c r="D112" s="2"/>
      <c r="E112" s="2"/>
      <c r="F112" s="2"/>
      <c r="G112" s="2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spans="1:40" ht="14.25" customHeight="1" x14ac:dyDescent="0.3">
      <c r="A113" s="1"/>
      <c r="B113" s="2"/>
      <c r="C113" s="2"/>
      <c r="D113" s="2"/>
      <c r="E113" s="2"/>
      <c r="F113" s="2"/>
      <c r="G113" s="2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spans="1:40" ht="14.25" customHeight="1" x14ac:dyDescent="0.3">
      <c r="A114" s="1"/>
      <c r="B114" s="2"/>
      <c r="C114" s="2"/>
      <c r="D114" s="2"/>
      <c r="E114" s="2"/>
      <c r="F114" s="2"/>
      <c r="G114" s="2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spans="1:40" ht="14.25" customHeight="1" x14ac:dyDescent="0.3">
      <c r="A115" s="1"/>
      <c r="B115" s="2"/>
      <c r="C115" s="2"/>
      <c r="D115" s="2"/>
      <c r="E115" s="2"/>
      <c r="F115" s="2"/>
      <c r="G115" s="2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spans="1:40" ht="14.25" customHeight="1" x14ac:dyDescent="0.3">
      <c r="A116" s="1"/>
      <c r="B116" s="2"/>
      <c r="C116" s="2"/>
      <c r="D116" s="2"/>
      <c r="E116" s="2"/>
      <c r="F116" s="2"/>
      <c r="G116" s="2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spans="1:40" ht="14.25" customHeight="1" x14ac:dyDescent="0.3">
      <c r="A117" s="1"/>
      <c r="B117" s="2"/>
      <c r="C117" s="2"/>
      <c r="D117" s="2"/>
      <c r="E117" s="2"/>
      <c r="F117" s="2"/>
      <c r="G117" s="2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spans="1:40" ht="14.25" customHeight="1" x14ac:dyDescent="0.3">
      <c r="A118" s="1"/>
      <c r="B118" s="2"/>
      <c r="C118" s="2"/>
      <c r="D118" s="2"/>
      <c r="E118" s="2"/>
      <c r="F118" s="2"/>
      <c r="G118" s="2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spans="1:40" ht="14.25" customHeight="1" x14ac:dyDescent="0.3">
      <c r="A119" s="1"/>
      <c r="B119" s="2"/>
      <c r="C119" s="2"/>
      <c r="D119" s="2"/>
      <c r="E119" s="2"/>
      <c r="F119" s="2"/>
      <c r="G119" s="2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spans="1:40" ht="14.25" customHeight="1" x14ac:dyDescent="0.3">
      <c r="A120" s="1"/>
      <c r="B120" s="2"/>
      <c r="C120" s="2"/>
      <c r="D120" s="2"/>
      <c r="E120" s="2"/>
      <c r="F120" s="2"/>
      <c r="G120" s="2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spans="1:40" ht="14.25" customHeight="1" x14ac:dyDescent="0.3">
      <c r="A121" s="1"/>
      <c r="B121" s="2"/>
      <c r="C121" s="2"/>
      <c r="D121" s="2"/>
      <c r="E121" s="2"/>
      <c r="F121" s="2"/>
      <c r="G121" s="2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spans="1:40" ht="14.25" customHeight="1" x14ac:dyDescent="0.3">
      <c r="A122" s="1"/>
      <c r="B122" s="2"/>
      <c r="C122" s="2"/>
      <c r="D122" s="2"/>
      <c r="E122" s="2"/>
      <c r="F122" s="2"/>
      <c r="G122" s="2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spans="1:40" ht="14.25" customHeight="1" x14ac:dyDescent="0.3">
      <c r="A123" s="1"/>
      <c r="B123" s="2"/>
      <c r="C123" s="2"/>
      <c r="D123" s="2"/>
      <c r="E123" s="2"/>
      <c r="F123" s="2"/>
      <c r="G123" s="2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spans="1:40" ht="14.25" customHeight="1" x14ac:dyDescent="0.3">
      <c r="A124" s="1"/>
      <c r="B124" s="2"/>
      <c r="C124" s="2"/>
      <c r="D124" s="2"/>
      <c r="E124" s="2"/>
      <c r="F124" s="2"/>
      <c r="G124" s="2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spans="1:40" ht="14.25" customHeight="1" x14ac:dyDescent="0.3">
      <c r="A125" s="1"/>
      <c r="B125" s="2"/>
      <c r="C125" s="2"/>
      <c r="D125" s="2"/>
      <c r="E125" s="2"/>
      <c r="F125" s="2"/>
      <c r="G125" s="2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spans="1:40" ht="14.25" customHeight="1" x14ac:dyDescent="0.3">
      <c r="A126" s="1"/>
      <c r="B126" s="2"/>
      <c r="C126" s="2"/>
      <c r="D126" s="2"/>
      <c r="E126" s="2"/>
      <c r="F126" s="2"/>
      <c r="G126" s="2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spans="1:40" ht="14.25" customHeight="1" x14ac:dyDescent="0.3">
      <c r="A127" s="1"/>
      <c r="B127" s="2"/>
      <c r="C127" s="2"/>
      <c r="D127" s="2"/>
      <c r="E127" s="2"/>
      <c r="F127" s="2"/>
      <c r="G127" s="2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spans="1:40" ht="14.25" customHeight="1" x14ac:dyDescent="0.3">
      <c r="A128" s="1"/>
      <c r="B128" s="2"/>
      <c r="C128" s="2"/>
      <c r="D128" s="2"/>
      <c r="E128" s="2"/>
      <c r="F128" s="2"/>
      <c r="G128" s="2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spans="1:40" ht="14.25" customHeight="1" x14ac:dyDescent="0.3">
      <c r="A129" s="1"/>
      <c r="B129" s="2"/>
      <c r="C129" s="2"/>
      <c r="D129" s="2"/>
      <c r="E129" s="2"/>
      <c r="F129" s="2"/>
      <c r="G129" s="2"/>
      <c r="H129" s="3"/>
      <c r="I129" s="3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spans="1:40" ht="14.25" customHeight="1" x14ac:dyDescent="0.3">
      <c r="A130" s="1"/>
      <c r="B130" s="2"/>
      <c r="C130" s="2"/>
      <c r="D130" s="2"/>
      <c r="E130" s="2"/>
      <c r="F130" s="2"/>
      <c r="G130" s="2"/>
      <c r="H130" s="3"/>
      <c r="I130" s="3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spans="1:40" ht="14.25" customHeight="1" x14ac:dyDescent="0.3">
      <c r="A131" s="1"/>
      <c r="B131" s="2"/>
      <c r="C131" s="2"/>
      <c r="D131" s="2"/>
      <c r="E131" s="2"/>
      <c r="F131" s="2"/>
      <c r="G131" s="2"/>
      <c r="H131" s="3"/>
      <c r="I131" s="3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spans="1:40" ht="14.25" customHeight="1" x14ac:dyDescent="0.3">
      <c r="A132" s="1"/>
      <c r="B132" s="2"/>
      <c r="C132" s="2"/>
      <c r="D132" s="2"/>
      <c r="E132" s="2"/>
      <c r="F132" s="2"/>
      <c r="G132" s="2"/>
      <c r="H132" s="3"/>
      <c r="I132" s="3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spans="1:40" ht="14.25" customHeight="1" x14ac:dyDescent="0.3">
      <c r="A133" s="1"/>
      <c r="B133" s="2"/>
      <c r="C133" s="2"/>
      <c r="D133" s="2"/>
      <c r="E133" s="2"/>
      <c r="F133" s="2"/>
      <c r="G133" s="2"/>
      <c r="H133" s="3"/>
      <c r="I133" s="3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spans="1:40" ht="14.25" customHeight="1" x14ac:dyDescent="0.3">
      <c r="A134" s="1"/>
      <c r="B134" s="2"/>
      <c r="C134" s="2"/>
      <c r="D134" s="2"/>
      <c r="E134" s="2"/>
      <c r="F134" s="2"/>
      <c r="G134" s="2"/>
      <c r="H134" s="3"/>
      <c r="I134" s="3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spans="1:40" ht="14.25" customHeight="1" x14ac:dyDescent="0.3">
      <c r="A135" s="1"/>
      <c r="B135" s="2"/>
      <c r="C135" s="2"/>
      <c r="D135" s="2"/>
      <c r="E135" s="2"/>
      <c r="F135" s="2"/>
      <c r="G135" s="2"/>
      <c r="H135" s="3"/>
      <c r="I135" s="3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spans="1:40" ht="14.25" customHeight="1" x14ac:dyDescent="0.3">
      <c r="A136" s="1"/>
      <c r="B136" s="2"/>
      <c r="C136" s="2"/>
      <c r="D136" s="2"/>
      <c r="E136" s="2"/>
      <c r="F136" s="2"/>
      <c r="G136" s="2"/>
      <c r="H136" s="3"/>
      <c r="I136" s="3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spans="1:40" ht="14.25" customHeight="1" x14ac:dyDescent="0.3">
      <c r="A137" s="1"/>
      <c r="B137" s="2"/>
      <c r="C137" s="2"/>
      <c r="D137" s="2"/>
      <c r="E137" s="2"/>
      <c r="F137" s="2"/>
      <c r="G137" s="2"/>
      <c r="H137" s="3"/>
      <c r="I137" s="3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spans="1:40" ht="14.25" customHeight="1" x14ac:dyDescent="0.3">
      <c r="A138" s="1"/>
      <c r="B138" s="2"/>
      <c r="C138" s="2"/>
      <c r="D138" s="2"/>
      <c r="E138" s="2"/>
      <c r="F138" s="2"/>
      <c r="G138" s="2"/>
      <c r="H138" s="3"/>
      <c r="I138" s="3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spans="1:40" ht="14.25" customHeight="1" x14ac:dyDescent="0.3">
      <c r="A139" s="1"/>
      <c r="B139" s="2"/>
      <c r="C139" s="2"/>
      <c r="D139" s="2"/>
      <c r="E139" s="2"/>
      <c r="F139" s="2"/>
      <c r="G139" s="2"/>
      <c r="H139" s="3"/>
      <c r="I139" s="3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spans="1:40" ht="14.25" customHeight="1" x14ac:dyDescent="0.3">
      <c r="A140" s="1"/>
      <c r="B140" s="2"/>
      <c r="C140" s="2"/>
      <c r="D140" s="2"/>
      <c r="E140" s="2"/>
      <c r="F140" s="2"/>
      <c r="G140" s="2"/>
      <c r="H140" s="3"/>
      <c r="I140" s="3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spans="1:40" ht="14.25" customHeight="1" x14ac:dyDescent="0.3">
      <c r="A141" s="1"/>
      <c r="B141" s="2"/>
      <c r="C141" s="2"/>
      <c r="D141" s="2"/>
      <c r="E141" s="2"/>
      <c r="F141" s="2"/>
      <c r="G141" s="2"/>
      <c r="H141" s="3"/>
      <c r="I141" s="3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spans="1:40" ht="14.25" customHeight="1" x14ac:dyDescent="0.3">
      <c r="A142" s="1"/>
      <c r="B142" s="2"/>
      <c r="C142" s="2"/>
      <c r="D142" s="2"/>
      <c r="E142" s="2"/>
      <c r="F142" s="2"/>
      <c r="G142" s="2"/>
      <c r="H142" s="3"/>
      <c r="I142" s="3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spans="1:40" ht="14.25" customHeight="1" x14ac:dyDescent="0.3">
      <c r="A143" s="1"/>
      <c r="B143" s="2"/>
      <c r="C143" s="2"/>
      <c r="D143" s="2"/>
      <c r="E143" s="2"/>
      <c r="F143" s="2"/>
      <c r="G143" s="2"/>
      <c r="H143" s="3"/>
      <c r="I143" s="3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spans="1:40" ht="14.25" customHeight="1" x14ac:dyDescent="0.3">
      <c r="A144" s="1"/>
      <c r="B144" s="2"/>
      <c r="C144" s="2"/>
      <c r="D144" s="2"/>
      <c r="E144" s="2"/>
      <c r="F144" s="2"/>
      <c r="G144" s="2"/>
      <c r="H144" s="3"/>
      <c r="I144" s="3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spans="1:40" ht="14.25" customHeight="1" x14ac:dyDescent="0.3">
      <c r="A145" s="1"/>
      <c r="B145" s="2"/>
      <c r="C145" s="2"/>
      <c r="D145" s="2"/>
      <c r="E145" s="2"/>
      <c r="F145" s="2"/>
      <c r="G145" s="2"/>
      <c r="H145" s="3"/>
      <c r="I145" s="3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spans="1:40" ht="14.25" customHeight="1" x14ac:dyDescent="0.3">
      <c r="A146" s="1"/>
      <c r="B146" s="2"/>
      <c r="C146" s="2"/>
      <c r="D146" s="2"/>
      <c r="E146" s="2"/>
      <c r="F146" s="2"/>
      <c r="G146" s="2"/>
      <c r="H146" s="3"/>
      <c r="I146" s="3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spans="1:40" ht="14.25" customHeight="1" x14ac:dyDescent="0.3">
      <c r="A147" s="1"/>
      <c r="B147" s="2"/>
      <c r="C147" s="2"/>
      <c r="D147" s="2"/>
      <c r="E147" s="2"/>
      <c r="F147" s="2"/>
      <c r="G147" s="2"/>
      <c r="H147" s="3"/>
      <c r="I147" s="3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spans="1:40" ht="14.25" customHeight="1" x14ac:dyDescent="0.3">
      <c r="A148" s="1"/>
      <c r="B148" s="2"/>
      <c r="C148" s="2"/>
      <c r="D148" s="2"/>
      <c r="E148" s="2"/>
      <c r="F148" s="2"/>
      <c r="G148" s="2"/>
      <c r="H148" s="3"/>
      <c r="I148" s="3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spans="1:40" ht="14.25" customHeight="1" x14ac:dyDescent="0.3">
      <c r="A149" s="1"/>
      <c r="B149" s="2"/>
      <c r="C149" s="2"/>
      <c r="D149" s="2"/>
      <c r="E149" s="2"/>
      <c r="F149" s="2"/>
      <c r="G149" s="2"/>
      <c r="H149" s="3"/>
      <c r="I149" s="3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spans="1:40" ht="14.25" customHeight="1" x14ac:dyDescent="0.3">
      <c r="A150" s="1"/>
      <c r="B150" s="2"/>
      <c r="C150" s="2"/>
      <c r="D150" s="2"/>
      <c r="E150" s="2"/>
      <c r="F150" s="2"/>
      <c r="G150" s="2"/>
      <c r="H150" s="3"/>
      <c r="I150" s="3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spans="1:40" ht="14.25" customHeight="1" x14ac:dyDescent="0.3">
      <c r="A151" s="1"/>
      <c r="B151" s="2"/>
      <c r="C151" s="2"/>
      <c r="D151" s="2"/>
      <c r="E151" s="2"/>
      <c r="F151" s="2"/>
      <c r="G151" s="2"/>
      <c r="H151" s="3"/>
      <c r="I151" s="3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spans="1:40" ht="14.25" customHeight="1" x14ac:dyDescent="0.3">
      <c r="A152" s="1"/>
      <c r="B152" s="2"/>
      <c r="C152" s="2"/>
      <c r="D152" s="2"/>
      <c r="E152" s="2"/>
      <c r="F152" s="2"/>
      <c r="G152" s="2"/>
      <c r="H152" s="3"/>
      <c r="I152" s="3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spans="1:40" ht="14.25" customHeight="1" x14ac:dyDescent="0.3">
      <c r="A153" s="1"/>
      <c r="B153" s="2"/>
      <c r="C153" s="2"/>
      <c r="D153" s="2"/>
      <c r="E153" s="2"/>
      <c r="F153" s="2"/>
      <c r="G153" s="2"/>
      <c r="H153" s="3"/>
      <c r="I153" s="3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spans="1:40" ht="14.25" customHeight="1" x14ac:dyDescent="0.3">
      <c r="A154" s="1"/>
      <c r="B154" s="2"/>
      <c r="C154" s="2"/>
      <c r="D154" s="2"/>
      <c r="E154" s="2"/>
      <c r="F154" s="2"/>
      <c r="G154" s="2"/>
      <c r="H154" s="3"/>
      <c r="I154" s="3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spans="1:40" ht="14.25" customHeight="1" x14ac:dyDescent="0.3">
      <c r="A155" s="1"/>
      <c r="B155" s="2"/>
      <c r="C155" s="2"/>
      <c r="D155" s="2"/>
      <c r="E155" s="2"/>
      <c r="F155" s="2"/>
      <c r="G155" s="2"/>
      <c r="H155" s="3"/>
      <c r="I155" s="3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spans="1:40" ht="14.25" customHeight="1" x14ac:dyDescent="0.3">
      <c r="A156" s="1"/>
      <c r="B156" s="2"/>
      <c r="C156" s="2"/>
      <c r="D156" s="2"/>
      <c r="E156" s="2"/>
      <c r="F156" s="2"/>
      <c r="G156" s="2"/>
      <c r="H156" s="3"/>
      <c r="I156" s="3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spans="1:40" ht="14.25" customHeight="1" x14ac:dyDescent="0.3">
      <c r="A157" s="1"/>
      <c r="B157" s="2"/>
      <c r="C157" s="2"/>
      <c r="D157" s="2"/>
      <c r="E157" s="2"/>
      <c r="F157" s="2"/>
      <c r="G157" s="2"/>
      <c r="H157" s="3"/>
      <c r="I157" s="3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spans="1:40" ht="14.25" customHeight="1" x14ac:dyDescent="0.3">
      <c r="A158" s="1"/>
      <c r="B158" s="2"/>
      <c r="C158" s="2"/>
      <c r="D158" s="2"/>
      <c r="E158" s="2"/>
      <c r="F158" s="2"/>
      <c r="G158" s="2"/>
      <c r="H158" s="3"/>
      <c r="I158" s="3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spans="1:40" ht="14.25" customHeight="1" x14ac:dyDescent="0.3">
      <c r="A159" s="1"/>
      <c r="B159" s="2"/>
      <c r="C159" s="2"/>
      <c r="D159" s="2"/>
      <c r="E159" s="2"/>
      <c r="F159" s="2"/>
      <c r="G159" s="2"/>
      <c r="H159" s="3"/>
      <c r="I159" s="3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spans="1:40" ht="14.25" customHeight="1" x14ac:dyDescent="0.3">
      <c r="A160" s="1"/>
      <c r="B160" s="2"/>
      <c r="C160" s="2"/>
      <c r="D160" s="2"/>
      <c r="E160" s="2"/>
      <c r="F160" s="2"/>
      <c r="G160" s="2"/>
      <c r="H160" s="3"/>
      <c r="I160" s="3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spans="1:40" ht="14.25" customHeight="1" x14ac:dyDescent="0.3">
      <c r="A161" s="1"/>
      <c r="B161" s="2"/>
      <c r="C161" s="2"/>
      <c r="D161" s="2"/>
      <c r="E161" s="2"/>
      <c r="F161" s="2"/>
      <c r="G161" s="2"/>
      <c r="H161" s="3"/>
      <c r="I161" s="3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spans="1:40" ht="14.25" customHeight="1" x14ac:dyDescent="0.3">
      <c r="A162" s="1"/>
      <c r="B162" s="2"/>
      <c r="C162" s="2"/>
      <c r="D162" s="2"/>
      <c r="E162" s="2"/>
      <c r="F162" s="2"/>
      <c r="G162" s="2"/>
      <c r="H162" s="3"/>
      <c r="I162" s="3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spans="1:40" ht="14.25" customHeight="1" x14ac:dyDescent="0.3">
      <c r="A163" s="1"/>
      <c r="B163" s="2"/>
      <c r="C163" s="2"/>
      <c r="D163" s="2"/>
      <c r="E163" s="2"/>
      <c r="F163" s="2"/>
      <c r="G163" s="2"/>
      <c r="H163" s="3"/>
      <c r="I163" s="3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spans="1:40" ht="14.25" customHeight="1" x14ac:dyDescent="0.3">
      <c r="A164" s="1"/>
      <c r="B164" s="2"/>
      <c r="C164" s="2"/>
      <c r="D164" s="2"/>
      <c r="E164" s="2"/>
      <c r="F164" s="2"/>
      <c r="G164" s="2"/>
      <c r="H164" s="3"/>
      <c r="I164" s="3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spans="1:40" ht="14.25" customHeight="1" x14ac:dyDescent="0.3">
      <c r="A165" s="1"/>
      <c r="B165" s="2"/>
      <c r="C165" s="2"/>
      <c r="D165" s="2"/>
      <c r="E165" s="2"/>
      <c r="F165" s="2"/>
      <c r="G165" s="2"/>
      <c r="H165" s="3"/>
      <c r="I165" s="3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spans="1:40" ht="14.25" customHeight="1" x14ac:dyDescent="0.3">
      <c r="A166" s="1"/>
      <c r="B166" s="2"/>
      <c r="C166" s="2"/>
      <c r="D166" s="2"/>
      <c r="E166" s="2"/>
      <c r="F166" s="2"/>
      <c r="G166" s="2"/>
      <c r="H166" s="3"/>
      <c r="I166" s="3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spans="1:40" ht="14.25" customHeight="1" x14ac:dyDescent="0.3">
      <c r="A167" s="1"/>
      <c r="B167" s="2"/>
      <c r="C167" s="2"/>
      <c r="D167" s="2"/>
      <c r="E167" s="2"/>
      <c r="F167" s="2"/>
      <c r="G167" s="2"/>
      <c r="H167" s="3"/>
      <c r="I167" s="3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spans="1:40" ht="14.25" customHeight="1" x14ac:dyDescent="0.3">
      <c r="A168" s="1"/>
      <c r="B168" s="2"/>
      <c r="C168" s="2"/>
      <c r="D168" s="2"/>
      <c r="E168" s="2"/>
      <c r="F168" s="2"/>
      <c r="G168" s="2"/>
      <c r="H168" s="3"/>
      <c r="I168" s="3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spans="1:40" ht="14.25" customHeight="1" x14ac:dyDescent="0.3">
      <c r="A169" s="1"/>
      <c r="B169" s="2"/>
      <c r="C169" s="2"/>
      <c r="D169" s="2"/>
      <c r="E169" s="2"/>
      <c r="F169" s="2"/>
      <c r="G169" s="2"/>
      <c r="H169" s="3"/>
      <c r="I169" s="3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spans="1:40" ht="14.25" customHeight="1" x14ac:dyDescent="0.3">
      <c r="A170" s="1"/>
      <c r="B170" s="2"/>
      <c r="C170" s="2"/>
      <c r="D170" s="2"/>
      <c r="E170" s="2"/>
      <c r="F170" s="2"/>
      <c r="G170" s="2"/>
      <c r="H170" s="3"/>
      <c r="I170" s="3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spans="1:40" ht="14.25" customHeight="1" x14ac:dyDescent="0.3">
      <c r="A171" s="1"/>
      <c r="B171" s="2"/>
      <c r="C171" s="2"/>
      <c r="D171" s="2"/>
      <c r="E171" s="2"/>
      <c r="F171" s="2"/>
      <c r="G171" s="2"/>
      <c r="H171" s="3"/>
      <c r="I171" s="3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spans="1:40" ht="14.25" customHeight="1" x14ac:dyDescent="0.3">
      <c r="A172" s="1"/>
      <c r="B172" s="2"/>
      <c r="C172" s="2"/>
      <c r="D172" s="2"/>
      <c r="E172" s="2"/>
      <c r="F172" s="2"/>
      <c r="G172" s="2"/>
      <c r="H172" s="3"/>
      <c r="I172" s="3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spans="1:40" ht="14.25" customHeight="1" x14ac:dyDescent="0.3">
      <c r="A173" s="1"/>
      <c r="B173" s="2"/>
      <c r="C173" s="2"/>
      <c r="D173" s="2"/>
      <c r="E173" s="2"/>
      <c r="F173" s="2"/>
      <c r="G173" s="2"/>
      <c r="H173" s="3"/>
      <c r="I173" s="3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spans="1:40" ht="14.25" customHeight="1" x14ac:dyDescent="0.3">
      <c r="A174" s="1"/>
      <c r="B174" s="2"/>
      <c r="C174" s="2"/>
      <c r="D174" s="2"/>
      <c r="E174" s="2"/>
      <c r="F174" s="2"/>
      <c r="G174" s="2"/>
      <c r="H174" s="3"/>
      <c r="I174" s="3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spans="1:40" ht="14.25" customHeight="1" x14ac:dyDescent="0.3">
      <c r="A175" s="1"/>
      <c r="B175" s="2"/>
      <c r="C175" s="2"/>
      <c r="D175" s="2"/>
      <c r="E175" s="2"/>
      <c r="F175" s="2"/>
      <c r="G175" s="2"/>
      <c r="H175" s="3"/>
      <c r="I175" s="3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spans="1:40" ht="14.25" customHeight="1" x14ac:dyDescent="0.3">
      <c r="A176" s="1"/>
      <c r="B176" s="2"/>
      <c r="C176" s="2"/>
      <c r="D176" s="2"/>
      <c r="E176" s="2"/>
      <c r="F176" s="2"/>
      <c r="G176" s="2"/>
      <c r="H176" s="3"/>
      <c r="I176" s="3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spans="1:40" ht="14.25" customHeight="1" x14ac:dyDescent="0.3">
      <c r="A177" s="1"/>
      <c r="B177" s="2"/>
      <c r="C177" s="2"/>
      <c r="D177" s="2"/>
      <c r="E177" s="2"/>
      <c r="F177" s="2"/>
      <c r="G177" s="2"/>
      <c r="H177" s="3"/>
      <c r="I177" s="3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spans="1:40" ht="14.25" customHeight="1" x14ac:dyDescent="0.3">
      <c r="A178" s="1"/>
      <c r="B178" s="2"/>
      <c r="C178" s="2"/>
      <c r="D178" s="2"/>
      <c r="E178" s="2"/>
      <c r="F178" s="2"/>
      <c r="G178" s="2"/>
      <c r="H178" s="3"/>
      <c r="I178" s="3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spans="1:40" ht="14.25" customHeight="1" x14ac:dyDescent="0.3">
      <c r="A179" s="1"/>
      <c r="B179" s="2"/>
      <c r="C179" s="2"/>
      <c r="D179" s="2"/>
      <c r="E179" s="2"/>
      <c r="F179" s="2"/>
      <c r="G179" s="2"/>
      <c r="H179" s="3"/>
      <c r="I179" s="3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spans="1:40" ht="14.25" customHeight="1" x14ac:dyDescent="0.3">
      <c r="A180" s="1"/>
      <c r="B180" s="2"/>
      <c r="C180" s="2"/>
      <c r="D180" s="2"/>
      <c r="E180" s="2"/>
      <c r="F180" s="2"/>
      <c r="G180" s="2"/>
      <c r="H180" s="3"/>
      <c r="I180" s="3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spans="1:40" ht="14.25" customHeight="1" x14ac:dyDescent="0.3">
      <c r="A181" s="1"/>
      <c r="B181" s="2"/>
      <c r="C181" s="2"/>
      <c r="D181" s="2"/>
      <c r="E181" s="2"/>
      <c r="F181" s="2"/>
      <c r="G181" s="2"/>
      <c r="H181" s="3"/>
      <c r="I181" s="3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spans="1:40" ht="14.25" customHeight="1" x14ac:dyDescent="0.3">
      <c r="A182" s="1"/>
      <c r="B182" s="2"/>
      <c r="C182" s="2"/>
      <c r="D182" s="2"/>
      <c r="E182" s="2"/>
      <c r="F182" s="2"/>
      <c r="G182" s="2"/>
      <c r="H182" s="3"/>
      <c r="I182" s="3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spans="1:40" ht="14.25" customHeight="1" x14ac:dyDescent="0.3">
      <c r="A183" s="1"/>
      <c r="B183" s="2"/>
      <c r="C183" s="2"/>
      <c r="D183" s="2"/>
      <c r="E183" s="2"/>
      <c r="F183" s="2"/>
      <c r="G183" s="2"/>
      <c r="H183" s="3"/>
      <c r="I183" s="3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spans="1:40" ht="14.25" customHeight="1" x14ac:dyDescent="0.3">
      <c r="A184" s="1"/>
      <c r="B184" s="2"/>
      <c r="C184" s="2"/>
      <c r="D184" s="2"/>
      <c r="E184" s="2"/>
      <c r="F184" s="2"/>
      <c r="G184" s="2"/>
      <c r="H184" s="3"/>
      <c r="I184" s="3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spans="1:40" ht="14.25" customHeight="1" x14ac:dyDescent="0.3">
      <c r="A185" s="1"/>
      <c r="B185" s="2"/>
      <c r="C185" s="2"/>
      <c r="D185" s="2"/>
      <c r="E185" s="2"/>
      <c r="F185" s="2"/>
      <c r="G185" s="2"/>
      <c r="H185" s="3"/>
      <c r="I185" s="3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spans="1:40" ht="14.25" customHeight="1" x14ac:dyDescent="0.3">
      <c r="A186" s="1"/>
      <c r="B186" s="2"/>
      <c r="C186" s="2"/>
      <c r="D186" s="2"/>
      <c r="E186" s="2"/>
      <c r="F186" s="2"/>
      <c r="G186" s="2"/>
      <c r="H186" s="3"/>
      <c r="I186" s="3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spans="1:40" ht="14.25" customHeight="1" x14ac:dyDescent="0.3">
      <c r="A187" s="1"/>
      <c r="B187" s="2"/>
      <c r="C187" s="2"/>
      <c r="D187" s="2"/>
      <c r="E187" s="2"/>
      <c r="F187" s="2"/>
      <c r="G187" s="2"/>
      <c r="H187" s="3"/>
      <c r="I187" s="3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spans="1:40" ht="14.25" customHeight="1" x14ac:dyDescent="0.3">
      <c r="A188" s="1"/>
      <c r="B188" s="2"/>
      <c r="C188" s="2"/>
      <c r="D188" s="2"/>
      <c r="E188" s="2"/>
      <c r="F188" s="2"/>
      <c r="G188" s="2"/>
      <c r="H188" s="3"/>
      <c r="I188" s="3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spans="1:40" ht="14.25" customHeight="1" x14ac:dyDescent="0.3">
      <c r="A189" s="1"/>
      <c r="B189" s="2"/>
      <c r="C189" s="2"/>
      <c r="D189" s="2"/>
      <c r="E189" s="2"/>
      <c r="F189" s="2"/>
      <c r="G189" s="2"/>
      <c r="H189" s="3"/>
      <c r="I189" s="3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spans="1:40" ht="14.25" customHeight="1" x14ac:dyDescent="0.3">
      <c r="A190" s="1"/>
      <c r="B190" s="2"/>
      <c r="C190" s="2"/>
      <c r="D190" s="2"/>
      <c r="E190" s="2"/>
      <c r="F190" s="2"/>
      <c r="G190" s="2"/>
      <c r="H190" s="3"/>
      <c r="I190" s="3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spans="1:40" ht="14.25" customHeight="1" x14ac:dyDescent="0.3">
      <c r="A191" s="1"/>
      <c r="B191" s="2"/>
      <c r="C191" s="2"/>
      <c r="D191" s="2"/>
      <c r="E191" s="2"/>
      <c r="F191" s="2"/>
      <c r="G191" s="2"/>
      <c r="H191" s="3"/>
      <c r="I191" s="3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spans="1:40" ht="14.25" customHeight="1" x14ac:dyDescent="0.3">
      <c r="A192" s="1"/>
      <c r="B192" s="2"/>
      <c r="C192" s="2"/>
      <c r="D192" s="2"/>
      <c r="E192" s="2"/>
      <c r="F192" s="2"/>
      <c r="G192" s="2"/>
      <c r="H192" s="3"/>
      <c r="I192" s="3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spans="1:40" ht="14.25" customHeight="1" x14ac:dyDescent="0.3">
      <c r="A193" s="1"/>
      <c r="B193" s="2"/>
      <c r="C193" s="2"/>
      <c r="D193" s="2"/>
      <c r="E193" s="2"/>
      <c r="F193" s="2"/>
      <c r="G193" s="2"/>
      <c r="H193" s="3"/>
      <c r="I193" s="3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spans="1:40" ht="14.25" customHeight="1" x14ac:dyDescent="0.3">
      <c r="A194" s="1"/>
      <c r="B194" s="2"/>
      <c r="C194" s="2"/>
      <c r="D194" s="2"/>
      <c r="E194" s="2"/>
      <c r="F194" s="2"/>
      <c r="G194" s="2"/>
      <c r="H194" s="3"/>
      <c r="I194" s="3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spans="1:40" ht="14.25" customHeight="1" x14ac:dyDescent="0.3">
      <c r="A195" s="1"/>
      <c r="B195" s="2"/>
      <c r="C195" s="2"/>
      <c r="D195" s="2"/>
      <c r="E195" s="2"/>
      <c r="F195" s="2"/>
      <c r="G195" s="2"/>
      <c r="H195" s="3"/>
      <c r="I195" s="3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spans="1:40" ht="14.25" customHeight="1" x14ac:dyDescent="0.3">
      <c r="A196" s="1"/>
      <c r="B196" s="2"/>
      <c r="C196" s="2"/>
      <c r="D196" s="2"/>
      <c r="E196" s="2"/>
      <c r="F196" s="2"/>
      <c r="G196" s="2"/>
      <c r="H196" s="3"/>
      <c r="I196" s="3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spans="1:40" ht="14.25" customHeight="1" x14ac:dyDescent="0.3">
      <c r="A197" s="1"/>
      <c r="B197" s="2"/>
      <c r="C197" s="2"/>
      <c r="D197" s="2"/>
      <c r="E197" s="2"/>
      <c r="F197" s="2"/>
      <c r="G197" s="2"/>
      <c r="H197" s="3"/>
      <c r="I197" s="3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spans="1:40" ht="14.25" customHeight="1" x14ac:dyDescent="0.3">
      <c r="A198" s="1"/>
      <c r="B198" s="2"/>
      <c r="C198" s="2"/>
      <c r="D198" s="2"/>
      <c r="E198" s="2"/>
      <c r="F198" s="2"/>
      <c r="G198" s="2"/>
      <c r="H198" s="3"/>
      <c r="I198" s="3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spans="1:40" ht="14.25" customHeight="1" x14ac:dyDescent="0.3">
      <c r="A199" s="1"/>
      <c r="B199" s="2"/>
      <c r="C199" s="2"/>
      <c r="D199" s="2"/>
      <c r="E199" s="2"/>
      <c r="F199" s="2"/>
      <c r="G199" s="2"/>
      <c r="H199" s="3"/>
      <c r="I199" s="3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spans="1:40" ht="14.25" customHeight="1" x14ac:dyDescent="0.3">
      <c r="A200" s="1"/>
      <c r="B200" s="2"/>
      <c r="C200" s="2"/>
      <c r="D200" s="2"/>
      <c r="E200" s="2"/>
      <c r="F200" s="2"/>
      <c r="G200" s="2"/>
      <c r="H200" s="3"/>
      <c r="I200" s="3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spans="1:40" ht="14.25" customHeight="1" x14ac:dyDescent="0.3">
      <c r="A201" s="1"/>
      <c r="B201" s="2"/>
      <c r="C201" s="2"/>
      <c r="D201" s="2"/>
      <c r="E201" s="2"/>
      <c r="F201" s="2"/>
      <c r="G201" s="2"/>
      <c r="H201" s="3"/>
      <c r="I201" s="3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spans="1:40" ht="14.25" customHeight="1" x14ac:dyDescent="0.3">
      <c r="A202" s="1"/>
      <c r="B202" s="2"/>
      <c r="C202" s="2"/>
      <c r="D202" s="2"/>
      <c r="E202" s="2"/>
      <c r="F202" s="2"/>
      <c r="G202" s="2"/>
      <c r="H202" s="3"/>
      <c r="I202" s="3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spans="1:40" ht="14.25" customHeight="1" x14ac:dyDescent="0.3">
      <c r="A203" s="1"/>
      <c r="B203" s="2"/>
      <c r="C203" s="2"/>
      <c r="D203" s="2"/>
      <c r="E203" s="2"/>
      <c r="F203" s="2"/>
      <c r="G203" s="2"/>
      <c r="H203" s="3"/>
      <c r="I203" s="3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spans="1:40" ht="14.25" customHeight="1" x14ac:dyDescent="0.3">
      <c r="A204" s="1"/>
      <c r="B204" s="2"/>
      <c r="C204" s="2"/>
      <c r="D204" s="2"/>
      <c r="E204" s="2"/>
      <c r="F204" s="2"/>
      <c r="G204" s="2"/>
      <c r="H204" s="3"/>
      <c r="I204" s="3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spans="1:40" ht="14.25" customHeight="1" x14ac:dyDescent="0.3">
      <c r="A205" s="1"/>
      <c r="B205" s="2"/>
      <c r="C205" s="2"/>
      <c r="D205" s="2"/>
      <c r="E205" s="2"/>
      <c r="F205" s="2"/>
      <c r="G205" s="2"/>
      <c r="H205" s="3"/>
      <c r="I205" s="3"/>
      <c r="J205" s="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spans="1:40" ht="14.25" customHeight="1" x14ac:dyDescent="0.3">
      <c r="A206" s="1"/>
      <c r="B206" s="2"/>
      <c r="C206" s="2"/>
      <c r="D206" s="2"/>
      <c r="E206" s="2"/>
      <c r="F206" s="2"/>
      <c r="G206" s="2"/>
      <c r="H206" s="3"/>
      <c r="I206" s="3"/>
      <c r="J206" s="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spans="1:40" ht="14.25" customHeight="1" x14ac:dyDescent="0.3">
      <c r="A207" s="1"/>
      <c r="B207" s="2"/>
      <c r="C207" s="2"/>
      <c r="D207" s="2"/>
      <c r="E207" s="2"/>
      <c r="F207" s="2"/>
      <c r="G207" s="2"/>
      <c r="H207" s="3"/>
      <c r="I207" s="3"/>
      <c r="J207" s="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spans="1:40" ht="14.25" customHeight="1" x14ac:dyDescent="0.3">
      <c r="A208" s="1"/>
      <c r="B208" s="2"/>
      <c r="C208" s="2"/>
      <c r="D208" s="2"/>
      <c r="E208" s="2"/>
      <c r="F208" s="2"/>
      <c r="G208" s="2"/>
      <c r="H208" s="3"/>
      <c r="I208" s="3"/>
      <c r="J208" s="3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spans="1:40" ht="14.25" customHeight="1" x14ac:dyDescent="0.3">
      <c r="A209" s="1"/>
      <c r="B209" s="2"/>
      <c r="C209" s="2"/>
      <c r="D209" s="2"/>
      <c r="E209" s="2"/>
      <c r="F209" s="2"/>
      <c r="G209" s="2"/>
      <c r="H209" s="3"/>
      <c r="I209" s="3"/>
      <c r="J209" s="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spans="1:40" ht="14.25" customHeight="1" x14ac:dyDescent="0.3">
      <c r="A210" s="1"/>
      <c r="B210" s="2"/>
      <c r="C210" s="2"/>
      <c r="D210" s="2"/>
      <c r="E210" s="2"/>
      <c r="F210" s="2"/>
      <c r="G210" s="2"/>
      <c r="H210" s="3"/>
      <c r="I210" s="3"/>
      <c r="J210" s="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spans="1:40" ht="14.25" customHeight="1" x14ac:dyDescent="0.3">
      <c r="A211" s="1"/>
      <c r="B211" s="2"/>
      <c r="C211" s="2"/>
      <c r="D211" s="2"/>
      <c r="E211" s="2"/>
      <c r="F211" s="2"/>
      <c r="G211" s="2"/>
      <c r="H211" s="3"/>
      <c r="I211" s="3"/>
      <c r="J211" s="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spans="1:40" ht="14.25" customHeight="1" x14ac:dyDescent="0.3">
      <c r="A212" s="1"/>
      <c r="B212" s="2"/>
      <c r="C212" s="2"/>
      <c r="D212" s="2"/>
      <c r="E212" s="2"/>
      <c r="F212" s="2"/>
      <c r="G212" s="2"/>
      <c r="H212" s="3"/>
      <c r="I212" s="3"/>
      <c r="J212" s="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spans="1:40" ht="14.25" customHeight="1" x14ac:dyDescent="0.3">
      <c r="A213" s="1"/>
      <c r="B213" s="2"/>
      <c r="C213" s="2"/>
      <c r="D213" s="2"/>
      <c r="E213" s="2"/>
      <c r="F213" s="2"/>
      <c r="G213" s="2"/>
      <c r="H213" s="3"/>
      <c r="I213" s="3"/>
      <c r="J213" s="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spans="1:40" ht="14.25" customHeight="1" x14ac:dyDescent="0.3">
      <c r="A214" s="1"/>
      <c r="B214" s="2"/>
      <c r="C214" s="2"/>
      <c r="D214" s="2"/>
      <c r="E214" s="2"/>
      <c r="F214" s="2"/>
      <c r="G214" s="2"/>
      <c r="H214" s="3"/>
      <c r="I214" s="3"/>
      <c r="J214" s="3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spans="1:40" ht="14.25" customHeight="1" x14ac:dyDescent="0.3">
      <c r="A215" s="1"/>
      <c r="B215" s="2"/>
      <c r="C215" s="2"/>
      <c r="D215" s="2"/>
      <c r="E215" s="2"/>
      <c r="F215" s="2"/>
      <c r="G215" s="2"/>
      <c r="H215" s="3"/>
      <c r="I215" s="3"/>
      <c r="J215" s="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spans="1:40" ht="14.25" customHeight="1" x14ac:dyDescent="0.3">
      <c r="A216" s="1"/>
      <c r="B216" s="2"/>
      <c r="C216" s="2"/>
      <c r="D216" s="2"/>
      <c r="E216" s="2"/>
      <c r="F216" s="2"/>
      <c r="G216" s="2"/>
      <c r="H216" s="3"/>
      <c r="I216" s="3"/>
      <c r="J216" s="3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spans="1:40" ht="14.25" customHeight="1" x14ac:dyDescent="0.3">
      <c r="A217" s="1"/>
      <c r="B217" s="2"/>
      <c r="C217" s="2"/>
      <c r="D217" s="2"/>
      <c r="E217" s="2"/>
      <c r="F217" s="2"/>
      <c r="G217" s="2"/>
      <c r="H217" s="3"/>
      <c r="I217" s="3"/>
      <c r="J217" s="3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spans="1:40" ht="14.25" customHeight="1" x14ac:dyDescent="0.3">
      <c r="A218" s="1"/>
      <c r="B218" s="2"/>
      <c r="C218" s="2"/>
      <c r="D218" s="2"/>
      <c r="E218" s="2"/>
      <c r="F218" s="2"/>
      <c r="G218" s="2"/>
      <c r="H218" s="3"/>
      <c r="I218" s="3"/>
      <c r="J218" s="3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spans="1:40" ht="14.25" customHeight="1" x14ac:dyDescent="0.3">
      <c r="A219" s="1"/>
      <c r="B219" s="2"/>
      <c r="C219" s="2"/>
      <c r="D219" s="2"/>
      <c r="E219" s="2"/>
      <c r="F219" s="2"/>
      <c r="G219" s="2"/>
      <c r="H219" s="3"/>
      <c r="I219" s="3"/>
      <c r="J219" s="3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spans="1:40" ht="14.25" customHeight="1" x14ac:dyDescent="0.3">
      <c r="A220" s="1"/>
      <c r="B220" s="2"/>
      <c r="C220" s="2"/>
      <c r="D220" s="2"/>
      <c r="E220" s="2"/>
      <c r="F220" s="2"/>
      <c r="G220" s="2"/>
      <c r="H220" s="3"/>
      <c r="I220" s="3"/>
      <c r="J220" s="3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spans="1:40" ht="14.25" customHeight="1" x14ac:dyDescent="0.3">
      <c r="A221" s="1"/>
      <c r="B221" s="2"/>
      <c r="C221" s="2"/>
      <c r="D221" s="2"/>
      <c r="E221" s="2"/>
      <c r="F221" s="2"/>
      <c r="G221" s="2"/>
      <c r="H221" s="3"/>
      <c r="I221" s="3"/>
      <c r="J221" s="3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spans="1:40" ht="14.25" customHeight="1" x14ac:dyDescent="0.3">
      <c r="A222" s="1"/>
      <c r="B222" s="2"/>
      <c r="C222" s="2"/>
      <c r="D222" s="2"/>
      <c r="E222" s="2"/>
      <c r="F222" s="2"/>
      <c r="G222" s="2"/>
      <c r="H222" s="3"/>
      <c r="I222" s="3"/>
      <c r="J222" s="3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spans="1:40" ht="14.25" customHeight="1" x14ac:dyDescent="0.3">
      <c r="A223" s="1"/>
      <c r="B223" s="2"/>
      <c r="C223" s="2"/>
      <c r="D223" s="2"/>
      <c r="E223" s="2"/>
      <c r="F223" s="2"/>
      <c r="G223" s="2"/>
      <c r="H223" s="3"/>
      <c r="I223" s="3"/>
      <c r="J223" s="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spans="1:40" ht="14.25" customHeight="1" x14ac:dyDescent="0.3">
      <c r="A224" s="1"/>
      <c r="B224" s="2"/>
      <c r="C224" s="2"/>
      <c r="D224" s="2"/>
      <c r="E224" s="2"/>
      <c r="F224" s="2"/>
      <c r="G224" s="2"/>
      <c r="H224" s="3"/>
      <c r="I224" s="3"/>
      <c r="J224" s="3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spans="1:40" ht="14.25" customHeight="1" x14ac:dyDescent="0.3">
      <c r="A225" s="1"/>
      <c r="B225" s="2"/>
      <c r="C225" s="2"/>
      <c r="D225" s="2"/>
      <c r="E225" s="2"/>
      <c r="F225" s="2"/>
      <c r="G225" s="2"/>
      <c r="H225" s="3"/>
      <c r="I225" s="3"/>
      <c r="J225" s="3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spans="1:40" ht="14.25" customHeight="1" x14ac:dyDescent="0.3">
      <c r="A226" s="1"/>
      <c r="B226" s="2"/>
      <c r="C226" s="2"/>
      <c r="D226" s="2"/>
      <c r="E226" s="2"/>
      <c r="F226" s="2"/>
      <c r="G226" s="2"/>
      <c r="H226" s="3"/>
      <c r="I226" s="3"/>
      <c r="J226" s="3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spans="1:40" ht="14.25" customHeight="1" x14ac:dyDescent="0.3">
      <c r="A227" s="1"/>
      <c r="B227" s="2"/>
      <c r="C227" s="2"/>
      <c r="D227" s="2"/>
      <c r="E227" s="2"/>
      <c r="F227" s="2"/>
      <c r="G227" s="2"/>
      <c r="H227" s="3"/>
      <c r="I227" s="3"/>
      <c r="J227" s="3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spans="1:40" ht="14.25" customHeight="1" x14ac:dyDescent="0.3">
      <c r="A228" s="1"/>
      <c r="B228" s="2"/>
      <c r="C228" s="2"/>
      <c r="D228" s="2"/>
      <c r="E228" s="2"/>
      <c r="F228" s="2"/>
      <c r="G228" s="2"/>
      <c r="H228" s="3"/>
      <c r="I228" s="3"/>
      <c r="J228" s="3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spans="1:40" ht="14.25" customHeight="1" x14ac:dyDescent="0.3">
      <c r="A229" s="1"/>
      <c r="B229" s="2"/>
      <c r="C229" s="2"/>
      <c r="D229" s="2"/>
      <c r="E229" s="2"/>
      <c r="F229" s="2"/>
      <c r="G229" s="2"/>
      <c r="H229" s="3"/>
      <c r="I229" s="3"/>
      <c r="J229" s="3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spans="1:40" ht="14.25" customHeight="1" x14ac:dyDescent="0.3">
      <c r="A230" s="1"/>
      <c r="B230" s="2"/>
      <c r="C230" s="2"/>
      <c r="D230" s="2"/>
      <c r="E230" s="2"/>
      <c r="F230" s="2"/>
      <c r="G230" s="2"/>
      <c r="H230" s="3"/>
      <c r="I230" s="3"/>
      <c r="J230" s="3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spans="1:40" ht="14.25" customHeight="1" x14ac:dyDescent="0.3">
      <c r="A231" s="1"/>
      <c r="B231" s="2"/>
      <c r="C231" s="2"/>
      <c r="D231" s="2"/>
      <c r="E231" s="2"/>
      <c r="F231" s="2"/>
      <c r="G231" s="2"/>
      <c r="H231" s="3"/>
      <c r="I231" s="3"/>
      <c r="J231" s="3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spans="1:40" ht="14.25" customHeight="1" x14ac:dyDescent="0.3">
      <c r="A232" s="1"/>
      <c r="B232" s="2"/>
      <c r="C232" s="2"/>
      <c r="D232" s="2"/>
      <c r="E232" s="2"/>
      <c r="F232" s="2"/>
      <c r="G232" s="2"/>
      <c r="H232" s="3"/>
      <c r="I232" s="3"/>
      <c r="J232" s="3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spans="1:40" ht="14.25" customHeight="1" x14ac:dyDescent="0.3">
      <c r="A233" s="1"/>
      <c r="B233" s="2"/>
      <c r="C233" s="2"/>
      <c r="D233" s="2"/>
      <c r="E233" s="2"/>
      <c r="F233" s="2"/>
      <c r="G233" s="2"/>
      <c r="H233" s="3"/>
      <c r="I233" s="3"/>
      <c r="J233" s="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spans="1:40" ht="14.25" customHeight="1" x14ac:dyDescent="0.3">
      <c r="A234" s="1"/>
      <c r="B234" s="2"/>
      <c r="C234" s="2"/>
      <c r="D234" s="2"/>
      <c r="E234" s="2"/>
      <c r="F234" s="2"/>
      <c r="G234" s="2"/>
      <c r="H234" s="3"/>
      <c r="I234" s="3"/>
      <c r="J234" s="3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spans="1:40" ht="14.25" customHeight="1" x14ac:dyDescent="0.3">
      <c r="A235" s="1"/>
      <c r="B235" s="2"/>
      <c r="C235" s="2"/>
      <c r="D235" s="2"/>
      <c r="E235" s="2"/>
      <c r="F235" s="2"/>
      <c r="G235" s="2"/>
      <c r="H235" s="3"/>
      <c r="I235" s="3"/>
      <c r="J235" s="3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spans="1:40" ht="14.25" customHeight="1" x14ac:dyDescent="0.3">
      <c r="A236" s="1"/>
      <c r="B236" s="2"/>
      <c r="C236" s="2"/>
      <c r="D236" s="2"/>
      <c r="E236" s="2"/>
      <c r="F236" s="2"/>
      <c r="G236" s="2"/>
      <c r="H236" s="3"/>
      <c r="I236" s="3"/>
      <c r="J236" s="3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spans="1:40" ht="14.25" customHeight="1" x14ac:dyDescent="0.3">
      <c r="A237" s="1"/>
      <c r="B237" s="2"/>
      <c r="C237" s="2"/>
      <c r="D237" s="2"/>
      <c r="E237" s="2"/>
      <c r="F237" s="2"/>
      <c r="G237" s="2"/>
      <c r="H237" s="3"/>
      <c r="I237" s="3"/>
      <c r="J237" s="3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spans="1:40" ht="14.25" customHeight="1" x14ac:dyDescent="0.3">
      <c r="A238" s="1"/>
      <c r="B238" s="2"/>
      <c r="C238" s="2"/>
      <c r="D238" s="2"/>
      <c r="E238" s="2"/>
      <c r="F238" s="2"/>
      <c r="G238" s="2"/>
      <c r="H238" s="3"/>
      <c r="I238" s="3"/>
      <c r="J238" s="3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spans="1:40" ht="14.25" customHeight="1" x14ac:dyDescent="0.3">
      <c r="A239" s="1"/>
      <c r="B239" s="2"/>
      <c r="C239" s="2"/>
      <c r="D239" s="2"/>
      <c r="E239" s="2"/>
      <c r="F239" s="2"/>
      <c r="G239" s="2"/>
      <c r="H239" s="3"/>
      <c r="I239" s="3"/>
      <c r="J239" s="3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spans="1:40" ht="14.25" customHeight="1" x14ac:dyDescent="0.3">
      <c r="A240" s="1"/>
      <c r="B240" s="2"/>
      <c r="C240" s="2"/>
      <c r="D240" s="2"/>
      <c r="E240" s="2"/>
      <c r="F240" s="2"/>
      <c r="G240" s="2"/>
      <c r="H240" s="3"/>
      <c r="I240" s="3"/>
      <c r="J240" s="3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spans="1:40" ht="14.25" customHeight="1" x14ac:dyDescent="0.3">
      <c r="A241" s="1"/>
      <c r="B241" s="2"/>
      <c r="C241" s="2"/>
      <c r="D241" s="2"/>
      <c r="E241" s="2"/>
      <c r="F241" s="2"/>
      <c r="G241" s="2"/>
      <c r="H241" s="3"/>
      <c r="I241" s="3"/>
      <c r="J241" s="3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spans="1:40" ht="14.25" customHeight="1" x14ac:dyDescent="0.3">
      <c r="A242" s="1"/>
      <c r="B242" s="2"/>
      <c r="C242" s="2"/>
      <c r="D242" s="2"/>
      <c r="E242" s="2"/>
      <c r="F242" s="2"/>
      <c r="G242" s="2"/>
      <c r="H242" s="3"/>
      <c r="I242" s="3"/>
      <c r="J242" s="3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spans="1:40" ht="14.25" customHeight="1" x14ac:dyDescent="0.3">
      <c r="A243" s="1"/>
      <c r="B243" s="2"/>
      <c r="C243" s="2"/>
      <c r="D243" s="2"/>
      <c r="E243" s="2"/>
      <c r="F243" s="2"/>
      <c r="G243" s="2"/>
      <c r="H243" s="3"/>
      <c r="I243" s="3"/>
      <c r="J243" s="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spans="1:40" ht="14.25" customHeight="1" x14ac:dyDescent="0.3">
      <c r="A244" s="1"/>
      <c r="B244" s="2"/>
      <c r="C244" s="2"/>
      <c r="D244" s="2"/>
      <c r="E244" s="2"/>
      <c r="F244" s="2"/>
      <c r="G244" s="2"/>
      <c r="H244" s="3"/>
      <c r="I244" s="3"/>
      <c r="J244" s="3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spans="1:40" ht="14.25" customHeight="1" x14ac:dyDescent="0.3">
      <c r="A245" s="1"/>
      <c r="B245" s="2"/>
      <c r="C245" s="2"/>
      <c r="D245" s="2"/>
      <c r="E245" s="2"/>
      <c r="F245" s="2"/>
      <c r="G245" s="2"/>
      <c r="H245" s="3"/>
      <c r="I245" s="3"/>
      <c r="J245" s="3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spans="1:40" ht="14.25" customHeight="1" x14ac:dyDescent="0.3">
      <c r="A246" s="1"/>
      <c r="B246" s="2"/>
      <c r="C246" s="2"/>
      <c r="D246" s="2"/>
      <c r="E246" s="2"/>
      <c r="F246" s="2"/>
      <c r="G246" s="2"/>
      <c r="H246" s="3"/>
      <c r="I246" s="3"/>
      <c r="J246" s="3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spans="1:40" ht="14.25" customHeight="1" x14ac:dyDescent="0.3">
      <c r="A247" s="1"/>
      <c r="B247" s="2"/>
      <c r="C247" s="2"/>
      <c r="D247" s="2"/>
      <c r="E247" s="2"/>
      <c r="F247" s="2"/>
      <c r="G247" s="2"/>
      <c r="H247" s="3"/>
      <c r="I247" s="3"/>
      <c r="J247" s="3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spans="1:40" ht="14.25" customHeight="1" x14ac:dyDescent="0.3">
      <c r="A248" s="1"/>
      <c r="B248" s="2"/>
      <c r="C248" s="2"/>
      <c r="D248" s="2"/>
      <c r="E248" s="2"/>
      <c r="F248" s="2"/>
      <c r="G248" s="2"/>
      <c r="H248" s="3"/>
      <c r="I248" s="3"/>
      <c r="J248" s="3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spans="1:40" ht="14.25" customHeight="1" x14ac:dyDescent="0.3">
      <c r="A249" s="1"/>
      <c r="B249" s="2"/>
      <c r="C249" s="2"/>
      <c r="D249" s="2"/>
      <c r="E249" s="2"/>
      <c r="F249" s="2"/>
      <c r="G249" s="2"/>
      <c r="H249" s="3"/>
      <c r="I249" s="3"/>
      <c r="J249" s="3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spans="1:40" ht="14.25" customHeight="1" x14ac:dyDescent="0.3">
      <c r="A250" s="1"/>
      <c r="B250" s="2"/>
      <c r="C250" s="2"/>
      <c r="D250" s="2"/>
      <c r="E250" s="2"/>
      <c r="F250" s="2"/>
      <c r="G250" s="2"/>
      <c r="H250" s="3"/>
      <c r="I250" s="3"/>
      <c r="J250" s="3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spans="1:40" ht="14.25" customHeight="1" x14ac:dyDescent="0.3">
      <c r="A251" s="1"/>
      <c r="B251" s="2"/>
      <c r="C251" s="2"/>
      <c r="D251" s="2"/>
      <c r="E251" s="2"/>
      <c r="F251" s="2"/>
      <c r="G251" s="2"/>
      <c r="H251" s="3"/>
      <c r="I251" s="3"/>
      <c r="J251" s="3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spans="1:40" ht="14.25" customHeight="1" x14ac:dyDescent="0.3">
      <c r="A252" s="1"/>
      <c r="B252" s="2"/>
      <c r="C252" s="2"/>
      <c r="D252" s="2"/>
      <c r="E252" s="2"/>
      <c r="F252" s="2"/>
      <c r="G252" s="2"/>
      <c r="H252" s="3"/>
      <c r="I252" s="3"/>
      <c r="J252" s="3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spans="1:40" ht="14.25" customHeight="1" x14ac:dyDescent="0.3">
      <c r="A253" s="1"/>
      <c r="B253" s="2"/>
      <c r="C253" s="2"/>
      <c r="D253" s="2"/>
      <c r="E253" s="2"/>
      <c r="F253" s="2"/>
      <c r="G253" s="2"/>
      <c r="H253" s="3"/>
      <c r="I253" s="3"/>
      <c r="J253" s="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spans="1:40" ht="14.25" customHeight="1" x14ac:dyDescent="0.3">
      <c r="A254" s="1"/>
      <c r="B254" s="2"/>
      <c r="C254" s="2"/>
      <c r="D254" s="2"/>
      <c r="E254" s="2"/>
      <c r="F254" s="2"/>
      <c r="G254" s="2"/>
      <c r="H254" s="3"/>
      <c r="I254" s="3"/>
      <c r="J254" s="3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spans="1:40" ht="14.25" customHeight="1" x14ac:dyDescent="0.3">
      <c r="A255" s="1"/>
      <c r="B255" s="2"/>
      <c r="C255" s="2"/>
      <c r="D255" s="2"/>
      <c r="E255" s="2"/>
      <c r="F255" s="2"/>
      <c r="G255" s="2"/>
      <c r="H255" s="3"/>
      <c r="I255" s="3"/>
      <c r="J255" s="3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spans="1:40" ht="14.25" customHeight="1" x14ac:dyDescent="0.3">
      <c r="A256" s="1"/>
      <c r="B256" s="2"/>
      <c r="C256" s="2"/>
      <c r="D256" s="2"/>
      <c r="E256" s="2"/>
      <c r="F256" s="2"/>
      <c r="G256" s="2"/>
      <c r="H256" s="3"/>
      <c r="I256" s="3"/>
      <c r="J256" s="3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spans="1:40" ht="14.25" customHeight="1" x14ac:dyDescent="0.3">
      <c r="A257" s="1"/>
      <c r="B257" s="2"/>
      <c r="C257" s="2"/>
      <c r="D257" s="2"/>
      <c r="E257" s="2"/>
      <c r="F257" s="2"/>
      <c r="G257" s="2"/>
      <c r="H257" s="3"/>
      <c r="I257" s="3"/>
      <c r="J257" s="3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spans="1:40" ht="14.25" customHeight="1" x14ac:dyDescent="0.3">
      <c r="A258" s="1"/>
      <c r="B258" s="2"/>
      <c r="C258" s="2"/>
      <c r="D258" s="2"/>
      <c r="E258" s="2"/>
      <c r="F258" s="2"/>
      <c r="G258" s="2"/>
      <c r="H258" s="3"/>
      <c r="I258" s="3"/>
      <c r="J258" s="3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spans="1:40" ht="14.25" customHeight="1" x14ac:dyDescent="0.3">
      <c r="A259" s="1"/>
      <c r="B259" s="2"/>
      <c r="C259" s="2"/>
      <c r="D259" s="2"/>
      <c r="E259" s="2"/>
      <c r="F259" s="2"/>
      <c r="G259" s="2"/>
      <c r="H259" s="3"/>
      <c r="I259" s="3"/>
      <c r="J259" s="3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spans="1:40" ht="14.25" customHeight="1" x14ac:dyDescent="0.3">
      <c r="A260" s="1"/>
      <c r="B260" s="2"/>
      <c r="C260" s="2"/>
      <c r="D260" s="2"/>
      <c r="E260" s="2"/>
      <c r="F260" s="2"/>
      <c r="G260" s="2"/>
      <c r="H260" s="3"/>
      <c r="I260" s="3"/>
      <c r="J260" s="3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spans="1:40" ht="14.25" customHeight="1" x14ac:dyDescent="0.3">
      <c r="A261" s="1"/>
      <c r="B261" s="2"/>
      <c r="C261" s="2"/>
      <c r="D261" s="2"/>
      <c r="E261" s="2"/>
      <c r="F261" s="2"/>
      <c r="G261" s="2"/>
      <c r="H261" s="3"/>
      <c r="I261" s="3"/>
      <c r="J261" s="3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spans="1:40" ht="14.25" customHeight="1" x14ac:dyDescent="0.3">
      <c r="A262" s="1"/>
      <c r="B262" s="2"/>
      <c r="C262" s="2"/>
      <c r="D262" s="2"/>
      <c r="E262" s="2"/>
      <c r="F262" s="2"/>
      <c r="G262" s="2"/>
      <c r="H262" s="3"/>
      <c r="I262" s="3"/>
      <c r="J262" s="3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spans="1:40" ht="14.25" customHeight="1" x14ac:dyDescent="0.3">
      <c r="A263" s="1"/>
      <c r="B263" s="2"/>
      <c r="C263" s="2"/>
      <c r="D263" s="2"/>
      <c r="E263" s="2"/>
      <c r="F263" s="2"/>
      <c r="G263" s="2"/>
      <c r="H263" s="3"/>
      <c r="I263" s="3"/>
      <c r="J263" s="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spans="1:40" ht="14.25" customHeight="1" x14ac:dyDescent="0.3">
      <c r="A264" s="1"/>
      <c r="B264" s="2"/>
      <c r="C264" s="2"/>
      <c r="D264" s="2"/>
      <c r="E264" s="2"/>
      <c r="F264" s="2"/>
      <c r="G264" s="2"/>
      <c r="H264" s="3"/>
      <c r="I264" s="3"/>
      <c r="J264" s="3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spans="1:40" ht="14.25" customHeight="1" x14ac:dyDescent="0.3">
      <c r="A265" s="1"/>
      <c r="B265" s="2"/>
      <c r="C265" s="2"/>
      <c r="D265" s="2"/>
      <c r="E265" s="2"/>
      <c r="F265" s="2"/>
      <c r="G265" s="2"/>
      <c r="H265" s="3"/>
      <c r="I265" s="3"/>
      <c r="J265" s="3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spans="1:40" ht="14.25" customHeight="1" x14ac:dyDescent="0.3">
      <c r="A266" s="1"/>
      <c r="B266" s="2"/>
      <c r="C266" s="2"/>
      <c r="D266" s="2"/>
      <c r="E266" s="2"/>
      <c r="F266" s="2"/>
      <c r="G266" s="2"/>
      <c r="H266" s="3"/>
      <c r="I266" s="3"/>
      <c r="J266" s="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spans="1:40" ht="14.25" customHeight="1" x14ac:dyDescent="0.3">
      <c r="A267" s="1"/>
      <c r="B267" s="2"/>
      <c r="C267" s="2"/>
      <c r="D267" s="2"/>
      <c r="E267" s="2"/>
      <c r="F267" s="2"/>
      <c r="G267" s="2"/>
      <c r="H267" s="3"/>
      <c r="I267" s="3"/>
      <c r="J267" s="3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spans="1:40" ht="14.25" customHeight="1" x14ac:dyDescent="0.3">
      <c r="A268" s="1"/>
      <c r="B268" s="2"/>
      <c r="C268" s="2"/>
      <c r="D268" s="2"/>
      <c r="E268" s="2"/>
      <c r="F268" s="2"/>
      <c r="G268" s="2"/>
      <c r="H268" s="3"/>
      <c r="I268" s="3"/>
      <c r="J268" s="3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spans="1:40" ht="14.25" customHeight="1" x14ac:dyDescent="0.3">
      <c r="A269" s="1"/>
      <c r="B269" s="2"/>
      <c r="C269" s="2"/>
      <c r="D269" s="2"/>
      <c r="E269" s="2"/>
      <c r="F269" s="2"/>
      <c r="G269" s="2"/>
      <c r="H269" s="3"/>
      <c r="I269" s="3"/>
      <c r="J269" s="3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spans="1:40" ht="14.25" customHeight="1" x14ac:dyDescent="0.3">
      <c r="A270" s="1"/>
      <c r="B270" s="2"/>
      <c r="C270" s="2"/>
      <c r="D270" s="2"/>
      <c r="E270" s="2"/>
      <c r="F270" s="2"/>
      <c r="G270" s="2"/>
      <c r="H270" s="3"/>
      <c r="I270" s="3"/>
      <c r="J270" s="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spans="1:40" ht="14.25" customHeight="1" x14ac:dyDescent="0.3">
      <c r="A271" s="1"/>
      <c r="B271" s="2"/>
      <c r="C271" s="2"/>
      <c r="D271" s="2"/>
      <c r="E271" s="2"/>
      <c r="F271" s="2"/>
      <c r="G271" s="2"/>
      <c r="H271" s="3"/>
      <c r="I271" s="3"/>
      <c r="J271" s="3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spans="1:40" ht="14.25" customHeight="1" x14ac:dyDescent="0.3">
      <c r="A272" s="1"/>
      <c r="B272" s="2"/>
      <c r="C272" s="2"/>
      <c r="D272" s="2"/>
      <c r="E272" s="2"/>
      <c r="F272" s="2"/>
      <c r="G272" s="2"/>
      <c r="H272" s="3"/>
      <c r="I272" s="3"/>
      <c r="J272" s="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spans="1:40" ht="14.25" customHeight="1" x14ac:dyDescent="0.3">
      <c r="A273" s="1"/>
      <c r="B273" s="2"/>
      <c r="C273" s="2"/>
      <c r="D273" s="2"/>
      <c r="E273" s="2"/>
      <c r="F273" s="2"/>
      <c r="G273" s="2"/>
      <c r="H273" s="3"/>
      <c r="I273" s="3"/>
      <c r="J273" s="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spans="1:40" ht="14.25" customHeight="1" x14ac:dyDescent="0.3">
      <c r="A274" s="1"/>
      <c r="B274" s="2"/>
      <c r="C274" s="2"/>
      <c r="D274" s="2"/>
      <c r="E274" s="2"/>
      <c r="F274" s="2"/>
      <c r="G274" s="2"/>
      <c r="H274" s="3"/>
      <c r="I274" s="3"/>
      <c r="J274" s="3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spans="1:40" ht="14.25" customHeight="1" x14ac:dyDescent="0.3">
      <c r="A275" s="1"/>
      <c r="B275" s="2"/>
      <c r="C275" s="2"/>
      <c r="D275" s="2"/>
      <c r="E275" s="2"/>
      <c r="F275" s="2"/>
      <c r="G275" s="2"/>
      <c r="H275" s="3"/>
      <c r="I275" s="3"/>
      <c r="J275" s="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spans="1:40" ht="14.25" customHeight="1" x14ac:dyDescent="0.3">
      <c r="A276" s="1"/>
      <c r="B276" s="2"/>
      <c r="C276" s="2"/>
      <c r="D276" s="2"/>
      <c r="E276" s="2"/>
      <c r="F276" s="2"/>
      <c r="G276" s="2"/>
      <c r="H276" s="3"/>
      <c r="I276" s="3"/>
      <c r="J276" s="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spans="1:40" ht="14.25" customHeight="1" x14ac:dyDescent="0.3">
      <c r="A277" s="1"/>
      <c r="B277" s="2"/>
      <c r="C277" s="2"/>
      <c r="D277" s="2"/>
      <c r="E277" s="2"/>
      <c r="F277" s="2"/>
      <c r="G277" s="2"/>
      <c r="H277" s="3"/>
      <c r="I277" s="3"/>
      <c r="J277" s="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spans="1:40" ht="14.25" customHeight="1" x14ac:dyDescent="0.3">
      <c r="A278" s="1"/>
      <c r="B278" s="2"/>
      <c r="C278" s="2"/>
      <c r="D278" s="2"/>
      <c r="E278" s="2"/>
      <c r="F278" s="2"/>
      <c r="G278" s="2"/>
      <c r="H278" s="3"/>
      <c r="I278" s="3"/>
      <c r="J278" s="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spans="1:40" ht="14.25" customHeight="1" x14ac:dyDescent="0.3">
      <c r="A279" s="1"/>
      <c r="B279" s="2"/>
      <c r="C279" s="2"/>
      <c r="D279" s="2"/>
      <c r="E279" s="2"/>
      <c r="F279" s="2"/>
      <c r="G279" s="2"/>
      <c r="H279" s="3"/>
      <c r="I279" s="3"/>
      <c r="J279" s="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spans="1:40" ht="14.25" customHeight="1" x14ac:dyDescent="0.3">
      <c r="A280" s="1"/>
      <c r="B280" s="2"/>
      <c r="C280" s="2"/>
      <c r="D280" s="2"/>
      <c r="E280" s="2"/>
      <c r="F280" s="2"/>
      <c r="G280" s="2"/>
      <c r="H280" s="3"/>
      <c r="I280" s="3"/>
      <c r="J280" s="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spans="1:40" ht="14.25" customHeight="1" x14ac:dyDescent="0.3">
      <c r="A281" s="1"/>
      <c r="B281" s="2"/>
      <c r="C281" s="2"/>
      <c r="D281" s="2"/>
      <c r="E281" s="2"/>
      <c r="F281" s="2"/>
      <c r="G281" s="2"/>
      <c r="H281" s="3"/>
      <c r="I281" s="3"/>
      <c r="J281" s="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spans="1:40" ht="14.25" customHeight="1" x14ac:dyDescent="0.3">
      <c r="A282" s="1"/>
      <c r="B282" s="2"/>
      <c r="C282" s="2"/>
      <c r="D282" s="2"/>
      <c r="E282" s="2"/>
      <c r="F282" s="2"/>
      <c r="G282" s="2"/>
      <c r="H282" s="3"/>
      <c r="I282" s="3"/>
      <c r="J282" s="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spans="1:40" ht="14.25" customHeight="1" x14ac:dyDescent="0.3">
      <c r="A283" s="1"/>
      <c r="B283" s="2"/>
      <c r="C283" s="2"/>
      <c r="D283" s="2"/>
      <c r="E283" s="2"/>
      <c r="F283" s="2"/>
      <c r="G283" s="2"/>
      <c r="H283" s="3"/>
      <c r="I283" s="3"/>
      <c r="J283" s="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spans="1:40" ht="14.25" customHeight="1" x14ac:dyDescent="0.3">
      <c r="A284" s="1"/>
      <c r="B284" s="2"/>
      <c r="C284" s="2"/>
      <c r="D284" s="2"/>
      <c r="E284" s="2"/>
      <c r="F284" s="2"/>
      <c r="G284" s="2"/>
      <c r="H284" s="3"/>
      <c r="I284" s="3"/>
      <c r="J284" s="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spans="1:40" ht="14.25" customHeight="1" x14ac:dyDescent="0.3">
      <c r="A285" s="1"/>
      <c r="B285" s="2"/>
      <c r="C285" s="2"/>
      <c r="D285" s="2"/>
      <c r="E285" s="2"/>
      <c r="F285" s="2"/>
      <c r="G285" s="2"/>
      <c r="H285" s="3"/>
      <c r="I285" s="3"/>
      <c r="J285" s="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spans="1:40" ht="14.25" customHeight="1" x14ac:dyDescent="0.3">
      <c r="A286" s="1"/>
      <c r="B286" s="2"/>
      <c r="C286" s="2"/>
      <c r="D286" s="2"/>
      <c r="E286" s="2"/>
      <c r="F286" s="2"/>
      <c r="G286" s="2"/>
      <c r="H286" s="3"/>
      <c r="I286" s="3"/>
      <c r="J286" s="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spans="1:40" ht="14.25" customHeight="1" x14ac:dyDescent="0.3">
      <c r="A287" s="1"/>
      <c r="B287" s="2"/>
      <c r="C287" s="2"/>
      <c r="D287" s="2"/>
      <c r="E287" s="2"/>
      <c r="F287" s="2"/>
      <c r="G287" s="2"/>
      <c r="H287" s="3"/>
      <c r="I287" s="3"/>
      <c r="J287" s="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spans="1:40" ht="14.25" customHeight="1" x14ac:dyDescent="0.3">
      <c r="A288" s="1"/>
      <c r="B288" s="2"/>
      <c r="C288" s="2"/>
      <c r="D288" s="2"/>
      <c r="E288" s="2"/>
      <c r="F288" s="2"/>
      <c r="G288" s="2"/>
      <c r="H288" s="3"/>
      <c r="I288" s="3"/>
      <c r="J288" s="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spans="1:40" ht="14.25" customHeight="1" x14ac:dyDescent="0.3">
      <c r="A289" s="1"/>
      <c r="B289" s="2"/>
      <c r="C289" s="2"/>
      <c r="D289" s="2"/>
      <c r="E289" s="2"/>
      <c r="F289" s="2"/>
      <c r="G289" s="2"/>
      <c r="H289" s="3"/>
      <c r="I289" s="3"/>
      <c r="J289" s="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spans="1:40" ht="14.25" customHeight="1" x14ac:dyDescent="0.3">
      <c r="A290" s="1"/>
      <c r="B290" s="2"/>
      <c r="C290" s="2"/>
      <c r="D290" s="2"/>
      <c r="E290" s="2"/>
      <c r="F290" s="2"/>
      <c r="G290" s="2"/>
      <c r="H290" s="3"/>
      <c r="I290" s="3"/>
      <c r="J290" s="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spans="1:40" ht="14.25" customHeight="1" x14ac:dyDescent="0.3">
      <c r="A291" s="1"/>
      <c r="B291" s="2"/>
      <c r="C291" s="2"/>
      <c r="D291" s="2"/>
      <c r="E291" s="2"/>
      <c r="F291" s="2"/>
      <c r="G291" s="2"/>
      <c r="H291" s="3"/>
      <c r="I291" s="3"/>
      <c r="J291" s="3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spans="1:40" ht="14.25" customHeight="1" x14ac:dyDescent="0.3">
      <c r="A292" s="1"/>
      <c r="B292" s="2"/>
      <c r="C292" s="2"/>
      <c r="D292" s="2"/>
      <c r="E292" s="2"/>
      <c r="F292" s="2"/>
      <c r="G292" s="2"/>
      <c r="H292" s="3"/>
      <c r="I292" s="3"/>
      <c r="J292" s="3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spans="1:40" ht="14.25" customHeight="1" x14ac:dyDescent="0.3">
      <c r="A293" s="1"/>
      <c r="B293" s="2"/>
      <c r="C293" s="2"/>
      <c r="D293" s="2"/>
      <c r="E293" s="2"/>
      <c r="F293" s="2"/>
      <c r="G293" s="2"/>
      <c r="H293" s="3"/>
      <c r="I293" s="3"/>
      <c r="J293" s="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spans="1:40" ht="14.25" customHeight="1" x14ac:dyDescent="0.3">
      <c r="A294" s="1"/>
      <c r="B294" s="2"/>
      <c r="C294" s="2"/>
      <c r="D294" s="2"/>
      <c r="E294" s="2"/>
      <c r="F294" s="2"/>
      <c r="G294" s="2"/>
      <c r="H294" s="3"/>
      <c r="I294" s="3"/>
      <c r="J294" s="3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spans="1:40" ht="14.25" customHeight="1" x14ac:dyDescent="0.3">
      <c r="A295" s="1"/>
      <c r="B295" s="2"/>
      <c r="C295" s="2"/>
      <c r="D295" s="2"/>
      <c r="E295" s="2"/>
      <c r="F295" s="2"/>
      <c r="G295" s="2"/>
      <c r="H295" s="3"/>
      <c r="I295" s="3"/>
      <c r="J295" s="3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spans="1:40" ht="14.25" customHeight="1" x14ac:dyDescent="0.3">
      <c r="A296" s="1"/>
      <c r="B296" s="2"/>
      <c r="C296" s="2"/>
      <c r="D296" s="2"/>
      <c r="E296" s="2"/>
      <c r="F296" s="2"/>
      <c r="G296" s="2"/>
      <c r="H296" s="3"/>
      <c r="I296" s="3"/>
      <c r="J296" s="3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spans="1:40" ht="14.25" customHeight="1" x14ac:dyDescent="0.3">
      <c r="A297" s="1"/>
      <c r="B297" s="2"/>
      <c r="C297" s="2"/>
      <c r="D297" s="2"/>
      <c r="E297" s="2"/>
      <c r="F297" s="2"/>
      <c r="G297" s="2"/>
      <c r="H297" s="3"/>
      <c r="I297" s="3"/>
      <c r="J297" s="3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spans="1:40" ht="14.25" customHeight="1" x14ac:dyDescent="0.3">
      <c r="A298" s="1"/>
      <c r="B298" s="2"/>
      <c r="C298" s="2"/>
      <c r="D298" s="2"/>
      <c r="E298" s="2"/>
      <c r="F298" s="2"/>
      <c r="G298" s="2"/>
      <c r="H298" s="3"/>
      <c r="I298" s="3"/>
      <c r="J298" s="3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spans="1:40" ht="14.25" customHeight="1" x14ac:dyDescent="0.3">
      <c r="A299" s="1"/>
      <c r="B299" s="2"/>
      <c r="C299" s="2"/>
      <c r="D299" s="2"/>
      <c r="E299" s="2"/>
      <c r="F299" s="2"/>
      <c r="G299" s="2"/>
      <c r="H299" s="3"/>
      <c r="I299" s="3"/>
      <c r="J299" s="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spans="1:40" ht="14.25" customHeight="1" x14ac:dyDescent="0.3">
      <c r="A300" s="1"/>
      <c r="B300" s="2"/>
      <c r="C300" s="2"/>
      <c r="D300" s="2"/>
      <c r="E300" s="2"/>
      <c r="F300" s="2"/>
      <c r="G300" s="2"/>
      <c r="H300" s="3"/>
      <c r="I300" s="3"/>
      <c r="J300" s="3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spans="1:40" ht="14.25" customHeight="1" x14ac:dyDescent="0.3">
      <c r="A301" s="1"/>
      <c r="B301" s="2"/>
      <c r="C301" s="2"/>
      <c r="D301" s="2"/>
      <c r="E301" s="2"/>
      <c r="F301" s="2"/>
      <c r="G301" s="2"/>
      <c r="H301" s="3"/>
      <c r="I301" s="3"/>
      <c r="J301" s="3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spans="1:40" ht="14.25" customHeight="1" x14ac:dyDescent="0.3">
      <c r="A302" s="1"/>
      <c r="B302" s="2"/>
      <c r="C302" s="2"/>
      <c r="D302" s="2"/>
      <c r="E302" s="2"/>
      <c r="F302" s="2"/>
      <c r="G302" s="2"/>
      <c r="H302" s="3"/>
      <c r="I302" s="3"/>
      <c r="J302" s="3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spans="1:40" ht="14.25" customHeight="1" x14ac:dyDescent="0.3">
      <c r="A303" s="1"/>
      <c r="B303" s="2"/>
      <c r="C303" s="2"/>
      <c r="D303" s="2"/>
      <c r="E303" s="2"/>
      <c r="F303" s="2"/>
      <c r="G303" s="2"/>
      <c r="H303" s="3"/>
      <c r="I303" s="3"/>
      <c r="J303" s="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spans="1:40" ht="14.25" customHeight="1" x14ac:dyDescent="0.3">
      <c r="A304" s="1"/>
      <c r="B304" s="2"/>
      <c r="C304" s="2"/>
      <c r="D304" s="2"/>
      <c r="E304" s="2"/>
      <c r="F304" s="2"/>
      <c r="G304" s="2"/>
      <c r="H304" s="3"/>
      <c r="I304" s="3"/>
      <c r="J304" s="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spans="1:40" ht="14.25" customHeight="1" x14ac:dyDescent="0.3">
      <c r="A305" s="1"/>
      <c r="B305" s="2"/>
      <c r="C305" s="2"/>
      <c r="D305" s="2"/>
      <c r="E305" s="2"/>
      <c r="F305" s="2"/>
      <c r="G305" s="2"/>
      <c r="H305" s="3"/>
      <c r="I305" s="3"/>
      <c r="J305" s="3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spans="1:40" ht="14.25" customHeight="1" x14ac:dyDescent="0.3">
      <c r="A306" s="1"/>
      <c r="B306" s="2"/>
      <c r="C306" s="2"/>
      <c r="D306" s="2"/>
      <c r="E306" s="2"/>
      <c r="F306" s="2"/>
      <c r="G306" s="2"/>
      <c r="H306" s="3"/>
      <c r="I306" s="3"/>
      <c r="J306" s="3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spans="1:40" ht="14.25" customHeight="1" x14ac:dyDescent="0.3">
      <c r="A307" s="1"/>
      <c r="B307" s="2"/>
      <c r="C307" s="2"/>
      <c r="D307" s="2"/>
      <c r="E307" s="2"/>
      <c r="F307" s="2"/>
      <c r="G307" s="2"/>
      <c r="H307" s="3"/>
      <c r="I307" s="3"/>
      <c r="J307" s="3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spans="1:40" ht="14.25" customHeight="1" x14ac:dyDescent="0.3">
      <c r="A308" s="1"/>
      <c r="B308" s="2"/>
      <c r="C308" s="2"/>
      <c r="D308" s="2"/>
      <c r="E308" s="2"/>
      <c r="F308" s="2"/>
      <c r="G308" s="2"/>
      <c r="H308" s="3"/>
      <c r="I308" s="3"/>
      <c r="J308" s="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spans="1:40" ht="14.25" customHeight="1" x14ac:dyDescent="0.3">
      <c r="A309" s="1"/>
      <c r="B309" s="2"/>
      <c r="C309" s="2"/>
      <c r="D309" s="2"/>
      <c r="E309" s="2"/>
      <c r="F309" s="2"/>
      <c r="G309" s="2"/>
      <c r="H309" s="3"/>
      <c r="I309" s="3"/>
      <c r="J309" s="3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spans="1:40" ht="14.25" customHeight="1" x14ac:dyDescent="0.3">
      <c r="A310" s="1"/>
      <c r="B310" s="2"/>
      <c r="C310" s="2"/>
      <c r="D310" s="2"/>
      <c r="E310" s="2"/>
      <c r="F310" s="2"/>
      <c r="G310" s="2"/>
      <c r="H310" s="3"/>
      <c r="I310" s="3"/>
      <c r="J310" s="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spans="1:40" ht="14.25" customHeight="1" x14ac:dyDescent="0.3">
      <c r="A311" s="1"/>
      <c r="B311" s="2"/>
      <c r="C311" s="2"/>
      <c r="D311" s="2"/>
      <c r="E311" s="2"/>
      <c r="F311" s="2"/>
      <c r="G311" s="2"/>
      <c r="H311" s="3"/>
      <c r="I311" s="3"/>
      <c r="J311" s="3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spans="1:40" ht="14.25" customHeight="1" x14ac:dyDescent="0.3">
      <c r="A312" s="1"/>
      <c r="B312" s="2"/>
      <c r="C312" s="2"/>
      <c r="D312" s="2"/>
      <c r="E312" s="2"/>
      <c r="F312" s="2"/>
      <c r="G312" s="2"/>
      <c r="H312" s="3"/>
      <c r="I312" s="3"/>
      <c r="J312" s="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spans="1:40" ht="14.25" customHeight="1" x14ac:dyDescent="0.3">
      <c r="A313" s="1"/>
      <c r="B313" s="2"/>
      <c r="C313" s="2"/>
      <c r="D313" s="2"/>
      <c r="E313" s="2"/>
      <c r="F313" s="2"/>
      <c r="G313" s="2"/>
      <c r="H313" s="3"/>
      <c r="I313" s="3"/>
      <c r="J313" s="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spans="1:40" ht="14.25" customHeight="1" x14ac:dyDescent="0.3">
      <c r="A314" s="1"/>
      <c r="B314" s="2"/>
      <c r="C314" s="2"/>
      <c r="D314" s="2"/>
      <c r="E314" s="2"/>
      <c r="F314" s="2"/>
      <c r="G314" s="2"/>
      <c r="H314" s="3"/>
      <c r="I314" s="3"/>
      <c r="J314" s="3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spans="1:40" ht="14.25" customHeight="1" x14ac:dyDescent="0.3">
      <c r="A315" s="1"/>
      <c r="B315" s="2"/>
      <c r="C315" s="2"/>
      <c r="D315" s="2"/>
      <c r="E315" s="2"/>
      <c r="F315" s="2"/>
      <c r="G315" s="2"/>
      <c r="H315" s="3"/>
      <c r="I315" s="3"/>
      <c r="J315" s="3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spans="1:40" ht="14.25" customHeight="1" x14ac:dyDescent="0.3">
      <c r="A316" s="1"/>
      <c r="B316" s="2"/>
      <c r="C316" s="2"/>
      <c r="D316" s="2"/>
      <c r="E316" s="2"/>
      <c r="F316" s="2"/>
      <c r="G316" s="2"/>
      <c r="H316" s="3"/>
      <c r="I316" s="3"/>
      <c r="J316" s="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spans="1:40" ht="14.25" customHeight="1" x14ac:dyDescent="0.3">
      <c r="A317" s="1"/>
      <c r="B317" s="2"/>
      <c r="C317" s="2"/>
      <c r="D317" s="2"/>
      <c r="E317" s="2"/>
      <c r="F317" s="2"/>
      <c r="G317" s="2"/>
      <c r="H317" s="3"/>
      <c r="I317" s="3"/>
      <c r="J317" s="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spans="1:40" ht="14.25" customHeight="1" x14ac:dyDescent="0.3">
      <c r="A318" s="1"/>
      <c r="B318" s="2"/>
      <c r="C318" s="2"/>
      <c r="D318" s="2"/>
      <c r="E318" s="2"/>
      <c r="F318" s="2"/>
      <c r="G318" s="2"/>
      <c r="H318" s="3"/>
      <c r="I318" s="3"/>
      <c r="J318" s="3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spans="1:40" ht="14.25" customHeight="1" x14ac:dyDescent="0.3">
      <c r="A319" s="1"/>
      <c r="B319" s="2"/>
      <c r="C319" s="2"/>
      <c r="D319" s="2"/>
      <c r="E319" s="2"/>
      <c r="F319" s="2"/>
      <c r="G319" s="2"/>
      <c r="H319" s="3"/>
      <c r="I319" s="3"/>
      <c r="J319" s="3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spans="1:40" ht="14.25" customHeight="1" x14ac:dyDescent="0.3">
      <c r="A320" s="1"/>
      <c r="B320" s="2"/>
      <c r="C320" s="2"/>
      <c r="D320" s="2"/>
      <c r="E320" s="2"/>
      <c r="F320" s="2"/>
      <c r="G320" s="2"/>
      <c r="H320" s="3"/>
      <c r="I320" s="3"/>
      <c r="J320" s="3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spans="1:40" ht="14.25" customHeight="1" x14ac:dyDescent="0.3">
      <c r="A321" s="1"/>
      <c r="B321" s="2"/>
      <c r="C321" s="2"/>
      <c r="D321" s="2"/>
      <c r="E321" s="2"/>
      <c r="F321" s="2"/>
      <c r="G321" s="2"/>
      <c r="H321" s="3"/>
      <c r="I321" s="3"/>
      <c r="J321" s="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spans="1:40" ht="14.25" customHeight="1" x14ac:dyDescent="0.3">
      <c r="A322" s="1"/>
      <c r="B322" s="2"/>
      <c r="C322" s="2"/>
      <c r="D322" s="2"/>
      <c r="E322" s="2"/>
      <c r="F322" s="2"/>
      <c r="G322" s="2"/>
      <c r="H322" s="3"/>
      <c r="I322" s="3"/>
      <c r="J322" s="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spans="1:40" ht="14.25" customHeight="1" x14ac:dyDescent="0.3">
      <c r="A323" s="1"/>
      <c r="B323" s="2"/>
      <c r="C323" s="2"/>
      <c r="D323" s="2"/>
      <c r="E323" s="2"/>
      <c r="F323" s="2"/>
      <c r="G323" s="2"/>
      <c r="H323" s="3"/>
      <c r="I323" s="3"/>
      <c r="J323" s="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spans="1:40" ht="14.25" customHeight="1" x14ac:dyDescent="0.3">
      <c r="A324" s="1"/>
      <c r="B324" s="2"/>
      <c r="C324" s="2"/>
      <c r="D324" s="2"/>
      <c r="E324" s="2"/>
      <c r="F324" s="2"/>
      <c r="G324" s="2"/>
      <c r="H324" s="3"/>
      <c r="I324" s="3"/>
      <c r="J324" s="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spans="1:40" ht="14.25" customHeight="1" x14ac:dyDescent="0.3">
      <c r="A325" s="1"/>
      <c r="B325" s="2"/>
      <c r="C325" s="2"/>
      <c r="D325" s="2"/>
      <c r="E325" s="2"/>
      <c r="F325" s="2"/>
      <c r="G325" s="2"/>
      <c r="H325" s="3"/>
      <c r="I325" s="3"/>
      <c r="J325" s="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spans="1:40" ht="14.25" customHeight="1" x14ac:dyDescent="0.3">
      <c r="A326" s="1"/>
      <c r="B326" s="2"/>
      <c r="C326" s="2"/>
      <c r="D326" s="2"/>
      <c r="E326" s="2"/>
      <c r="F326" s="2"/>
      <c r="G326" s="2"/>
      <c r="H326" s="3"/>
      <c r="I326" s="3"/>
      <c r="J326" s="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spans="1:40" ht="14.25" customHeight="1" x14ac:dyDescent="0.3">
      <c r="A327" s="1"/>
      <c r="B327" s="2"/>
      <c r="C327" s="2"/>
      <c r="D327" s="2"/>
      <c r="E327" s="2"/>
      <c r="F327" s="2"/>
      <c r="G327" s="2"/>
      <c r="H327" s="3"/>
      <c r="I327" s="3"/>
      <c r="J327" s="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spans="1:40" ht="14.25" customHeight="1" x14ac:dyDescent="0.3">
      <c r="A328" s="1"/>
      <c r="B328" s="2"/>
      <c r="C328" s="2"/>
      <c r="D328" s="2"/>
      <c r="E328" s="2"/>
      <c r="F328" s="2"/>
      <c r="G328" s="2"/>
      <c r="H328" s="3"/>
      <c r="I328" s="3"/>
      <c r="J328" s="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spans="1:40" ht="14.25" customHeight="1" x14ac:dyDescent="0.3">
      <c r="A329" s="1"/>
      <c r="B329" s="2"/>
      <c r="C329" s="2"/>
      <c r="D329" s="2"/>
      <c r="E329" s="2"/>
      <c r="F329" s="2"/>
      <c r="G329" s="2"/>
      <c r="H329" s="3"/>
      <c r="I329" s="3"/>
      <c r="J329" s="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spans="1:40" ht="14.25" customHeight="1" x14ac:dyDescent="0.3">
      <c r="A330" s="1"/>
      <c r="B330" s="2"/>
      <c r="C330" s="2"/>
      <c r="D330" s="2"/>
      <c r="E330" s="2"/>
      <c r="F330" s="2"/>
      <c r="G330" s="2"/>
      <c r="H330" s="3"/>
      <c r="I330" s="3"/>
      <c r="J330" s="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spans="1:40" ht="14.25" customHeight="1" x14ac:dyDescent="0.3">
      <c r="A331" s="1"/>
      <c r="B331" s="2"/>
      <c r="C331" s="2"/>
      <c r="D331" s="2"/>
      <c r="E331" s="2"/>
      <c r="F331" s="2"/>
      <c r="G331" s="2"/>
      <c r="H331" s="3"/>
      <c r="I331" s="3"/>
      <c r="J331" s="3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spans="1:40" ht="14.25" customHeight="1" x14ac:dyDescent="0.3">
      <c r="A332" s="1"/>
      <c r="B332" s="2"/>
      <c r="C332" s="2"/>
      <c r="D332" s="2"/>
      <c r="E332" s="2"/>
      <c r="F332" s="2"/>
      <c r="G332" s="2"/>
      <c r="H332" s="3"/>
      <c r="I332" s="3"/>
      <c r="J332" s="3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spans="1:40" ht="14.25" customHeight="1" x14ac:dyDescent="0.3">
      <c r="A333" s="1"/>
      <c r="B333" s="2"/>
      <c r="C333" s="2"/>
      <c r="D333" s="2"/>
      <c r="E333" s="2"/>
      <c r="F333" s="2"/>
      <c r="G333" s="2"/>
      <c r="H333" s="3"/>
      <c r="I333" s="3"/>
      <c r="J333" s="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spans="1:40" ht="14.25" customHeight="1" x14ac:dyDescent="0.3">
      <c r="A334" s="1"/>
      <c r="B334" s="2"/>
      <c r="C334" s="2"/>
      <c r="D334" s="2"/>
      <c r="E334" s="2"/>
      <c r="F334" s="2"/>
      <c r="G334" s="2"/>
      <c r="H334" s="3"/>
      <c r="I334" s="3"/>
      <c r="J334" s="3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spans="1:40" ht="14.25" customHeight="1" x14ac:dyDescent="0.3">
      <c r="A335" s="1"/>
      <c r="B335" s="2"/>
      <c r="C335" s="2"/>
      <c r="D335" s="2"/>
      <c r="E335" s="2"/>
      <c r="F335" s="2"/>
      <c r="G335" s="2"/>
      <c r="H335" s="3"/>
      <c r="I335" s="3"/>
      <c r="J335" s="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spans="1:40" ht="14.25" customHeight="1" x14ac:dyDescent="0.3">
      <c r="A336" s="1"/>
      <c r="B336" s="2"/>
      <c r="C336" s="2"/>
      <c r="D336" s="2"/>
      <c r="E336" s="2"/>
      <c r="F336" s="2"/>
      <c r="G336" s="2"/>
      <c r="H336" s="3"/>
      <c r="I336" s="3"/>
      <c r="J336" s="3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spans="1:40" ht="14.25" customHeight="1" x14ac:dyDescent="0.3">
      <c r="A337" s="1"/>
      <c r="B337" s="2"/>
      <c r="C337" s="2"/>
      <c r="D337" s="2"/>
      <c r="E337" s="2"/>
      <c r="F337" s="2"/>
      <c r="G337" s="2"/>
      <c r="H337" s="3"/>
      <c r="I337" s="3"/>
      <c r="J337" s="3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spans="1:40" ht="14.25" customHeight="1" x14ac:dyDescent="0.3">
      <c r="A338" s="1"/>
      <c r="B338" s="2"/>
      <c r="C338" s="2"/>
      <c r="D338" s="2"/>
      <c r="E338" s="2"/>
      <c r="F338" s="2"/>
      <c r="G338" s="2"/>
      <c r="H338" s="3"/>
      <c r="I338" s="3"/>
      <c r="J338" s="3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spans="1:40" ht="14.25" customHeight="1" x14ac:dyDescent="0.3">
      <c r="A339" s="1"/>
      <c r="B339" s="2"/>
      <c r="C339" s="2"/>
      <c r="D339" s="2"/>
      <c r="E339" s="2"/>
      <c r="F339" s="2"/>
      <c r="G339" s="2"/>
      <c r="H339" s="3"/>
      <c r="I339" s="3"/>
      <c r="J339" s="3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spans="1:40" ht="14.25" customHeight="1" x14ac:dyDescent="0.3">
      <c r="A340" s="1"/>
      <c r="B340" s="2"/>
      <c r="C340" s="2"/>
      <c r="D340" s="2"/>
      <c r="E340" s="2"/>
      <c r="F340" s="2"/>
      <c r="G340" s="2"/>
      <c r="H340" s="3"/>
      <c r="I340" s="3"/>
      <c r="J340" s="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spans="1:40" ht="14.25" customHeight="1" x14ac:dyDescent="0.3">
      <c r="A341" s="1"/>
      <c r="B341" s="2"/>
      <c r="C341" s="2"/>
      <c r="D341" s="2"/>
      <c r="E341" s="2"/>
      <c r="F341" s="2"/>
      <c r="G341" s="2"/>
      <c r="H341" s="3"/>
      <c r="I341" s="3"/>
      <c r="J341" s="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spans="1:40" ht="14.25" customHeight="1" x14ac:dyDescent="0.3">
      <c r="A342" s="1"/>
      <c r="B342" s="2"/>
      <c r="C342" s="2"/>
      <c r="D342" s="2"/>
      <c r="E342" s="2"/>
      <c r="F342" s="2"/>
      <c r="G342" s="2"/>
      <c r="H342" s="3"/>
      <c r="I342" s="3"/>
      <c r="J342" s="3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spans="1:40" ht="14.25" customHeight="1" x14ac:dyDescent="0.3">
      <c r="A343" s="1"/>
      <c r="B343" s="2"/>
      <c r="C343" s="2"/>
      <c r="D343" s="2"/>
      <c r="E343" s="2"/>
      <c r="F343" s="2"/>
      <c r="G343" s="2"/>
      <c r="H343" s="3"/>
      <c r="I343" s="3"/>
      <c r="J343" s="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spans="1:40" ht="14.25" customHeight="1" x14ac:dyDescent="0.3">
      <c r="A344" s="1"/>
      <c r="B344" s="2"/>
      <c r="C344" s="2"/>
      <c r="D344" s="2"/>
      <c r="E344" s="2"/>
      <c r="F344" s="2"/>
      <c r="G344" s="2"/>
      <c r="H344" s="3"/>
      <c r="I344" s="3"/>
      <c r="J344" s="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spans="1:40" ht="14.25" customHeight="1" x14ac:dyDescent="0.3">
      <c r="A345" s="1"/>
      <c r="B345" s="2"/>
      <c r="C345" s="2"/>
      <c r="D345" s="2"/>
      <c r="E345" s="2"/>
      <c r="F345" s="2"/>
      <c r="G345" s="2"/>
      <c r="H345" s="3"/>
      <c r="I345" s="3"/>
      <c r="J345" s="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spans="1:40" ht="14.25" customHeight="1" x14ac:dyDescent="0.3">
      <c r="A346" s="1"/>
      <c r="B346" s="2"/>
      <c r="C346" s="2"/>
      <c r="D346" s="2"/>
      <c r="E346" s="2"/>
      <c r="F346" s="2"/>
      <c r="G346" s="2"/>
      <c r="H346" s="3"/>
      <c r="I346" s="3"/>
      <c r="J346" s="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spans="1:40" ht="14.25" customHeight="1" x14ac:dyDescent="0.3">
      <c r="A347" s="1"/>
      <c r="B347" s="2"/>
      <c r="C347" s="2"/>
      <c r="D347" s="2"/>
      <c r="E347" s="2"/>
      <c r="F347" s="2"/>
      <c r="G347" s="2"/>
      <c r="H347" s="3"/>
      <c r="I347" s="3"/>
      <c r="J347" s="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spans="1:40" ht="14.25" customHeight="1" x14ac:dyDescent="0.3">
      <c r="A348" s="1"/>
      <c r="B348" s="2"/>
      <c r="C348" s="2"/>
      <c r="D348" s="2"/>
      <c r="E348" s="2"/>
      <c r="F348" s="2"/>
      <c r="G348" s="2"/>
      <c r="H348" s="3"/>
      <c r="I348" s="3"/>
      <c r="J348" s="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spans="1:40" ht="14.25" customHeight="1" x14ac:dyDescent="0.3">
      <c r="A349" s="1"/>
      <c r="B349" s="2"/>
      <c r="C349" s="2"/>
      <c r="D349" s="2"/>
      <c r="E349" s="2"/>
      <c r="F349" s="2"/>
      <c r="G349" s="2"/>
      <c r="H349" s="3"/>
      <c r="I349" s="3"/>
      <c r="J349" s="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spans="1:40" ht="14.25" customHeight="1" x14ac:dyDescent="0.3">
      <c r="A350" s="1"/>
      <c r="B350" s="2"/>
      <c r="C350" s="2"/>
      <c r="D350" s="2"/>
      <c r="E350" s="2"/>
      <c r="F350" s="2"/>
      <c r="G350" s="2"/>
      <c r="H350" s="3"/>
      <c r="I350" s="3"/>
      <c r="J350" s="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spans="1:40" ht="14.25" customHeight="1" x14ac:dyDescent="0.3">
      <c r="A351" s="1"/>
      <c r="B351" s="2"/>
      <c r="C351" s="2"/>
      <c r="D351" s="2"/>
      <c r="E351" s="2"/>
      <c r="F351" s="2"/>
      <c r="G351" s="2"/>
      <c r="H351" s="3"/>
      <c r="I351" s="3"/>
      <c r="J351" s="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spans="1:40" ht="14.25" customHeight="1" x14ac:dyDescent="0.3">
      <c r="A352" s="1"/>
      <c r="B352" s="2"/>
      <c r="C352" s="2"/>
      <c r="D352" s="2"/>
      <c r="E352" s="2"/>
      <c r="F352" s="2"/>
      <c r="G352" s="2"/>
      <c r="H352" s="3"/>
      <c r="I352" s="3"/>
      <c r="J352" s="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spans="1:40" ht="14.25" customHeight="1" x14ac:dyDescent="0.3">
      <c r="A353" s="1"/>
      <c r="B353" s="2"/>
      <c r="C353" s="2"/>
      <c r="D353" s="2"/>
      <c r="E353" s="2"/>
      <c r="F353" s="2"/>
      <c r="G353" s="2"/>
      <c r="H353" s="3"/>
      <c r="I353" s="3"/>
      <c r="J353" s="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spans="1:40" ht="14.25" customHeight="1" x14ac:dyDescent="0.3">
      <c r="A354" s="1"/>
      <c r="B354" s="2"/>
      <c r="C354" s="2"/>
      <c r="D354" s="2"/>
      <c r="E354" s="2"/>
      <c r="F354" s="2"/>
      <c r="G354" s="2"/>
      <c r="H354" s="3"/>
      <c r="I354" s="3"/>
      <c r="J354" s="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spans="1:40" ht="14.25" customHeight="1" x14ac:dyDescent="0.3">
      <c r="A355" s="1"/>
      <c r="B355" s="2"/>
      <c r="C355" s="2"/>
      <c r="D355" s="2"/>
      <c r="E355" s="2"/>
      <c r="F355" s="2"/>
      <c r="G355" s="2"/>
      <c r="H355" s="3"/>
      <c r="I355" s="3"/>
      <c r="J355" s="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spans="1:40" ht="14.25" customHeight="1" x14ac:dyDescent="0.3">
      <c r="A356" s="1"/>
      <c r="B356" s="2"/>
      <c r="C356" s="2"/>
      <c r="D356" s="2"/>
      <c r="E356" s="2"/>
      <c r="F356" s="2"/>
      <c r="G356" s="2"/>
      <c r="H356" s="3"/>
      <c r="I356" s="3"/>
      <c r="J356" s="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spans="1:40" ht="14.25" customHeight="1" x14ac:dyDescent="0.3">
      <c r="A357" s="1"/>
      <c r="B357" s="2"/>
      <c r="C357" s="2"/>
      <c r="D357" s="2"/>
      <c r="E357" s="2"/>
      <c r="F357" s="2"/>
      <c r="G357" s="2"/>
      <c r="H357" s="3"/>
      <c r="I357" s="3"/>
      <c r="J357" s="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spans="1:40" ht="14.25" customHeight="1" x14ac:dyDescent="0.3">
      <c r="A358" s="1"/>
      <c r="B358" s="2"/>
      <c r="C358" s="2"/>
      <c r="D358" s="2"/>
      <c r="E358" s="2"/>
      <c r="F358" s="2"/>
      <c r="G358" s="2"/>
      <c r="H358" s="3"/>
      <c r="I358" s="3"/>
      <c r="J358" s="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spans="1:40" ht="14.25" customHeight="1" x14ac:dyDescent="0.3">
      <c r="A359" s="1"/>
      <c r="B359" s="2"/>
      <c r="C359" s="2"/>
      <c r="D359" s="2"/>
      <c r="E359" s="2"/>
      <c r="F359" s="2"/>
      <c r="G359" s="2"/>
      <c r="H359" s="3"/>
      <c r="I359" s="3"/>
      <c r="J359" s="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spans="1:40" ht="14.25" customHeight="1" x14ac:dyDescent="0.3">
      <c r="A360" s="1"/>
      <c r="B360" s="2"/>
      <c r="C360" s="2"/>
      <c r="D360" s="2"/>
      <c r="E360" s="2"/>
      <c r="F360" s="2"/>
      <c r="G360" s="2"/>
      <c r="H360" s="3"/>
      <c r="I360" s="3"/>
      <c r="J360" s="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spans="1:40" ht="14.25" customHeight="1" x14ac:dyDescent="0.3">
      <c r="A361" s="1"/>
      <c r="B361" s="2"/>
      <c r="C361" s="2"/>
      <c r="D361" s="2"/>
      <c r="E361" s="2"/>
      <c r="F361" s="2"/>
      <c r="G361" s="2"/>
      <c r="H361" s="3"/>
      <c r="I361" s="3"/>
      <c r="J361" s="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spans="1:40" ht="14.25" customHeight="1" x14ac:dyDescent="0.3">
      <c r="A362" s="1"/>
      <c r="B362" s="2"/>
      <c r="C362" s="2"/>
      <c r="D362" s="2"/>
      <c r="E362" s="2"/>
      <c r="F362" s="2"/>
      <c r="G362" s="2"/>
      <c r="H362" s="3"/>
      <c r="I362" s="3"/>
      <c r="J362" s="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spans="1:40" ht="14.25" customHeight="1" x14ac:dyDescent="0.3">
      <c r="A363" s="1"/>
      <c r="B363" s="2"/>
      <c r="C363" s="2"/>
      <c r="D363" s="2"/>
      <c r="E363" s="2"/>
      <c r="F363" s="2"/>
      <c r="G363" s="2"/>
      <c r="H363" s="3"/>
      <c r="I363" s="3"/>
      <c r="J363" s="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spans="1:40" ht="14.25" customHeight="1" x14ac:dyDescent="0.3">
      <c r="A364" s="1"/>
      <c r="B364" s="2"/>
      <c r="C364" s="2"/>
      <c r="D364" s="2"/>
      <c r="E364" s="2"/>
      <c r="F364" s="2"/>
      <c r="G364" s="2"/>
      <c r="H364" s="3"/>
      <c r="I364" s="3"/>
      <c r="J364" s="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spans="1:40" ht="14.25" customHeight="1" x14ac:dyDescent="0.3">
      <c r="A365" s="1"/>
      <c r="B365" s="2"/>
      <c r="C365" s="2"/>
      <c r="D365" s="2"/>
      <c r="E365" s="2"/>
      <c r="F365" s="2"/>
      <c r="G365" s="2"/>
      <c r="H365" s="3"/>
      <c r="I365" s="3"/>
      <c r="J365" s="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spans="1:40" ht="14.25" customHeight="1" x14ac:dyDescent="0.3">
      <c r="A366" s="1"/>
      <c r="B366" s="2"/>
      <c r="C366" s="2"/>
      <c r="D366" s="2"/>
      <c r="E366" s="2"/>
      <c r="F366" s="2"/>
      <c r="G366" s="2"/>
      <c r="H366" s="3"/>
      <c r="I366" s="3"/>
      <c r="J366" s="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spans="1:40" ht="14.25" customHeight="1" x14ac:dyDescent="0.3">
      <c r="A367" s="1"/>
      <c r="B367" s="2"/>
      <c r="C367" s="2"/>
      <c r="D367" s="2"/>
      <c r="E367" s="2"/>
      <c r="F367" s="2"/>
      <c r="G367" s="2"/>
      <c r="H367" s="3"/>
      <c r="I367" s="3"/>
      <c r="J367" s="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spans="1:40" ht="14.25" customHeight="1" x14ac:dyDescent="0.3">
      <c r="A368" s="1"/>
      <c r="B368" s="2"/>
      <c r="C368" s="2"/>
      <c r="D368" s="2"/>
      <c r="E368" s="2"/>
      <c r="F368" s="2"/>
      <c r="G368" s="2"/>
      <c r="H368" s="3"/>
      <c r="I368" s="3"/>
      <c r="J368" s="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spans="1:40" ht="14.25" customHeight="1" x14ac:dyDescent="0.3">
      <c r="A369" s="1"/>
      <c r="B369" s="2"/>
      <c r="C369" s="2"/>
      <c r="D369" s="2"/>
      <c r="E369" s="2"/>
      <c r="F369" s="2"/>
      <c r="G369" s="2"/>
      <c r="H369" s="3"/>
      <c r="I369" s="3"/>
      <c r="J369" s="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spans="1:40" ht="14.25" customHeight="1" x14ac:dyDescent="0.3">
      <c r="A370" s="1"/>
      <c r="B370" s="2"/>
      <c r="C370" s="2"/>
      <c r="D370" s="2"/>
      <c r="E370" s="2"/>
      <c r="F370" s="2"/>
      <c r="G370" s="2"/>
      <c r="H370" s="3"/>
      <c r="I370" s="3"/>
      <c r="J370" s="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spans="1:40" ht="14.25" customHeight="1" x14ac:dyDescent="0.3">
      <c r="A371" s="1"/>
      <c r="B371" s="2"/>
      <c r="C371" s="2"/>
      <c r="D371" s="2"/>
      <c r="E371" s="2"/>
      <c r="F371" s="2"/>
      <c r="G371" s="2"/>
      <c r="H371" s="3"/>
      <c r="I371" s="3"/>
      <c r="J371" s="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spans="1:40" ht="14.25" customHeight="1" x14ac:dyDescent="0.3">
      <c r="A372" s="1"/>
      <c r="B372" s="2"/>
      <c r="C372" s="2"/>
      <c r="D372" s="2"/>
      <c r="E372" s="2"/>
      <c r="F372" s="2"/>
      <c r="G372" s="2"/>
      <c r="H372" s="3"/>
      <c r="I372" s="3"/>
      <c r="J372" s="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spans="1:40" ht="14.25" customHeight="1" x14ac:dyDescent="0.3">
      <c r="A373" s="1"/>
      <c r="B373" s="2"/>
      <c r="C373" s="2"/>
      <c r="D373" s="2"/>
      <c r="E373" s="2"/>
      <c r="F373" s="2"/>
      <c r="G373" s="2"/>
      <c r="H373" s="3"/>
      <c r="I373" s="3"/>
      <c r="J373" s="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spans="1:40" ht="14.25" customHeight="1" x14ac:dyDescent="0.3">
      <c r="A374" s="1"/>
      <c r="B374" s="2"/>
      <c r="C374" s="2"/>
      <c r="D374" s="2"/>
      <c r="E374" s="2"/>
      <c r="F374" s="2"/>
      <c r="G374" s="2"/>
      <c r="H374" s="3"/>
      <c r="I374" s="3"/>
      <c r="J374" s="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spans="1:40" ht="14.25" customHeight="1" x14ac:dyDescent="0.3">
      <c r="A375" s="1"/>
      <c r="B375" s="2"/>
      <c r="C375" s="2"/>
      <c r="D375" s="2"/>
      <c r="E375" s="2"/>
      <c r="F375" s="2"/>
      <c r="G375" s="2"/>
      <c r="H375" s="3"/>
      <c r="I375" s="3"/>
      <c r="J375" s="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spans="1:40" ht="14.25" customHeight="1" x14ac:dyDescent="0.3">
      <c r="A376" s="1"/>
      <c r="B376" s="2"/>
      <c r="C376" s="2"/>
      <c r="D376" s="2"/>
      <c r="E376" s="2"/>
      <c r="F376" s="2"/>
      <c r="G376" s="2"/>
      <c r="H376" s="3"/>
      <c r="I376" s="3"/>
      <c r="J376" s="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spans="1:40" ht="14.25" customHeight="1" x14ac:dyDescent="0.3">
      <c r="A377" s="1"/>
      <c r="B377" s="2"/>
      <c r="C377" s="2"/>
      <c r="D377" s="2"/>
      <c r="E377" s="2"/>
      <c r="F377" s="2"/>
      <c r="G377" s="2"/>
      <c r="H377" s="3"/>
      <c r="I377" s="3"/>
      <c r="J377" s="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spans="1:40" ht="14.25" customHeight="1" x14ac:dyDescent="0.3">
      <c r="A378" s="1"/>
      <c r="B378" s="2"/>
      <c r="C378" s="2"/>
      <c r="D378" s="2"/>
      <c r="E378" s="2"/>
      <c r="F378" s="2"/>
      <c r="G378" s="2"/>
      <c r="H378" s="3"/>
      <c r="I378" s="3"/>
      <c r="J378" s="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spans="1:40" ht="14.25" customHeight="1" x14ac:dyDescent="0.3">
      <c r="A379" s="1"/>
      <c r="B379" s="2"/>
      <c r="C379" s="2"/>
      <c r="D379" s="2"/>
      <c r="E379" s="2"/>
      <c r="F379" s="2"/>
      <c r="G379" s="2"/>
      <c r="H379" s="3"/>
      <c r="I379" s="3"/>
      <c r="J379" s="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spans="1:40" ht="14.25" customHeight="1" x14ac:dyDescent="0.3">
      <c r="A380" s="1"/>
      <c r="B380" s="2"/>
      <c r="C380" s="2"/>
      <c r="D380" s="2"/>
      <c r="E380" s="2"/>
      <c r="F380" s="2"/>
      <c r="G380" s="2"/>
      <c r="H380" s="3"/>
      <c r="I380" s="3"/>
      <c r="J380" s="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spans="1:40" ht="14.25" customHeight="1" x14ac:dyDescent="0.3">
      <c r="A381" s="1"/>
      <c r="B381" s="2"/>
      <c r="C381" s="2"/>
      <c r="D381" s="2"/>
      <c r="E381" s="2"/>
      <c r="F381" s="2"/>
      <c r="G381" s="2"/>
      <c r="H381" s="3"/>
      <c r="I381" s="3"/>
      <c r="J381" s="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spans="1:40" ht="14.25" customHeight="1" x14ac:dyDescent="0.3">
      <c r="A382" s="1"/>
      <c r="B382" s="2"/>
      <c r="C382" s="2"/>
      <c r="D382" s="2"/>
      <c r="E382" s="2"/>
      <c r="F382" s="2"/>
      <c r="G382" s="2"/>
      <c r="H382" s="3"/>
      <c r="I382" s="3"/>
      <c r="J382" s="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spans="1:40" ht="14.25" customHeight="1" x14ac:dyDescent="0.3">
      <c r="A383" s="1"/>
      <c r="B383" s="2"/>
      <c r="C383" s="2"/>
      <c r="D383" s="2"/>
      <c r="E383" s="2"/>
      <c r="F383" s="2"/>
      <c r="G383" s="2"/>
      <c r="H383" s="3"/>
      <c r="I383" s="3"/>
      <c r="J383" s="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spans="1:40" ht="14.25" customHeight="1" x14ac:dyDescent="0.3">
      <c r="A384" s="1"/>
      <c r="B384" s="2"/>
      <c r="C384" s="2"/>
      <c r="D384" s="2"/>
      <c r="E384" s="2"/>
      <c r="F384" s="2"/>
      <c r="G384" s="2"/>
      <c r="H384" s="3"/>
      <c r="I384" s="3"/>
      <c r="J384" s="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spans="1:40" ht="14.25" customHeight="1" x14ac:dyDescent="0.3">
      <c r="A385" s="1"/>
      <c r="B385" s="2"/>
      <c r="C385" s="2"/>
      <c r="D385" s="2"/>
      <c r="E385" s="2"/>
      <c r="F385" s="2"/>
      <c r="G385" s="2"/>
      <c r="H385" s="3"/>
      <c r="I385" s="3"/>
      <c r="J385" s="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spans="1:40" ht="14.25" customHeight="1" x14ac:dyDescent="0.3">
      <c r="A386" s="1"/>
      <c r="B386" s="2"/>
      <c r="C386" s="2"/>
      <c r="D386" s="2"/>
      <c r="E386" s="2"/>
      <c r="F386" s="2"/>
      <c r="G386" s="2"/>
      <c r="H386" s="3"/>
      <c r="I386" s="3"/>
      <c r="J386" s="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spans="1:40" ht="14.25" customHeight="1" x14ac:dyDescent="0.3">
      <c r="A387" s="1"/>
      <c r="B387" s="2"/>
      <c r="C387" s="2"/>
      <c r="D387" s="2"/>
      <c r="E387" s="2"/>
      <c r="F387" s="2"/>
      <c r="G387" s="2"/>
      <c r="H387" s="3"/>
      <c r="I387" s="3"/>
      <c r="J387" s="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spans="1:40" ht="14.25" customHeight="1" x14ac:dyDescent="0.3">
      <c r="A388" s="1"/>
      <c r="B388" s="2"/>
      <c r="C388" s="2"/>
      <c r="D388" s="2"/>
      <c r="E388" s="2"/>
      <c r="F388" s="2"/>
      <c r="G388" s="2"/>
      <c r="H388" s="3"/>
      <c r="I388" s="3"/>
      <c r="J388" s="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spans="1:40" ht="14.25" customHeight="1" x14ac:dyDescent="0.3">
      <c r="A389" s="1"/>
      <c r="B389" s="2"/>
      <c r="C389" s="2"/>
      <c r="D389" s="2"/>
      <c r="E389" s="2"/>
      <c r="F389" s="2"/>
      <c r="G389" s="2"/>
      <c r="H389" s="3"/>
      <c r="I389" s="3"/>
      <c r="J389" s="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spans="1:40" ht="14.25" customHeight="1" x14ac:dyDescent="0.3">
      <c r="A390" s="1"/>
      <c r="B390" s="2"/>
      <c r="C390" s="2"/>
      <c r="D390" s="2"/>
      <c r="E390" s="2"/>
      <c r="F390" s="2"/>
      <c r="G390" s="2"/>
      <c r="H390" s="3"/>
      <c r="I390" s="3"/>
      <c r="J390" s="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spans="1:40" ht="14.25" customHeight="1" x14ac:dyDescent="0.3">
      <c r="A391" s="1"/>
      <c r="B391" s="2"/>
      <c r="C391" s="2"/>
      <c r="D391" s="2"/>
      <c r="E391" s="2"/>
      <c r="F391" s="2"/>
      <c r="G391" s="2"/>
      <c r="H391" s="3"/>
      <c r="I391" s="3"/>
      <c r="J391" s="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spans="1:40" ht="14.25" customHeight="1" x14ac:dyDescent="0.3">
      <c r="A392" s="1"/>
      <c r="B392" s="2"/>
      <c r="C392" s="2"/>
      <c r="D392" s="2"/>
      <c r="E392" s="2"/>
      <c r="F392" s="2"/>
      <c r="G392" s="2"/>
      <c r="H392" s="3"/>
      <c r="I392" s="3"/>
      <c r="J392" s="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spans="1:40" ht="14.25" customHeight="1" x14ac:dyDescent="0.3">
      <c r="A393" s="1"/>
      <c r="B393" s="2"/>
      <c r="C393" s="2"/>
      <c r="D393" s="2"/>
      <c r="E393" s="2"/>
      <c r="F393" s="2"/>
      <c r="G393" s="2"/>
      <c r="H393" s="3"/>
      <c r="I393" s="3"/>
      <c r="J393" s="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spans="1:40" ht="14.25" customHeight="1" x14ac:dyDescent="0.3">
      <c r="A394" s="1"/>
      <c r="B394" s="2"/>
      <c r="C394" s="2"/>
      <c r="D394" s="2"/>
      <c r="E394" s="2"/>
      <c r="F394" s="2"/>
      <c r="G394" s="2"/>
      <c r="H394" s="3"/>
      <c r="I394" s="3"/>
      <c r="J394" s="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spans="1:40" ht="14.25" customHeight="1" x14ac:dyDescent="0.3">
      <c r="A395" s="1"/>
      <c r="B395" s="2"/>
      <c r="C395" s="2"/>
      <c r="D395" s="2"/>
      <c r="E395" s="2"/>
      <c r="F395" s="2"/>
      <c r="G395" s="2"/>
      <c r="H395" s="3"/>
      <c r="I395" s="3"/>
      <c r="J395" s="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spans="1:40" ht="14.25" customHeight="1" x14ac:dyDescent="0.3">
      <c r="A396" s="1"/>
      <c r="B396" s="2"/>
      <c r="C396" s="2"/>
      <c r="D396" s="2"/>
      <c r="E396" s="2"/>
      <c r="F396" s="2"/>
      <c r="G396" s="2"/>
      <c r="H396" s="3"/>
      <c r="I396" s="3"/>
      <c r="J396" s="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spans="1:40" ht="14.25" customHeight="1" x14ac:dyDescent="0.3">
      <c r="A397" s="1"/>
      <c r="B397" s="2"/>
      <c r="C397" s="2"/>
      <c r="D397" s="2"/>
      <c r="E397" s="2"/>
      <c r="F397" s="2"/>
      <c r="G397" s="2"/>
      <c r="H397" s="3"/>
      <c r="I397" s="3"/>
      <c r="J397" s="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spans="1:40" ht="14.25" customHeight="1" x14ac:dyDescent="0.3">
      <c r="A398" s="1"/>
      <c r="B398" s="2"/>
      <c r="C398" s="2"/>
      <c r="D398" s="2"/>
      <c r="E398" s="2"/>
      <c r="F398" s="2"/>
      <c r="G398" s="2"/>
      <c r="H398" s="3"/>
      <c r="I398" s="3"/>
      <c r="J398" s="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spans="1:40" ht="14.25" customHeight="1" x14ac:dyDescent="0.3">
      <c r="A399" s="1"/>
      <c r="B399" s="2"/>
      <c r="C399" s="2"/>
      <c r="D399" s="2"/>
      <c r="E399" s="2"/>
      <c r="F399" s="2"/>
      <c r="G399" s="2"/>
      <c r="H399" s="3"/>
      <c r="I399" s="3"/>
      <c r="J399" s="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spans="1:40" ht="14.25" customHeight="1" x14ac:dyDescent="0.3">
      <c r="A400" s="1"/>
      <c r="B400" s="2"/>
      <c r="C400" s="2"/>
      <c r="D400" s="2"/>
      <c r="E400" s="2"/>
      <c r="F400" s="2"/>
      <c r="G400" s="2"/>
      <c r="H400" s="3"/>
      <c r="I400" s="3"/>
      <c r="J400" s="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spans="1:40" ht="14.25" customHeight="1" x14ac:dyDescent="0.3">
      <c r="A401" s="1"/>
      <c r="B401" s="2"/>
      <c r="C401" s="2"/>
      <c r="D401" s="2"/>
      <c r="E401" s="2"/>
      <c r="F401" s="2"/>
      <c r="G401" s="2"/>
      <c r="H401" s="3"/>
      <c r="I401" s="3"/>
      <c r="J401" s="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spans="1:40" ht="14.25" customHeight="1" x14ac:dyDescent="0.3">
      <c r="A402" s="1"/>
      <c r="B402" s="2"/>
      <c r="C402" s="2"/>
      <c r="D402" s="2"/>
      <c r="E402" s="2"/>
      <c r="F402" s="2"/>
      <c r="G402" s="2"/>
      <c r="H402" s="3"/>
      <c r="I402" s="3"/>
      <c r="J402" s="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spans="1:40" ht="14.25" customHeight="1" x14ac:dyDescent="0.3">
      <c r="A403" s="1"/>
      <c r="B403" s="2"/>
      <c r="C403" s="2"/>
      <c r="D403" s="2"/>
      <c r="E403" s="2"/>
      <c r="F403" s="2"/>
      <c r="G403" s="2"/>
      <c r="H403" s="3"/>
      <c r="I403" s="3"/>
      <c r="J403" s="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spans="1:40" ht="14.25" customHeight="1" x14ac:dyDescent="0.3">
      <c r="A404" s="1"/>
      <c r="B404" s="2"/>
      <c r="C404" s="2"/>
      <c r="D404" s="2"/>
      <c r="E404" s="2"/>
      <c r="F404" s="2"/>
      <c r="G404" s="2"/>
      <c r="H404" s="3"/>
      <c r="I404" s="3"/>
      <c r="J404" s="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spans="1:40" ht="14.25" customHeight="1" x14ac:dyDescent="0.3">
      <c r="A405" s="1"/>
      <c r="B405" s="2"/>
      <c r="C405" s="2"/>
      <c r="D405" s="2"/>
      <c r="E405" s="2"/>
      <c r="F405" s="2"/>
      <c r="G405" s="2"/>
      <c r="H405" s="3"/>
      <c r="I405" s="3"/>
      <c r="J405" s="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spans="1:40" ht="14.25" customHeight="1" x14ac:dyDescent="0.3">
      <c r="A406" s="1"/>
      <c r="B406" s="2"/>
      <c r="C406" s="2"/>
      <c r="D406" s="2"/>
      <c r="E406" s="2"/>
      <c r="F406" s="2"/>
      <c r="G406" s="2"/>
      <c r="H406" s="3"/>
      <c r="I406" s="3"/>
      <c r="J406" s="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spans="1:40" ht="14.25" customHeight="1" x14ac:dyDescent="0.3">
      <c r="A407" s="1"/>
      <c r="B407" s="2"/>
      <c r="C407" s="2"/>
      <c r="D407" s="2"/>
      <c r="E407" s="2"/>
      <c r="F407" s="2"/>
      <c r="G407" s="2"/>
      <c r="H407" s="3"/>
      <c r="I407" s="3"/>
      <c r="J407" s="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spans="1:40" ht="14.25" customHeight="1" x14ac:dyDescent="0.3">
      <c r="A408" s="1"/>
      <c r="B408" s="2"/>
      <c r="C408" s="2"/>
      <c r="D408" s="2"/>
      <c r="E408" s="2"/>
      <c r="F408" s="2"/>
      <c r="G408" s="2"/>
      <c r="H408" s="3"/>
      <c r="I408" s="3"/>
      <c r="J408" s="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spans="1:40" ht="14.25" customHeight="1" x14ac:dyDescent="0.3">
      <c r="A409" s="1"/>
      <c r="B409" s="2"/>
      <c r="C409" s="2"/>
      <c r="D409" s="2"/>
      <c r="E409" s="2"/>
      <c r="F409" s="2"/>
      <c r="G409" s="2"/>
      <c r="H409" s="3"/>
      <c r="I409" s="3"/>
      <c r="J409" s="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spans="1:40" ht="14.25" customHeight="1" x14ac:dyDescent="0.3">
      <c r="A410" s="1"/>
      <c r="B410" s="2"/>
      <c r="C410" s="2"/>
      <c r="D410" s="2"/>
      <c r="E410" s="2"/>
      <c r="F410" s="2"/>
      <c r="G410" s="2"/>
      <c r="H410" s="3"/>
      <c r="I410" s="3"/>
      <c r="J410" s="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spans="1:40" ht="14.25" customHeight="1" x14ac:dyDescent="0.3">
      <c r="A411" s="1"/>
      <c r="B411" s="2"/>
      <c r="C411" s="2"/>
      <c r="D411" s="2"/>
      <c r="E411" s="2"/>
      <c r="F411" s="2"/>
      <c r="G411" s="2"/>
      <c r="H411" s="3"/>
      <c r="I411" s="3"/>
      <c r="J411" s="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spans="1:40" ht="14.25" customHeight="1" x14ac:dyDescent="0.3">
      <c r="A412" s="1"/>
      <c r="B412" s="2"/>
      <c r="C412" s="2"/>
      <c r="D412" s="2"/>
      <c r="E412" s="2"/>
      <c r="F412" s="2"/>
      <c r="G412" s="2"/>
      <c r="H412" s="3"/>
      <c r="I412" s="3"/>
      <c r="J412" s="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spans="1:40" ht="14.25" customHeight="1" x14ac:dyDescent="0.3">
      <c r="A413" s="1"/>
      <c r="B413" s="2"/>
      <c r="C413" s="2"/>
      <c r="D413" s="2"/>
      <c r="E413" s="2"/>
      <c r="F413" s="2"/>
      <c r="G413" s="2"/>
      <c r="H413" s="3"/>
      <c r="I413" s="3"/>
      <c r="J413" s="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spans="1:40" ht="14.25" customHeight="1" x14ac:dyDescent="0.3">
      <c r="A414" s="1"/>
      <c r="B414" s="2"/>
      <c r="C414" s="2"/>
      <c r="D414" s="2"/>
      <c r="E414" s="2"/>
      <c r="F414" s="2"/>
      <c r="G414" s="2"/>
      <c r="H414" s="3"/>
      <c r="I414" s="3"/>
      <c r="J414" s="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spans="1:40" ht="14.25" customHeight="1" x14ac:dyDescent="0.3">
      <c r="A415" s="1"/>
      <c r="B415" s="2"/>
      <c r="C415" s="2"/>
      <c r="D415" s="2"/>
      <c r="E415" s="2"/>
      <c r="F415" s="2"/>
      <c r="G415" s="2"/>
      <c r="H415" s="3"/>
      <c r="I415" s="3"/>
      <c r="J415" s="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spans="1:40" ht="14.25" customHeight="1" x14ac:dyDescent="0.3">
      <c r="A416" s="1"/>
      <c r="B416" s="2"/>
      <c r="C416" s="2"/>
      <c r="D416" s="2"/>
      <c r="E416" s="2"/>
      <c r="F416" s="2"/>
      <c r="G416" s="2"/>
      <c r="H416" s="3"/>
      <c r="I416" s="3"/>
      <c r="J416" s="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spans="1:40" ht="14.25" customHeight="1" x14ac:dyDescent="0.3">
      <c r="A417" s="1"/>
      <c r="B417" s="2"/>
      <c r="C417" s="2"/>
      <c r="D417" s="2"/>
      <c r="E417" s="2"/>
      <c r="F417" s="2"/>
      <c r="G417" s="2"/>
      <c r="H417" s="3"/>
      <c r="I417" s="3"/>
      <c r="J417" s="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spans="1:40" ht="14.25" customHeight="1" x14ac:dyDescent="0.3">
      <c r="A418" s="1"/>
      <c r="B418" s="2"/>
      <c r="C418" s="2"/>
      <c r="D418" s="2"/>
      <c r="E418" s="2"/>
      <c r="F418" s="2"/>
      <c r="G418" s="2"/>
      <c r="H418" s="3"/>
      <c r="I418" s="3"/>
      <c r="J418" s="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spans="1:40" ht="14.25" customHeight="1" x14ac:dyDescent="0.3">
      <c r="A419" s="1"/>
      <c r="B419" s="2"/>
      <c r="C419" s="2"/>
      <c r="D419" s="2"/>
      <c r="E419" s="2"/>
      <c r="F419" s="2"/>
      <c r="G419" s="2"/>
      <c r="H419" s="3"/>
      <c r="I419" s="3"/>
      <c r="J419" s="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spans="1:40" ht="14.25" customHeight="1" x14ac:dyDescent="0.3">
      <c r="A420" s="1"/>
      <c r="B420" s="2"/>
      <c r="C420" s="2"/>
      <c r="D420" s="2"/>
      <c r="E420" s="2"/>
      <c r="F420" s="2"/>
      <c r="G420" s="2"/>
      <c r="H420" s="3"/>
      <c r="I420" s="3"/>
      <c r="J420" s="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spans="1:40" ht="14.25" customHeight="1" x14ac:dyDescent="0.3">
      <c r="A421" s="1"/>
      <c r="B421" s="2"/>
      <c r="C421" s="2"/>
      <c r="D421" s="2"/>
      <c r="E421" s="2"/>
      <c r="F421" s="2"/>
      <c r="G421" s="2"/>
      <c r="H421" s="3"/>
      <c r="I421" s="3"/>
      <c r="J421" s="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spans="1:40" ht="14.25" customHeight="1" x14ac:dyDescent="0.3">
      <c r="A422" s="1"/>
      <c r="B422" s="2"/>
      <c r="C422" s="2"/>
      <c r="D422" s="2"/>
      <c r="E422" s="2"/>
      <c r="F422" s="2"/>
      <c r="G422" s="2"/>
      <c r="H422" s="3"/>
      <c r="I422" s="3"/>
      <c r="J422" s="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spans="1:40" ht="14.25" customHeight="1" x14ac:dyDescent="0.3">
      <c r="A423" s="1"/>
      <c r="B423" s="2"/>
      <c r="C423" s="2"/>
      <c r="D423" s="2"/>
      <c r="E423" s="2"/>
      <c r="F423" s="2"/>
      <c r="G423" s="2"/>
      <c r="H423" s="3"/>
      <c r="I423" s="3"/>
      <c r="J423" s="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spans="1:40" ht="14.25" customHeight="1" x14ac:dyDescent="0.3">
      <c r="A424" s="1"/>
      <c r="B424" s="2"/>
      <c r="C424" s="2"/>
      <c r="D424" s="2"/>
      <c r="E424" s="2"/>
      <c r="F424" s="2"/>
      <c r="G424" s="2"/>
      <c r="H424" s="3"/>
      <c r="I424" s="3"/>
      <c r="J424" s="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spans="1:40" ht="14.25" customHeight="1" x14ac:dyDescent="0.3">
      <c r="A425" s="1"/>
      <c r="B425" s="2"/>
      <c r="C425" s="2"/>
      <c r="D425" s="2"/>
      <c r="E425" s="2"/>
      <c r="F425" s="2"/>
      <c r="G425" s="2"/>
      <c r="H425" s="3"/>
      <c r="I425" s="3"/>
      <c r="J425" s="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spans="1:40" ht="14.25" customHeight="1" x14ac:dyDescent="0.3">
      <c r="A426" s="1"/>
      <c r="B426" s="2"/>
      <c r="C426" s="2"/>
      <c r="D426" s="2"/>
      <c r="E426" s="2"/>
      <c r="F426" s="2"/>
      <c r="G426" s="2"/>
      <c r="H426" s="3"/>
      <c r="I426" s="3"/>
      <c r="J426" s="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spans="1:40" ht="14.25" customHeight="1" x14ac:dyDescent="0.3">
      <c r="A427" s="1"/>
      <c r="B427" s="2"/>
      <c r="C427" s="2"/>
      <c r="D427" s="2"/>
      <c r="E427" s="2"/>
      <c r="F427" s="2"/>
      <c r="G427" s="2"/>
      <c r="H427" s="3"/>
      <c r="I427" s="3"/>
      <c r="J427" s="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spans="1:40" ht="14.25" customHeight="1" x14ac:dyDescent="0.3">
      <c r="A428" s="1"/>
      <c r="B428" s="2"/>
      <c r="C428" s="2"/>
      <c r="D428" s="2"/>
      <c r="E428" s="2"/>
      <c r="F428" s="2"/>
      <c r="G428" s="2"/>
      <c r="H428" s="3"/>
      <c r="I428" s="3"/>
      <c r="J428" s="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spans="1:40" ht="14.25" customHeight="1" x14ac:dyDescent="0.3">
      <c r="A429" s="1"/>
      <c r="B429" s="2"/>
      <c r="C429" s="2"/>
      <c r="D429" s="2"/>
      <c r="E429" s="2"/>
      <c r="F429" s="2"/>
      <c r="G429" s="2"/>
      <c r="H429" s="3"/>
      <c r="I429" s="3"/>
      <c r="J429" s="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spans="1:40" ht="14.25" customHeight="1" x14ac:dyDescent="0.3">
      <c r="A430" s="1"/>
      <c r="B430" s="2"/>
      <c r="C430" s="2"/>
      <c r="D430" s="2"/>
      <c r="E430" s="2"/>
      <c r="F430" s="2"/>
      <c r="G430" s="2"/>
      <c r="H430" s="3"/>
      <c r="I430" s="3"/>
      <c r="J430" s="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spans="1:40" ht="14.25" customHeight="1" x14ac:dyDescent="0.3">
      <c r="A431" s="1"/>
      <c r="B431" s="2"/>
      <c r="C431" s="2"/>
      <c r="D431" s="2"/>
      <c r="E431" s="2"/>
      <c r="F431" s="2"/>
      <c r="G431" s="2"/>
      <c r="H431" s="3"/>
      <c r="I431" s="3"/>
      <c r="J431" s="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spans="1:40" ht="14.25" customHeight="1" x14ac:dyDescent="0.3">
      <c r="A432" s="1"/>
      <c r="B432" s="2"/>
      <c r="C432" s="2"/>
      <c r="D432" s="2"/>
      <c r="E432" s="2"/>
      <c r="F432" s="2"/>
      <c r="G432" s="2"/>
      <c r="H432" s="3"/>
      <c r="I432" s="3"/>
      <c r="J432" s="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spans="1:40" ht="14.25" customHeight="1" x14ac:dyDescent="0.3">
      <c r="A433" s="1"/>
      <c r="B433" s="2"/>
      <c r="C433" s="2"/>
      <c r="D433" s="2"/>
      <c r="E433" s="2"/>
      <c r="F433" s="2"/>
      <c r="G433" s="2"/>
      <c r="H433" s="3"/>
      <c r="I433" s="3"/>
      <c r="J433" s="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spans="1:40" ht="14.25" customHeight="1" x14ac:dyDescent="0.3">
      <c r="A434" s="1"/>
      <c r="B434" s="2"/>
      <c r="C434" s="2"/>
      <c r="D434" s="2"/>
      <c r="E434" s="2"/>
      <c r="F434" s="2"/>
      <c r="G434" s="2"/>
      <c r="H434" s="3"/>
      <c r="I434" s="3"/>
      <c r="J434" s="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spans="1:40" ht="14.25" customHeight="1" x14ac:dyDescent="0.3">
      <c r="A435" s="1"/>
      <c r="B435" s="2"/>
      <c r="C435" s="2"/>
      <c r="D435" s="2"/>
      <c r="E435" s="2"/>
      <c r="F435" s="2"/>
      <c r="G435" s="2"/>
      <c r="H435" s="3"/>
      <c r="I435" s="3"/>
      <c r="J435" s="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spans="1:40" ht="14.25" customHeight="1" x14ac:dyDescent="0.3">
      <c r="A436" s="1"/>
      <c r="B436" s="2"/>
      <c r="C436" s="2"/>
      <c r="D436" s="2"/>
      <c r="E436" s="2"/>
      <c r="F436" s="2"/>
      <c r="G436" s="2"/>
      <c r="H436" s="3"/>
      <c r="I436" s="3"/>
      <c r="J436" s="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spans="1:40" ht="14.25" customHeight="1" x14ac:dyDescent="0.3">
      <c r="A437" s="1"/>
      <c r="B437" s="2"/>
      <c r="C437" s="2"/>
      <c r="D437" s="2"/>
      <c r="E437" s="2"/>
      <c r="F437" s="2"/>
      <c r="G437" s="2"/>
      <c r="H437" s="3"/>
      <c r="I437" s="3"/>
      <c r="J437" s="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spans="1:40" ht="14.25" customHeight="1" x14ac:dyDescent="0.3">
      <c r="A438" s="1"/>
      <c r="B438" s="2"/>
      <c r="C438" s="2"/>
      <c r="D438" s="2"/>
      <c r="E438" s="2"/>
      <c r="F438" s="2"/>
      <c r="G438" s="2"/>
      <c r="H438" s="3"/>
      <c r="I438" s="3"/>
      <c r="J438" s="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spans="1:40" ht="14.25" customHeight="1" x14ac:dyDescent="0.3">
      <c r="A439" s="1"/>
      <c r="B439" s="2"/>
      <c r="C439" s="2"/>
      <c r="D439" s="2"/>
      <c r="E439" s="2"/>
      <c r="F439" s="2"/>
      <c r="G439" s="2"/>
      <c r="H439" s="3"/>
      <c r="I439" s="3"/>
      <c r="J439" s="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spans="1:40" ht="14.25" customHeight="1" x14ac:dyDescent="0.3">
      <c r="A440" s="1"/>
      <c r="B440" s="2"/>
      <c r="C440" s="2"/>
      <c r="D440" s="2"/>
      <c r="E440" s="2"/>
      <c r="F440" s="2"/>
      <c r="G440" s="2"/>
      <c r="H440" s="3"/>
      <c r="I440" s="3"/>
      <c r="J440" s="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spans="1:40" ht="14.25" customHeight="1" x14ac:dyDescent="0.3">
      <c r="A441" s="1"/>
      <c r="B441" s="2"/>
      <c r="C441" s="2"/>
      <c r="D441" s="2"/>
      <c r="E441" s="2"/>
      <c r="F441" s="2"/>
      <c r="G441" s="2"/>
      <c r="H441" s="3"/>
      <c r="I441" s="3"/>
      <c r="J441" s="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spans="1:40" ht="14.25" customHeight="1" x14ac:dyDescent="0.3">
      <c r="A442" s="1"/>
      <c r="B442" s="2"/>
      <c r="C442" s="2"/>
      <c r="D442" s="2"/>
      <c r="E442" s="2"/>
      <c r="F442" s="2"/>
      <c r="G442" s="2"/>
      <c r="H442" s="3"/>
      <c r="I442" s="3"/>
      <c r="J442" s="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spans="1:40" ht="14.25" customHeight="1" x14ac:dyDescent="0.3">
      <c r="A443" s="1"/>
      <c r="B443" s="2"/>
      <c r="C443" s="2"/>
      <c r="D443" s="2"/>
      <c r="E443" s="2"/>
      <c r="F443" s="2"/>
      <c r="G443" s="2"/>
      <c r="H443" s="3"/>
      <c r="I443" s="3"/>
      <c r="J443" s="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spans="1:40" ht="14.25" customHeight="1" x14ac:dyDescent="0.3">
      <c r="A444" s="1"/>
      <c r="B444" s="2"/>
      <c r="C444" s="2"/>
      <c r="D444" s="2"/>
      <c r="E444" s="2"/>
      <c r="F444" s="2"/>
      <c r="G444" s="2"/>
      <c r="H444" s="3"/>
      <c r="I444" s="3"/>
      <c r="J444" s="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spans="1:40" ht="14.25" customHeight="1" x14ac:dyDescent="0.3">
      <c r="A445" s="1"/>
      <c r="B445" s="2"/>
      <c r="C445" s="2"/>
      <c r="D445" s="2"/>
      <c r="E445" s="2"/>
      <c r="F445" s="2"/>
      <c r="G445" s="2"/>
      <c r="H445" s="3"/>
      <c r="I445" s="3"/>
      <c r="J445" s="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spans="1:40" ht="14.25" customHeight="1" x14ac:dyDescent="0.3">
      <c r="A446" s="1"/>
      <c r="B446" s="2"/>
      <c r="C446" s="2"/>
      <c r="D446" s="2"/>
      <c r="E446" s="2"/>
      <c r="F446" s="2"/>
      <c r="G446" s="2"/>
      <c r="H446" s="3"/>
      <c r="I446" s="3"/>
      <c r="J446" s="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spans="1:40" ht="14.25" customHeight="1" x14ac:dyDescent="0.3">
      <c r="A447" s="1"/>
      <c r="B447" s="2"/>
      <c r="C447" s="2"/>
      <c r="D447" s="2"/>
      <c r="E447" s="2"/>
      <c r="F447" s="2"/>
      <c r="G447" s="2"/>
      <c r="H447" s="3"/>
      <c r="I447" s="3"/>
      <c r="J447" s="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spans="1:40" ht="14.25" customHeight="1" x14ac:dyDescent="0.3">
      <c r="A448" s="1"/>
      <c r="B448" s="2"/>
      <c r="C448" s="2"/>
      <c r="D448" s="2"/>
      <c r="E448" s="2"/>
      <c r="F448" s="2"/>
      <c r="G448" s="2"/>
      <c r="H448" s="3"/>
      <c r="I448" s="3"/>
      <c r="J448" s="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spans="1:40" ht="14.25" customHeight="1" x14ac:dyDescent="0.3">
      <c r="A449" s="1"/>
      <c r="B449" s="2"/>
      <c r="C449" s="2"/>
      <c r="D449" s="2"/>
      <c r="E449" s="2"/>
      <c r="F449" s="2"/>
      <c r="G449" s="2"/>
      <c r="H449" s="3"/>
      <c r="I449" s="3"/>
      <c r="J449" s="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spans="1:40" ht="14.25" customHeight="1" x14ac:dyDescent="0.3">
      <c r="A450" s="1"/>
      <c r="B450" s="2"/>
      <c r="C450" s="2"/>
      <c r="D450" s="2"/>
      <c r="E450" s="2"/>
      <c r="F450" s="2"/>
      <c r="G450" s="2"/>
      <c r="H450" s="3"/>
      <c r="I450" s="3"/>
      <c r="J450" s="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spans="1:40" ht="14.25" customHeight="1" x14ac:dyDescent="0.3">
      <c r="A451" s="1"/>
      <c r="B451" s="2"/>
      <c r="C451" s="2"/>
      <c r="D451" s="2"/>
      <c r="E451" s="2"/>
      <c r="F451" s="2"/>
      <c r="G451" s="2"/>
      <c r="H451" s="3"/>
      <c r="I451" s="3"/>
      <c r="J451" s="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spans="1:40" ht="14.25" customHeight="1" x14ac:dyDescent="0.3">
      <c r="A452" s="1"/>
      <c r="B452" s="2"/>
      <c r="C452" s="2"/>
      <c r="D452" s="2"/>
      <c r="E452" s="2"/>
      <c r="F452" s="2"/>
      <c r="G452" s="2"/>
      <c r="H452" s="3"/>
      <c r="I452" s="3"/>
      <c r="J452" s="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spans="1:40" ht="14.25" customHeight="1" x14ac:dyDescent="0.3">
      <c r="A453" s="1"/>
      <c r="B453" s="2"/>
      <c r="C453" s="2"/>
      <c r="D453" s="2"/>
      <c r="E453" s="2"/>
      <c r="F453" s="2"/>
      <c r="G453" s="2"/>
      <c r="H453" s="3"/>
      <c r="I453" s="3"/>
      <c r="J453" s="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spans="1:40" ht="14.25" customHeight="1" x14ac:dyDescent="0.3">
      <c r="A454" s="1"/>
      <c r="B454" s="2"/>
      <c r="C454" s="2"/>
      <c r="D454" s="2"/>
      <c r="E454" s="2"/>
      <c r="F454" s="2"/>
      <c r="G454" s="2"/>
      <c r="H454" s="3"/>
      <c r="I454" s="3"/>
      <c r="J454" s="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spans="1:40" ht="14.25" customHeight="1" x14ac:dyDescent="0.3">
      <c r="A455" s="1"/>
      <c r="B455" s="2"/>
      <c r="C455" s="2"/>
      <c r="D455" s="2"/>
      <c r="E455" s="2"/>
      <c r="F455" s="2"/>
      <c r="G455" s="2"/>
      <c r="H455" s="3"/>
      <c r="I455" s="3"/>
      <c r="J455" s="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spans="1:40" ht="14.25" customHeight="1" x14ac:dyDescent="0.3">
      <c r="A456" s="1"/>
      <c r="B456" s="2"/>
      <c r="C456" s="2"/>
      <c r="D456" s="2"/>
      <c r="E456" s="2"/>
      <c r="F456" s="2"/>
      <c r="G456" s="2"/>
      <c r="H456" s="3"/>
      <c r="I456" s="3"/>
      <c r="J456" s="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spans="1:40" ht="14.25" customHeight="1" x14ac:dyDescent="0.3">
      <c r="A457" s="1"/>
      <c r="B457" s="2"/>
      <c r="C457" s="2"/>
      <c r="D457" s="2"/>
      <c r="E457" s="2"/>
      <c r="F457" s="2"/>
      <c r="G457" s="2"/>
      <c r="H457" s="3"/>
      <c r="I457" s="3"/>
      <c r="J457" s="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spans="1:40" ht="14.25" customHeight="1" x14ac:dyDescent="0.3">
      <c r="A458" s="1"/>
      <c r="B458" s="2"/>
      <c r="C458" s="2"/>
      <c r="D458" s="2"/>
      <c r="E458" s="2"/>
      <c r="F458" s="2"/>
      <c r="G458" s="2"/>
      <c r="H458" s="3"/>
      <c r="I458" s="3"/>
      <c r="J458" s="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spans="1:40" ht="14.25" customHeight="1" x14ac:dyDescent="0.3">
      <c r="A459" s="1"/>
      <c r="B459" s="2"/>
      <c r="C459" s="2"/>
      <c r="D459" s="2"/>
      <c r="E459" s="2"/>
      <c r="F459" s="2"/>
      <c r="G459" s="2"/>
      <c r="H459" s="3"/>
      <c r="I459" s="3"/>
      <c r="J459" s="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spans="1:40" ht="14.25" customHeight="1" x14ac:dyDescent="0.3">
      <c r="A460" s="1"/>
      <c r="B460" s="2"/>
      <c r="C460" s="2"/>
      <c r="D460" s="2"/>
      <c r="E460" s="2"/>
      <c r="F460" s="2"/>
      <c r="G460" s="2"/>
      <c r="H460" s="3"/>
      <c r="I460" s="3"/>
      <c r="J460" s="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spans="1:40" ht="14.25" customHeight="1" x14ac:dyDescent="0.3">
      <c r="A461" s="1"/>
      <c r="B461" s="2"/>
      <c r="C461" s="2"/>
      <c r="D461" s="2"/>
      <c r="E461" s="2"/>
      <c r="F461" s="2"/>
      <c r="G461" s="2"/>
      <c r="H461" s="3"/>
      <c r="I461" s="3"/>
      <c r="J461" s="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spans="1:40" ht="14.25" customHeight="1" x14ac:dyDescent="0.3">
      <c r="A462" s="1"/>
      <c r="B462" s="2"/>
      <c r="C462" s="2"/>
      <c r="D462" s="2"/>
      <c r="E462" s="2"/>
      <c r="F462" s="2"/>
      <c r="G462" s="2"/>
      <c r="H462" s="3"/>
      <c r="I462" s="3"/>
      <c r="J462" s="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spans="1:40" ht="14.25" customHeight="1" x14ac:dyDescent="0.3">
      <c r="A463" s="1"/>
      <c r="B463" s="2"/>
      <c r="C463" s="2"/>
      <c r="D463" s="2"/>
      <c r="E463" s="2"/>
      <c r="F463" s="2"/>
      <c r="G463" s="2"/>
      <c r="H463" s="3"/>
      <c r="I463" s="3"/>
      <c r="J463" s="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spans="1:40" ht="14.25" customHeight="1" x14ac:dyDescent="0.3">
      <c r="A464" s="1"/>
      <c r="B464" s="2"/>
      <c r="C464" s="2"/>
      <c r="D464" s="2"/>
      <c r="E464" s="2"/>
      <c r="F464" s="2"/>
      <c r="G464" s="2"/>
      <c r="H464" s="3"/>
      <c r="I464" s="3"/>
      <c r="J464" s="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spans="1:40" ht="14.25" customHeight="1" x14ac:dyDescent="0.3">
      <c r="A465" s="1"/>
      <c r="B465" s="2"/>
      <c r="C465" s="2"/>
      <c r="D465" s="2"/>
      <c r="E465" s="2"/>
      <c r="F465" s="2"/>
      <c r="G465" s="2"/>
      <c r="H465" s="3"/>
      <c r="I465" s="3"/>
      <c r="J465" s="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spans="1:40" ht="14.25" customHeight="1" x14ac:dyDescent="0.3">
      <c r="A466" s="1"/>
      <c r="B466" s="2"/>
      <c r="C466" s="2"/>
      <c r="D466" s="2"/>
      <c r="E466" s="2"/>
      <c r="F466" s="2"/>
      <c r="G466" s="2"/>
      <c r="H466" s="3"/>
      <c r="I466" s="3"/>
      <c r="J466" s="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spans="1:40" ht="14.25" customHeight="1" x14ac:dyDescent="0.3">
      <c r="A467" s="1"/>
      <c r="B467" s="2"/>
      <c r="C467" s="2"/>
      <c r="D467" s="2"/>
      <c r="E467" s="2"/>
      <c r="F467" s="2"/>
      <c r="G467" s="2"/>
      <c r="H467" s="3"/>
      <c r="I467" s="3"/>
      <c r="J467" s="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spans="1:40" ht="14.25" customHeight="1" x14ac:dyDescent="0.3">
      <c r="A468" s="1"/>
      <c r="B468" s="2"/>
      <c r="C468" s="2"/>
      <c r="D468" s="2"/>
      <c r="E468" s="2"/>
      <c r="F468" s="2"/>
      <c r="G468" s="2"/>
      <c r="H468" s="3"/>
      <c r="I468" s="3"/>
      <c r="J468" s="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spans="1:40" ht="14.25" customHeight="1" x14ac:dyDescent="0.3">
      <c r="A469" s="1"/>
      <c r="B469" s="2"/>
      <c r="C469" s="2"/>
      <c r="D469" s="2"/>
      <c r="E469" s="2"/>
      <c r="F469" s="2"/>
      <c r="G469" s="2"/>
      <c r="H469" s="3"/>
      <c r="I469" s="3"/>
      <c r="J469" s="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spans="1:40" ht="14.25" customHeight="1" x14ac:dyDescent="0.3">
      <c r="A470" s="1"/>
      <c r="B470" s="2"/>
      <c r="C470" s="2"/>
      <c r="D470" s="2"/>
      <c r="E470" s="2"/>
      <c r="F470" s="2"/>
      <c r="G470" s="2"/>
      <c r="H470" s="3"/>
      <c r="I470" s="3"/>
      <c r="J470" s="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spans="1:40" ht="14.25" customHeight="1" x14ac:dyDescent="0.3">
      <c r="A471" s="1"/>
      <c r="B471" s="2"/>
      <c r="C471" s="2"/>
      <c r="D471" s="2"/>
      <c r="E471" s="2"/>
      <c r="F471" s="2"/>
      <c r="G471" s="2"/>
      <c r="H471" s="3"/>
      <c r="I471" s="3"/>
      <c r="J471" s="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spans="1:40" ht="14.25" customHeight="1" x14ac:dyDescent="0.3">
      <c r="A472" s="1"/>
      <c r="B472" s="2"/>
      <c r="C472" s="2"/>
      <c r="D472" s="2"/>
      <c r="E472" s="2"/>
      <c r="F472" s="2"/>
      <c r="G472" s="2"/>
      <c r="H472" s="3"/>
      <c r="I472" s="3"/>
      <c r="J472" s="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spans="1:40" ht="14.25" customHeight="1" x14ac:dyDescent="0.3">
      <c r="A473" s="1"/>
      <c r="B473" s="2"/>
      <c r="C473" s="2"/>
      <c r="D473" s="2"/>
      <c r="E473" s="2"/>
      <c r="F473" s="2"/>
      <c r="G473" s="2"/>
      <c r="H473" s="3"/>
      <c r="I473" s="3"/>
      <c r="J473" s="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spans="1:40" ht="14.25" customHeight="1" x14ac:dyDescent="0.3">
      <c r="A474" s="1"/>
      <c r="B474" s="2"/>
      <c r="C474" s="2"/>
      <c r="D474" s="2"/>
      <c r="E474" s="2"/>
      <c r="F474" s="2"/>
      <c r="G474" s="2"/>
      <c r="H474" s="3"/>
      <c r="I474" s="3"/>
      <c r="J474" s="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spans="1:40" ht="14.25" customHeight="1" x14ac:dyDescent="0.3">
      <c r="A475" s="1"/>
      <c r="B475" s="2"/>
      <c r="C475" s="2"/>
      <c r="D475" s="2"/>
      <c r="E475" s="2"/>
      <c r="F475" s="2"/>
      <c r="G475" s="2"/>
      <c r="H475" s="3"/>
      <c r="I475" s="3"/>
      <c r="J475" s="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spans="1:40" ht="14.25" customHeight="1" x14ac:dyDescent="0.3">
      <c r="A476" s="1"/>
      <c r="B476" s="2"/>
      <c r="C476" s="2"/>
      <c r="D476" s="2"/>
      <c r="E476" s="2"/>
      <c r="F476" s="2"/>
      <c r="G476" s="2"/>
      <c r="H476" s="3"/>
      <c r="I476" s="3"/>
      <c r="J476" s="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spans="1:40" ht="14.25" customHeight="1" x14ac:dyDescent="0.3">
      <c r="A477" s="1"/>
      <c r="B477" s="2"/>
      <c r="C477" s="2"/>
      <c r="D477" s="2"/>
      <c r="E477" s="2"/>
      <c r="F477" s="2"/>
      <c r="G477" s="2"/>
      <c r="H477" s="3"/>
      <c r="I477" s="3"/>
      <c r="J477" s="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spans="1:40" ht="14.25" customHeight="1" x14ac:dyDescent="0.3">
      <c r="A478" s="1"/>
      <c r="B478" s="2"/>
      <c r="C478" s="2"/>
      <c r="D478" s="2"/>
      <c r="E478" s="2"/>
      <c r="F478" s="2"/>
      <c r="G478" s="2"/>
      <c r="H478" s="3"/>
      <c r="I478" s="3"/>
      <c r="J478" s="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spans="1:40" ht="14.25" customHeight="1" x14ac:dyDescent="0.3">
      <c r="A479" s="1"/>
      <c r="B479" s="2"/>
      <c r="C479" s="2"/>
      <c r="D479" s="2"/>
      <c r="E479" s="2"/>
      <c r="F479" s="2"/>
      <c r="G479" s="2"/>
      <c r="H479" s="3"/>
      <c r="I479" s="3"/>
      <c r="J479" s="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spans="1:40" ht="14.25" customHeight="1" x14ac:dyDescent="0.3">
      <c r="A480" s="1"/>
      <c r="B480" s="2"/>
      <c r="C480" s="2"/>
      <c r="D480" s="2"/>
      <c r="E480" s="2"/>
      <c r="F480" s="2"/>
      <c r="G480" s="2"/>
      <c r="H480" s="3"/>
      <c r="I480" s="3"/>
      <c r="J480" s="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spans="1:40" ht="14.25" customHeight="1" x14ac:dyDescent="0.3">
      <c r="A481" s="1"/>
      <c r="B481" s="2"/>
      <c r="C481" s="2"/>
      <c r="D481" s="2"/>
      <c r="E481" s="2"/>
      <c r="F481" s="2"/>
      <c r="G481" s="2"/>
      <c r="H481" s="3"/>
      <c r="I481" s="3"/>
      <c r="J481" s="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spans="1:40" ht="14.25" customHeight="1" x14ac:dyDescent="0.3">
      <c r="A482" s="1"/>
      <c r="B482" s="2"/>
      <c r="C482" s="2"/>
      <c r="D482" s="2"/>
      <c r="E482" s="2"/>
      <c r="F482" s="2"/>
      <c r="G482" s="2"/>
      <c r="H482" s="3"/>
      <c r="I482" s="3"/>
      <c r="J482" s="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spans="1:40" ht="14.25" customHeight="1" x14ac:dyDescent="0.3">
      <c r="A483" s="1"/>
      <c r="B483" s="2"/>
      <c r="C483" s="2"/>
      <c r="D483" s="2"/>
      <c r="E483" s="2"/>
      <c r="F483" s="2"/>
      <c r="G483" s="2"/>
      <c r="H483" s="3"/>
      <c r="I483" s="3"/>
      <c r="J483" s="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spans="1:40" ht="14.25" customHeight="1" x14ac:dyDescent="0.3">
      <c r="A484" s="1"/>
      <c r="B484" s="2"/>
      <c r="C484" s="2"/>
      <c r="D484" s="2"/>
      <c r="E484" s="2"/>
      <c r="F484" s="2"/>
      <c r="G484" s="2"/>
      <c r="H484" s="3"/>
      <c r="I484" s="3"/>
      <c r="J484" s="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spans="1:40" ht="14.25" customHeight="1" x14ac:dyDescent="0.3">
      <c r="A485" s="1"/>
      <c r="B485" s="2"/>
      <c r="C485" s="2"/>
      <c r="D485" s="2"/>
      <c r="E485" s="2"/>
      <c r="F485" s="2"/>
      <c r="G485" s="2"/>
      <c r="H485" s="3"/>
      <c r="I485" s="3"/>
      <c r="J485" s="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spans="1:40" ht="14.25" customHeight="1" x14ac:dyDescent="0.3">
      <c r="A486" s="1"/>
      <c r="B486" s="2"/>
      <c r="C486" s="2"/>
      <c r="D486" s="2"/>
      <c r="E486" s="2"/>
      <c r="F486" s="2"/>
      <c r="G486" s="2"/>
      <c r="H486" s="3"/>
      <c r="I486" s="3"/>
      <c r="J486" s="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spans="1:40" ht="14.25" customHeight="1" x14ac:dyDescent="0.3">
      <c r="A487" s="1"/>
      <c r="B487" s="2"/>
      <c r="C487" s="2"/>
      <c r="D487" s="2"/>
      <c r="E487" s="2"/>
      <c r="F487" s="2"/>
      <c r="G487" s="2"/>
      <c r="H487" s="3"/>
      <c r="I487" s="3"/>
      <c r="J487" s="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spans="1:40" ht="14.25" customHeight="1" x14ac:dyDescent="0.3">
      <c r="A488" s="1"/>
      <c r="B488" s="2"/>
      <c r="C488" s="2"/>
      <c r="D488" s="2"/>
      <c r="E488" s="2"/>
      <c r="F488" s="2"/>
      <c r="G488" s="2"/>
      <c r="H488" s="3"/>
      <c r="I488" s="3"/>
      <c r="J488" s="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spans="1:40" ht="14.25" customHeight="1" x14ac:dyDescent="0.3">
      <c r="A489" s="1"/>
      <c r="B489" s="2"/>
      <c r="C489" s="2"/>
      <c r="D489" s="2"/>
      <c r="E489" s="2"/>
      <c r="F489" s="2"/>
      <c r="G489" s="2"/>
      <c r="H489" s="3"/>
      <c r="I489" s="3"/>
      <c r="J489" s="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spans="1:40" ht="14.25" customHeight="1" x14ac:dyDescent="0.3">
      <c r="A490" s="1"/>
      <c r="B490" s="2"/>
      <c r="C490" s="2"/>
      <c r="D490" s="2"/>
      <c r="E490" s="2"/>
      <c r="F490" s="2"/>
      <c r="G490" s="2"/>
      <c r="H490" s="3"/>
      <c r="I490" s="3"/>
      <c r="J490" s="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spans="1:40" ht="14.25" customHeight="1" x14ac:dyDescent="0.3">
      <c r="A491" s="1"/>
      <c r="B491" s="2"/>
      <c r="C491" s="2"/>
      <c r="D491" s="2"/>
      <c r="E491" s="2"/>
      <c r="F491" s="2"/>
      <c r="G491" s="2"/>
      <c r="H491" s="3"/>
      <c r="I491" s="3"/>
      <c r="J491" s="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spans="1:40" ht="14.25" customHeight="1" x14ac:dyDescent="0.3">
      <c r="A492" s="1"/>
      <c r="B492" s="2"/>
      <c r="C492" s="2"/>
      <c r="D492" s="2"/>
      <c r="E492" s="2"/>
      <c r="F492" s="2"/>
      <c r="G492" s="2"/>
      <c r="H492" s="3"/>
      <c r="I492" s="3"/>
      <c r="J492" s="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spans="1:40" ht="14.25" customHeight="1" x14ac:dyDescent="0.3">
      <c r="A493" s="1"/>
      <c r="B493" s="2"/>
      <c r="C493" s="2"/>
      <c r="D493" s="2"/>
      <c r="E493" s="2"/>
      <c r="F493" s="2"/>
      <c r="G493" s="2"/>
      <c r="H493" s="3"/>
      <c r="I493" s="3"/>
      <c r="J493" s="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spans="1:40" ht="14.25" customHeight="1" x14ac:dyDescent="0.3">
      <c r="A494" s="1"/>
      <c r="B494" s="2"/>
      <c r="C494" s="2"/>
      <c r="D494" s="2"/>
      <c r="E494" s="2"/>
      <c r="F494" s="2"/>
      <c r="G494" s="2"/>
      <c r="H494" s="3"/>
      <c r="I494" s="3"/>
      <c r="J494" s="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spans="1:40" ht="14.25" customHeight="1" x14ac:dyDescent="0.3">
      <c r="A495" s="1"/>
      <c r="B495" s="2"/>
      <c r="C495" s="2"/>
      <c r="D495" s="2"/>
      <c r="E495" s="2"/>
      <c r="F495" s="2"/>
      <c r="G495" s="2"/>
      <c r="H495" s="3"/>
      <c r="I495" s="3"/>
      <c r="J495" s="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spans="1:40" ht="14.25" customHeight="1" x14ac:dyDescent="0.3">
      <c r="A496" s="1"/>
      <c r="B496" s="2"/>
      <c r="C496" s="2"/>
      <c r="D496" s="2"/>
      <c r="E496" s="2"/>
      <c r="F496" s="2"/>
      <c r="G496" s="2"/>
      <c r="H496" s="3"/>
      <c r="I496" s="3"/>
      <c r="J496" s="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spans="1:40" ht="14.25" customHeight="1" x14ac:dyDescent="0.3">
      <c r="A497" s="1"/>
      <c r="B497" s="2"/>
      <c r="C497" s="2"/>
      <c r="D497" s="2"/>
      <c r="E497" s="2"/>
      <c r="F497" s="2"/>
      <c r="G497" s="2"/>
      <c r="H497" s="3"/>
      <c r="I497" s="3"/>
      <c r="J497" s="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spans="1:40" ht="14.25" customHeight="1" x14ac:dyDescent="0.3">
      <c r="A498" s="1"/>
      <c r="B498" s="2"/>
      <c r="C498" s="2"/>
      <c r="D498" s="2"/>
      <c r="E498" s="2"/>
      <c r="F498" s="2"/>
      <c r="G498" s="2"/>
      <c r="H498" s="3"/>
      <c r="I498" s="3"/>
      <c r="J498" s="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spans="1:40" ht="14.25" customHeight="1" x14ac:dyDescent="0.3">
      <c r="A499" s="1"/>
      <c r="B499" s="2"/>
      <c r="C499" s="2"/>
      <c r="D499" s="2"/>
      <c r="E499" s="2"/>
      <c r="F499" s="2"/>
      <c r="G499" s="2"/>
      <c r="H499" s="3"/>
      <c r="I499" s="3"/>
      <c r="J499" s="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spans="1:40" ht="14.25" customHeight="1" x14ac:dyDescent="0.3">
      <c r="A500" s="1"/>
      <c r="B500" s="2"/>
      <c r="C500" s="2"/>
      <c r="D500" s="2"/>
      <c r="E500" s="2"/>
      <c r="F500" s="2"/>
      <c r="G500" s="2"/>
      <c r="H500" s="3"/>
      <c r="I500" s="3"/>
      <c r="J500" s="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spans="1:40" ht="14.25" customHeight="1" x14ac:dyDescent="0.3">
      <c r="A501" s="1"/>
      <c r="B501" s="2"/>
      <c r="C501" s="2"/>
      <c r="D501" s="2"/>
      <c r="E501" s="2"/>
      <c r="F501" s="2"/>
      <c r="G501" s="2"/>
      <c r="H501" s="3"/>
      <c r="I501" s="3"/>
      <c r="J501" s="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spans="1:40" ht="14.25" customHeight="1" x14ac:dyDescent="0.3">
      <c r="A502" s="1"/>
      <c r="B502" s="2"/>
      <c r="C502" s="2"/>
      <c r="D502" s="2"/>
      <c r="E502" s="2"/>
      <c r="F502" s="2"/>
      <c r="G502" s="2"/>
      <c r="H502" s="3"/>
      <c r="I502" s="3"/>
      <c r="J502" s="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spans="1:40" ht="14.25" customHeight="1" x14ac:dyDescent="0.3">
      <c r="A503" s="1"/>
      <c r="B503" s="2"/>
      <c r="C503" s="2"/>
      <c r="D503" s="2"/>
      <c r="E503" s="2"/>
      <c r="F503" s="2"/>
      <c r="G503" s="2"/>
      <c r="H503" s="3"/>
      <c r="I503" s="3"/>
      <c r="J503" s="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spans="1:40" ht="14.25" customHeight="1" x14ac:dyDescent="0.3">
      <c r="A504" s="1"/>
      <c r="B504" s="2"/>
      <c r="C504" s="2"/>
      <c r="D504" s="2"/>
      <c r="E504" s="2"/>
      <c r="F504" s="2"/>
      <c r="G504" s="2"/>
      <c r="H504" s="3"/>
      <c r="I504" s="3"/>
      <c r="J504" s="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spans="1:40" ht="14.25" customHeight="1" x14ac:dyDescent="0.3">
      <c r="A505" s="1"/>
      <c r="B505" s="2"/>
      <c r="C505" s="2"/>
      <c r="D505" s="2"/>
      <c r="E505" s="2"/>
      <c r="F505" s="2"/>
      <c r="G505" s="2"/>
      <c r="H505" s="3"/>
      <c r="I505" s="3"/>
      <c r="J505" s="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spans="1:40" ht="14.25" customHeight="1" x14ac:dyDescent="0.3">
      <c r="A506" s="1"/>
      <c r="B506" s="2"/>
      <c r="C506" s="2"/>
      <c r="D506" s="2"/>
      <c r="E506" s="2"/>
      <c r="F506" s="2"/>
      <c r="G506" s="2"/>
      <c r="H506" s="3"/>
      <c r="I506" s="3"/>
      <c r="J506" s="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spans="1:40" ht="14.25" customHeight="1" x14ac:dyDescent="0.3">
      <c r="A507" s="1"/>
      <c r="B507" s="2"/>
      <c r="C507" s="2"/>
      <c r="D507" s="2"/>
      <c r="E507" s="2"/>
      <c r="F507" s="2"/>
      <c r="G507" s="2"/>
      <c r="H507" s="3"/>
      <c r="I507" s="3"/>
      <c r="J507" s="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spans="1:40" ht="14.25" customHeight="1" x14ac:dyDescent="0.3">
      <c r="A508" s="1"/>
      <c r="B508" s="2"/>
      <c r="C508" s="2"/>
      <c r="D508" s="2"/>
      <c r="E508" s="2"/>
      <c r="F508" s="2"/>
      <c r="G508" s="2"/>
      <c r="H508" s="3"/>
      <c r="I508" s="3"/>
      <c r="J508" s="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spans="1:40" ht="14.25" customHeight="1" x14ac:dyDescent="0.3">
      <c r="A509" s="1"/>
      <c r="B509" s="2"/>
      <c r="C509" s="2"/>
      <c r="D509" s="2"/>
      <c r="E509" s="2"/>
      <c r="F509" s="2"/>
      <c r="G509" s="2"/>
      <c r="H509" s="3"/>
      <c r="I509" s="3"/>
      <c r="J509" s="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spans="1:40" ht="14.25" customHeight="1" x14ac:dyDescent="0.3">
      <c r="A510" s="1"/>
      <c r="B510" s="2"/>
      <c r="C510" s="2"/>
      <c r="D510" s="2"/>
      <c r="E510" s="2"/>
      <c r="F510" s="2"/>
      <c r="G510" s="2"/>
      <c r="H510" s="3"/>
      <c r="I510" s="3"/>
      <c r="J510" s="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spans="1:40" ht="14.25" customHeight="1" x14ac:dyDescent="0.3">
      <c r="A511" s="1"/>
      <c r="B511" s="2"/>
      <c r="C511" s="2"/>
      <c r="D511" s="2"/>
      <c r="E511" s="2"/>
      <c r="F511" s="2"/>
      <c r="G511" s="2"/>
      <c r="H511" s="3"/>
      <c r="I511" s="3"/>
      <c r="J511" s="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spans="1:40" ht="14.25" customHeight="1" x14ac:dyDescent="0.3">
      <c r="A512" s="1"/>
      <c r="B512" s="2"/>
      <c r="C512" s="2"/>
      <c r="D512" s="2"/>
      <c r="E512" s="2"/>
      <c r="F512" s="2"/>
      <c r="G512" s="2"/>
      <c r="H512" s="3"/>
      <c r="I512" s="3"/>
      <c r="J512" s="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spans="1:40" ht="14.25" customHeight="1" x14ac:dyDescent="0.3">
      <c r="A513" s="1"/>
      <c r="B513" s="2"/>
      <c r="C513" s="2"/>
      <c r="D513" s="2"/>
      <c r="E513" s="2"/>
      <c r="F513" s="2"/>
      <c r="G513" s="2"/>
      <c r="H513" s="3"/>
      <c r="I513" s="3"/>
      <c r="J513" s="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spans="1:40" ht="14.25" customHeight="1" x14ac:dyDescent="0.3">
      <c r="A514" s="1"/>
      <c r="B514" s="2"/>
      <c r="C514" s="2"/>
      <c r="D514" s="2"/>
      <c r="E514" s="2"/>
      <c r="F514" s="2"/>
      <c r="G514" s="2"/>
      <c r="H514" s="3"/>
      <c r="I514" s="3"/>
      <c r="J514" s="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spans="1:40" ht="14.25" customHeight="1" x14ac:dyDescent="0.3">
      <c r="A515" s="1"/>
      <c r="B515" s="2"/>
      <c r="C515" s="2"/>
      <c r="D515" s="2"/>
      <c r="E515" s="2"/>
      <c r="F515" s="2"/>
      <c r="G515" s="2"/>
      <c r="H515" s="3"/>
      <c r="I515" s="3"/>
      <c r="J515" s="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spans="1:40" ht="14.25" customHeight="1" x14ac:dyDescent="0.3">
      <c r="A516" s="1"/>
      <c r="B516" s="2"/>
      <c r="C516" s="2"/>
      <c r="D516" s="2"/>
      <c r="E516" s="2"/>
      <c r="F516" s="2"/>
      <c r="G516" s="2"/>
      <c r="H516" s="3"/>
      <c r="I516" s="3"/>
      <c r="J516" s="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spans="1:40" ht="14.25" customHeight="1" x14ac:dyDescent="0.3">
      <c r="A517" s="1"/>
      <c r="B517" s="2"/>
      <c r="C517" s="2"/>
      <c r="D517" s="2"/>
      <c r="E517" s="2"/>
      <c r="F517" s="2"/>
      <c r="G517" s="2"/>
      <c r="H517" s="3"/>
      <c r="I517" s="3"/>
      <c r="J517" s="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spans="1:40" ht="14.25" customHeight="1" x14ac:dyDescent="0.3">
      <c r="A518" s="1"/>
      <c r="B518" s="2"/>
      <c r="C518" s="2"/>
      <c r="D518" s="2"/>
      <c r="E518" s="2"/>
      <c r="F518" s="2"/>
      <c r="G518" s="2"/>
      <c r="H518" s="3"/>
      <c r="I518" s="3"/>
      <c r="J518" s="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spans="1:40" ht="14.25" customHeight="1" x14ac:dyDescent="0.3">
      <c r="A519" s="1"/>
      <c r="B519" s="2"/>
      <c r="C519" s="2"/>
      <c r="D519" s="2"/>
      <c r="E519" s="2"/>
      <c r="F519" s="2"/>
      <c r="G519" s="2"/>
      <c r="H519" s="3"/>
      <c r="I519" s="3"/>
      <c r="J519" s="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spans="1:40" ht="14.25" customHeight="1" x14ac:dyDescent="0.3">
      <c r="A520" s="1"/>
      <c r="B520" s="2"/>
      <c r="C520" s="2"/>
      <c r="D520" s="2"/>
      <c r="E520" s="2"/>
      <c r="F520" s="2"/>
      <c r="G520" s="2"/>
      <c r="H520" s="3"/>
      <c r="I520" s="3"/>
      <c r="J520" s="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spans="1:40" ht="14.25" customHeight="1" x14ac:dyDescent="0.3">
      <c r="A521" s="1"/>
      <c r="B521" s="2"/>
      <c r="C521" s="2"/>
      <c r="D521" s="2"/>
      <c r="E521" s="2"/>
      <c r="F521" s="2"/>
      <c r="G521" s="2"/>
      <c r="H521" s="3"/>
      <c r="I521" s="3"/>
      <c r="J521" s="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spans="1:40" ht="14.25" customHeight="1" x14ac:dyDescent="0.3">
      <c r="A522" s="1"/>
      <c r="B522" s="2"/>
      <c r="C522" s="2"/>
      <c r="D522" s="2"/>
      <c r="E522" s="2"/>
      <c r="F522" s="2"/>
      <c r="G522" s="2"/>
      <c r="H522" s="3"/>
      <c r="I522" s="3"/>
      <c r="J522" s="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spans="1:40" ht="14.25" customHeight="1" x14ac:dyDescent="0.3">
      <c r="A523" s="1"/>
      <c r="B523" s="2"/>
      <c r="C523" s="2"/>
      <c r="D523" s="2"/>
      <c r="E523" s="2"/>
      <c r="F523" s="2"/>
      <c r="G523" s="2"/>
      <c r="H523" s="3"/>
      <c r="I523" s="3"/>
      <c r="J523" s="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spans="1:40" ht="14.25" customHeight="1" x14ac:dyDescent="0.3">
      <c r="A524" s="1"/>
      <c r="B524" s="2"/>
      <c r="C524" s="2"/>
      <c r="D524" s="2"/>
      <c r="E524" s="2"/>
      <c r="F524" s="2"/>
      <c r="G524" s="2"/>
      <c r="H524" s="3"/>
      <c r="I524" s="3"/>
      <c r="J524" s="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spans="1:40" ht="14.25" customHeight="1" x14ac:dyDescent="0.3">
      <c r="A525" s="1"/>
      <c r="B525" s="2"/>
      <c r="C525" s="2"/>
      <c r="D525" s="2"/>
      <c r="E525" s="2"/>
      <c r="F525" s="2"/>
      <c r="G525" s="2"/>
      <c r="H525" s="3"/>
      <c r="I525" s="3"/>
      <c r="J525" s="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spans="1:40" ht="14.25" customHeight="1" x14ac:dyDescent="0.3">
      <c r="A526" s="1"/>
      <c r="B526" s="2"/>
      <c r="C526" s="2"/>
      <c r="D526" s="2"/>
      <c r="E526" s="2"/>
      <c r="F526" s="2"/>
      <c r="G526" s="2"/>
      <c r="H526" s="3"/>
      <c r="I526" s="3"/>
      <c r="J526" s="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spans="1:40" ht="14.25" customHeight="1" x14ac:dyDescent="0.3">
      <c r="A527" s="1"/>
      <c r="B527" s="2"/>
      <c r="C527" s="2"/>
      <c r="D527" s="2"/>
      <c r="E527" s="2"/>
      <c r="F527" s="2"/>
      <c r="G527" s="2"/>
      <c r="H527" s="3"/>
      <c r="I527" s="3"/>
      <c r="J527" s="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spans="1:40" ht="14.25" customHeight="1" x14ac:dyDescent="0.3">
      <c r="A528" s="1"/>
      <c r="B528" s="2"/>
      <c r="C528" s="2"/>
      <c r="D528" s="2"/>
      <c r="E528" s="2"/>
      <c r="F528" s="2"/>
      <c r="G528" s="2"/>
      <c r="H528" s="3"/>
      <c r="I528" s="3"/>
      <c r="J528" s="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spans="1:40" ht="14.25" customHeight="1" x14ac:dyDescent="0.3">
      <c r="A529" s="1"/>
      <c r="B529" s="2"/>
      <c r="C529" s="2"/>
      <c r="D529" s="2"/>
      <c r="E529" s="2"/>
      <c r="F529" s="2"/>
      <c r="G529" s="2"/>
      <c r="H529" s="3"/>
      <c r="I529" s="3"/>
      <c r="J529" s="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spans="1:40" ht="14.25" customHeight="1" x14ac:dyDescent="0.3">
      <c r="A530" s="1"/>
      <c r="B530" s="2"/>
      <c r="C530" s="2"/>
      <c r="D530" s="2"/>
      <c r="E530" s="2"/>
      <c r="F530" s="2"/>
      <c r="G530" s="2"/>
      <c r="H530" s="3"/>
      <c r="I530" s="3"/>
      <c r="J530" s="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spans="1:40" ht="14.25" customHeight="1" x14ac:dyDescent="0.3">
      <c r="A531" s="1"/>
      <c r="B531" s="2"/>
      <c r="C531" s="2"/>
      <c r="D531" s="2"/>
      <c r="E531" s="2"/>
      <c r="F531" s="2"/>
      <c r="G531" s="2"/>
      <c r="H531" s="3"/>
      <c r="I531" s="3"/>
      <c r="J531" s="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spans="1:40" ht="14.25" customHeight="1" x14ac:dyDescent="0.3">
      <c r="A532" s="1"/>
      <c r="B532" s="2"/>
      <c r="C532" s="2"/>
      <c r="D532" s="2"/>
      <c r="E532" s="2"/>
      <c r="F532" s="2"/>
      <c r="G532" s="2"/>
      <c r="H532" s="3"/>
      <c r="I532" s="3"/>
      <c r="J532" s="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spans="1:40" ht="14.25" customHeight="1" x14ac:dyDescent="0.3">
      <c r="A533" s="1"/>
      <c r="B533" s="2"/>
      <c r="C533" s="2"/>
      <c r="D533" s="2"/>
      <c r="E533" s="2"/>
      <c r="F533" s="2"/>
      <c r="G533" s="2"/>
      <c r="H533" s="3"/>
      <c r="I533" s="3"/>
      <c r="J533" s="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spans="1:40" ht="14.25" customHeight="1" x14ac:dyDescent="0.3">
      <c r="A534" s="1"/>
      <c r="B534" s="2"/>
      <c r="C534" s="2"/>
      <c r="D534" s="2"/>
      <c r="E534" s="2"/>
      <c r="F534" s="2"/>
      <c r="G534" s="2"/>
      <c r="H534" s="3"/>
      <c r="I534" s="3"/>
      <c r="J534" s="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spans="1:40" ht="14.25" customHeight="1" x14ac:dyDescent="0.3">
      <c r="A535" s="1"/>
      <c r="B535" s="2"/>
      <c r="C535" s="2"/>
      <c r="D535" s="2"/>
      <c r="E535" s="2"/>
      <c r="F535" s="2"/>
      <c r="G535" s="2"/>
      <c r="H535" s="3"/>
      <c r="I535" s="3"/>
      <c r="J535" s="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spans="1:40" ht="14.25" customHeight="1" x14ac:dyDescent="0.3">
      <c r="A536" s="1"/>
      <c r="B536" s="2"/>
      <c r="C536" s="2"/>
      <c r="D536" s="2"/>
      <c r="E536" s="2"/>
      <c r="F536" s="2"/>
      <c r="G536" s="2"/>
      <c r="H536" s="3"/>
      <c r="I536" s="3"/>
      <c r="J536" s="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spans="1:40" ht="14.25" customHeight="1" x14ac:dyDescent="0.3">
      <c r="A537" s="1"/>
      <c r="B537" s="2"/>
      <c r="C537" s="2"/>
      <c r="D537" s="2"/>
      <c r="E537" s="2"/>
      <c r="F537" s="2"/>
      <c r="G537" s="2"/>
      <c r="H537" s="3"/>
      <c r="I537" s="3"/>
      <c r="J537" s="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spans="1:40" ht="14.25" customHeight="1" x14ac:dyDescent="0.3">
      <c r="A538" s="1"/>
      <c r="B538" s="2"/>
      <c r="C538" s="2"/>
      <c r="D538" s="2"/>
      <c r="E538" s="2"/>
      <c r="F538" s="2"/>
      <c r="G538" s="2"/>
      <c r="H538" s="3"/>
      <c r="I538" s="3"/>
      <c r="J538" s="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spans="1:40" ht="14.25" customHeight="1" x14ac:dyDescent="0.3">
      <c r="A539" s="1"/>
      <c r="B539" s="2"/>
      <c r="C539" s="2"/>
      <c r="D539" s="2"/>
      <c r="E539" s="2"/>
      <c r="F539" s="2"/>
      <c r="G539" s="2"/>
      <c r="H539" s="3"/>
      <c r="I539" s="3"/>
      <c r="J539" s="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spans="1:40" ht="14.25" customHeight="1" x14ac:dyDescent="0.3">
      <c r="A540" s="1"/>
      <c r="B540" s="2"/>
      <c r="C540" s="2"/>
      <c r="D540" s="2"/>
      <c r="E540" s="2"/>
      <c r="F540" s="2"/>
      <c r="G540" s="2"/>
      <c r="H540" s="3"/>
      <c r="I540" s="3"/>
      <c r="J540" s="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spans="1:40" ht="14.25" customHeight="1" x14ac:dyDescent="0.3">
      <c r="A541" s="1"/>
      <c r="B541" s="2"/>
      <c r="C541" s="2"/>
      <c r="D541" s="2"/>
      <c r="E541" s="2"/>
      <c r="F541" s="2"/>
      <c r="G541" s="2"/>
      <c r="H541" s="3"/>
      <c r="I541" s="3"/>
      <c r="J541" s="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spans="1:40" ht="14.25" customHeight="1" x14ac:dyDescent="0.3">
      <c r="A542" s="1"/>
      <c r="B542" s="2"/>
      <c r="C542" s="2"/>
      <c r="D542" s="2"/>
      <c r="E542" s="2"/>
      <c r="F542" s="2"/>
      <c r="G542" s="2"/>
      <c r="H542" s="3"/>
      <c r="I542" s="3"/>
      <c r="J542" s="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spans="1:40" ht="14.25" customHeight="1" x14ac:dyDescent="0.3">
      <c r="A543" s="1"/>
      <c r="B543" s="2"/>
      <c r="C543" s="2"/>
      <c r="D543" s="2"/>
      <c r="E543" s="2"/>
      <c r="F543" s="2"/>
      <c r="G543" s="2"/>
      <c r="H543" s="3"/>
      <c r="I543" s="3"/>
      <c r="J543" s="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spans="1:40" ht="14.25" customHeight="1" x14ac:dyDescent="0.3">
      <c r="A544" s="1"/>
      <c r="B544" s="2"/>
      <c r="C544" s="2"/>
      <c r="D544" s="2"/>
      <c r="E544" s="2"/>
      <c r="F544" s="2"/>
      <c r="G544" s="2"/>
      <c r="H544" s="3"/>
      <c r="I544" s="3"/>
      <c r="J544" s="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spans="1:40" ht="14.25" customHeight="1" x14ac:dyDescent="0.3">
      <c r="A545" s="1"/>
      <c r="B545" s="2"/>
      <c r="C545" s="2"/>
      <c r="D545" s="2"/>
      <c r="E545" s="2"/>
      <c r="F545" s="2"/>
      <c r="G545" s="2"/>
      <c r="H545" s="3"/>
      <c r="I545" s="3"/>
      <c r="J545" s="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spans="1:40" ht="14.25" customHeight="1" x14ac:dyDescent="0.3">
      <c r="A546" s="1"/>
      <c r="B546" s="2"/>
      <c r="C546" s="2"/>
      <c r="D546" s="2"/>
      <c r="E546" s="2"/>
      <c r="F546" s="2"/>
      <c r="G546" s="2"/>
      <c r="H546" s="3"/>
      <c r="I546" s="3"/>
      <c r="J546" s="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spans="1:40" ht="14.25" customHeight="1" x14ac:dyDescent="0.3">
      <c r="A547" s="1"/>
      <c r="B547" s="2"/>
      <c r="C547" s="2"/>
      <c r="D547" s="2"/>
      <c r="E547" s="2"/>
      <c r="F547" s="2"/>
      <c r="G547" s="2"/>
      <c r="H547" s="3"/>
      <c r="I547" s="3"/>
      <c r="J547" s="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spans="1:40" ht="14.25" customHeight="1" x14ac:dyDescent="0.3">
      <c r="A548" s="1"/>
      <c r="B548" s="2"/>
      <c r="C548" s="2"/>
      <c r="D548" s="2"/>
      <c r="E548" s="2"/>
      <c r="F548" s="2"/>
      <c r="G548" s="2"/>
      <c r="H548" s="3"/>
      <c r="I548" s="3"/>
      <c r="J548" s="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spans="1:40" ht="14.25" customHeight="1" x14ac:dyDescent="0.3">
      <c r="A549" s="1"/>
      <c r="B549" s="2"/>
      <c r="C549" s="2"/>
      <c r="D549" s="2"/>
      <c r="E549" s="2"/>
      <c r="F549" s="2"/>
      <c r="G549" s="2"/>
      <c r="H549" s="3"/>
      <c r="I549" s="3"/>
      <c r="J549" s="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spans="1:40" ht="14.25" customHeight="1" x14ac:dyDescent="0.3">
      <c r="A550" s="1"/>
      <c r="B550" s="2"/>
      <c r="C550" s="2"/>
      <c r="D550" s="2"/>
      <c r="E550" s="2"/>
      <c r="F550" s="2"/>
      <c r="G550" s="2"/>
      <c r="H550" s="3"/>
      <c r="I550" s="3"/>
      <c r="J550" s="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spans="1:40" ht="14.25" customHeight="1" x14ac:dyDescent="0.3">
      <c r="A551" s="1"/>
      <c r="B551" s="2"/>
      <c r="C551" s="2"/>
      <c r="D551" s="2"/>
      <c r="E551" s="2"/>
      <c r="F551" s="2"/>
      <c r="G551" s="2"/>
      <c r="H551" s="3"/>
      <c r="I551" s="3"/>
      <c r="J551" s="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spans="1:40" ht="14.25" customHeight="1" x14ac:dyDescent="0.3">
      <c r="A552" s="1"/>
      <c r="B552" s="2"/>
      <c r="C552" s="2"/>
      <c r="D552" s="2"/>
      <c r="E552" s="2"/>
      <c r="F552" s="2"/>
      <c r="G552" s="2"/>
      <c r="H552" s="3"/>
      <c r="I552" s="3"/>
      <c r="J552" s="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spans="1:40" ht="14.25" customHeight="1" x14ac:dyDescent="0.3">
      <c r="A553" s="1"/>
      <c r="B553" s="2"/>
      <c r="C553" s="2"/>
      <c r="D553" s="2"/>
      <c r="E553" s="2"/>
      <c r="F553" s="2"/>
      <c r="G553" s="2"/>
      <c r="H553" s="3"/>
      <c r="I553" s="3"/>
      <c r="J553" s="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spans="1:40" ht="14.25" customHeight="1" x14ac:dyDescent="0.3">
      <c r="A554" s="1"/>
      <c r="B554" s="2"/>
      <c r="C554" s="2"/>
      <c r="D554" s="2"/>
      <c r="E554" s="2"/>
      <c r="F554" s="2"/>
      <c r="G554" s="2"/>
      <c r="H554" s="3"/>
      <c r="I554" s="3"/>
      <c r="J554" s="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spans="1:40" ht="14.25" customHeight="1" x14ac:dyDescent="0.3">
      <c r="A555" s="1"/>
      <c r="B555" s="2"/>
      <c r="C555" s="2"/>
      <c r="D555" s="2"/>
      <c r="E555" s="2"/>
      <c r="F555" s="2"/>
      <c r="G555" s="2"/>
      <c r="H555" s="3"/>
      <c r="I555" s="3"/>
      <c r="J555" s="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spans="1:40" ht="14.25" customHeight="1" x14ac:dyDescent="0.3">
      <c r="A556" s="1"/>
      <c r="B556" s="2"/>
      <c r="C556" s="2"/>
      <c r="D556" s="2"/>
      <c r="E556" s="2"/>
      <c r="F556" s="2"/>
      <c r="G556" s="2"/>
      <c r="H556" s="3"/>
      <c r="I556" s="3"/>
      <c r="J556" s="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spans="1:40" ht="14.25" customHeight="1" x14ac:dyDescent="0.3">
      <c r="A557" s="1"/>
      <c r="B557" s="2"/>
      <c r="C557" s="2"/>
      <c r="D557" s="2"/>
      <c r="E557" s="2"/>
      <c r="F557" s="2"/>
      <c r="G557" s="2"/>
      <c r="H557" s="3"/>
      <c r="I557" s="3"/>
      <c r="J557" s="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spans="1:40" ht="14.25" customHeight="1" x14ac:dyDescent="0.3">
      <c r="A558" s="1"/>
      <c r="B558" s="2"/>
      <c r="C558" s="2"/>
      <c r="D558" s="2"/>
      <c r="E558" s="2"/>
      <c r="F558" s="2"/>
      <c r="G558" s="2"/>
      <c r="H558" s="3"/>
      <c r="I558" s="3"/>
      <c r="J558" s="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spans="1:40" ht="14.25" customHeight="1" x14ac:dyDescent="0.3">
      <c r="A559" s="1"/>
      <c r="B559" s="2"/>
      <c r="C559" s="2"/>
      <c r="D559" s="2"/>
      <c r="E559" s="2"/>
      <c r="F559" s="2"/>
      <c r="G559" s="2"/>
      <c r="H559" s="3"/>
      <c r="I559" s="3"/>
      <c r="J559" s="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spans="1:40" ht="14.25" customHeight="1" x14ac:dyDescent="0.3">
      <c r="A560" s="1"/>
      <c r="B560" s="2"/>
      <c r="C560" s="2"/>
      <c r="D560" s="2"/>
      <c r="E560" s="2"/>
      <c r="F560" s="2"/>
      <c r="G560" s="2"/>
      <c r="H560" s="3"/>
      <c r="I560" s="3"/>
      <c r="J560" s="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spans="1:40" ht="14.25" customHeight="1" x14ac:dyDescent="0.3">
      <c r="A561" s="1"/>
      <c r="B561" s="2"/>
      <c r="C561" s="2"/>
      <c r="D561" s="2"/>
      <c r="E561" s="2"/>
      <c r="F561" s="2"/>
      <c r="G561" s="2"/>
      <c r="H561" s="3"/>
      <c r="I561" s="3"/>
      <c r="J561" s="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spans="1:40" ht="14.25" customHeight="1" x14ac:dyDescent="0.3">
      <c r="A562" s="1"/>
      <c r="B562" s="2"/>
      <c r="C562" s="2"/>
      <c r="D562" s="2"/>
      <c r="E562" s="2"/>
      <c r="F562" s="2"/>
      <c r="G562" s="2"/>
      <c r="H562" s="3"/>
      <c r="I562" s="3"/>
      <c r="J562" s="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spans="1:40" ht="14.25" customHeight="1" x14ac:dyDescent="0.3">
      <c r="A563" s="1"/>
      <c r="B563" s="2"/>
      <c r="C563" s="2"/>
      <c r="D563" s="2"/>
      <c r="E563" s="2"/>
      <c r="F563" s="2"/>
      <c r="G563" s="2"/>
      <c r="H563" s="3"/>
      <c r="I563" s="3"/>
      <c r="J563" s="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spans="1:40" ht="14.25" customHeight="1" x14ac:dyDescent="0.3">
      <c r="A564" s="1"/>
      <c r="B564" s="2"/>
      <c r="C564" s="2"/>
      <c r="D564" s="2"/>
      <c r="E564" s="2"/>
      <c r="F564" s="2"/>
      <c r="G564" s="2"/>
      <c r="H564" s="3"/>
      <c r="I564" s="3"/>
      <c r="J564" s="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spans="1:40" ht="14.25" customHeight="1" x14ac:dyDescent="0.3">
      <c r="A565" s="1"/>
      <c r="B565" s="2"/>
      <c r="C565" s="2"/>
      <c r="D565" s="2"/>
      <c r="E565" s="2"/>
      <c r="F565" s="2"/>
      <c r="G565" s="2"/>
      <c r="H565" s="3"/>
      <c r="I565" s="3"/>
      <c r="J565" s="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spans="1:40" ht="14.25" customHeight="1" x14ac:dyDescent="0.3">
      <c r="A566" s="1"/>
      <c r="B566" s="2"/>
      <c r="C566" s="2"/>
      <c r="D566" s="2"/>
      <c r="E566" s="2"/>
      <c r="F566" s="2"/>
      <c r="G566" s="2"/>
      <c r="H566" s="3"/>
      <c r="I566" s="3"/>
      <c r="J566" s="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spans="1:40" ht="14.25" customHeight="1" x14ac:dyDescent="0.3">
      <c r="A567" s="1"/>
      <c r="B567" s="2"/>
      <c r="C567" s="2"/>
      <c r="D567" s="2"/>
      <c r="E567" s="2"/>
      <c r="F567" s="2"/>
      <c r="G567" s="2"/>
      <c r="H567" s="3"/>
      <c r="I567" s="3"/>
      <c r="J567" s="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spans="1:40" ht="14.25" customHeight="1" x14ac:dyDescent="0.3">
      <c r="A568" s="1"/>
      <c r="B568" s="2"/>
      <c r="C568" s="2"/>
      <c r="D568" s="2"/>
      <c r="E568" s="2"/>
      <c r="F568" s="2"/>
      <c r="G568" s="2"/>
      <c r="H568" s="3"/>
      <c r="I568" s="3"/>
      <c r="J568" s="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spans="1:40" ht="14.25" customHeight="1" x14ac:dyDescent="0.3">
      <c r="A569" s="1"/>
      <c r="B569" s="2"/>
      <c r="C569" s="2"/>
      <c r="D569" s="2"/>
      <c r="E569" s="2"/>
      <c r="F569" s="2"/>
      <c r="G569" s="2"/>
      <c r="H569" s="3"/>
      <c r="I569" s="3"/>
      <c r="J569" s="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spans="1:40" ht="14.25" customHeight="1" x14ac:dyDescent="0.3">
      <c r="A570" s="1"/>
      <c r="B570" s="2"/>
      <c r="C570" s="2"/>
      <c r="D570" s="2"/>
      <c r="E570" s="2"/>
      <c r="F570" s="2"/>
      <c r="G570" s="2"/>
      <c r="H570" s="3"/>
      <c r="I570" s="3"/>
      <c r="J570" s="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spans="1:40" ht="14.25" customHeight="1" x14ac:dyDescent="0.3">
      <c r="A571" s="1"/>
      <c r="B571" s="2"/>
      <c r="C571" s="2"/>
      <c r="D571" s="2"/>
      <c r="E571" s="2"/>
      <c r="F571" s="2"/>
      <c r="G571" s="2"/>
      <c r="H571" s="3"/>
      <c r="I571" s="3"/>
      <c r="J571" s="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spans="1:40" ht="14.25" customHeight="1" x14ac:dyDescent="0.3">
      <c r="A572" s="1"/>
      <c r="B572" s="2"/>
      <c r="C572" s="2"/>
      <c r="D572" s="2"/>
      <c r="E572" s="2"/>
      <c r="F572" s="2"/>
      <c r="G572" s="2"/>
      <c r="H572" s="3"/>
      <c r="I572" s="3"/>
      <c r="J572" s="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spans="1:40" ht="14.25" customHeight="1" x14ac:dyDescent="0.3">
      <c r="A573" s="1"/>
      <c r="B573" s="2"/>
      <c r="C573" s="2"/>
      <c r="D573" s="2"/>
      <c r="E573" s="2"/>
      <c r="F573" s="2"/>
      <c r="G573" s="2"/>
      <c r="H573" s="3"/>
      <c r="I573" s="3"/>
      <c r="J573" s="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spans="1:40" ht="14.25" customHeight="1" x14ac:dyDescent="0.3">
      <c r="A574" s="1"/>
      <c r="B574" s="2"/>
      <c r="C574" s="2"/>
      <c r="D574" s="2"/>
      <c r="E574" s="2"/>
      <c r="F574" s="2"/>
      <c r="G574" s="2"/>
      <c r="H574" s="3"/>
      <c r="I574" s="3"/>
      <c r="J574" s="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spans="1:40" ht="14.25" customHeight="1" x14ac:dyDescent="0.3">
      <c r="A575" s="1"/>
      <c r="B575" s="2"/>
      <c r="C575" s="2"/>
      <c r="D575" s="2"/>
      <c r="E575" s="2"/>
      <c r="F575" s="2"/>
      <c r="G575" s="2"/>
      <c r="H575" s="3"/>
      <c r="I575" s="3"/>
      <c r="J575" s="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spans="1:40" ht="14.25" customHeight="1" x14ac:dyDescent="0.3">
      <c r="A576" s="1"/>
      <c r="B576" s="2"/>
      <c r="C576" s="2"/>
      <c r="D576" s="2"/>
      <c r="E576" s="2"/>
      <c r="F576" s="2"/>
      <c r="G576" s="2"/>
      <c r="H576" s="3"/>
      <c r="I576" s="3"/>
      <c r="J576" s="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spans="1:40" ht="14.25" customHeight="1" x14ac:dyDescent="0.3">
      <c r="A577" s="1"/>
      <c r="B577" s="2"/>
      <c r="C577" s="2"/>
      <c r="D577" s="2"/>
      <c r="E577" s="2"/>
      <c r="F577" s="2"/>
      <c r="G577" s="2"/>
      <c r="H577" s="3"/>
      <c r="I577" s="3"/>
      <c r="J577" s="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spans="1:40" ht="14.25" customHeight="1" x14ac:dyDescent="0.3">
      <c r="A578" s="1"/>
      <c r="B578" s="2"/>
      <c r="C578" s="2"/>
      <c r="D578" s="2"/>
      <c r="E578" s="2"/>
      <c r="F578" s="2"/>
      <c r="G578" s="2"/>
      <c r="H578" s="3"/>
      <c r="I578" s="3"/>
      <c r="J578" s="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spans="1:40" ht="14.25" customHeight="1" x14ac:dyDescent="0.3">
      <c r="A579" s="1"/>
      <c r="B579" s="2"/>
      <c r="C579" s="2"/>
      <c r="D579" s="2"/>
      <c r="E579" s="2"/>
      <c r="F579" s="2"/>
      <c r="G579" s="2"/>
      <c r="H579" s="3"/>
      <c r="I579" s="3"/>
      <c r="J579" s="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spans="1:40" ht="14.25" customHeight="1" x14ac:dyDescent="0.3">
      <c r="A580" s="1"/>
      <c r="B580" s="2"/>
      <c r="C580" s="2"/>
      <c r="D580" s="2"/>
      <c r="E580" s="2"/>
      <c r="F580" s="2"/>
      <c r="G580" s="2"/>
      <c r="H580" s="3"/>
      <c r="I580" s="3"/>
      <c r="J580" s="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spans="1:40" ht="14.25" customHeight="1" x14ac:dyDescent="0.3">
      <c r="A581" s="1"/>
      <c r="B581" s="2"/>
      <c r="C581" s="2"/>
      <c r="D581" s="2"/>
      <c r="E581" s="2"/>
      <c r="F581" s="2"/>
      <c r="G581" s="2"/>
      <c r="H581" s="3"/>
      <c r="I581" s="3"/>
      <c r="J581" s="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spans="1:40" ht="14.25" customHeight="1" x14ac:dyDescent="0.3">
      <c r="A582" s="1"/>
      <c r="B582" s="2"/>
      <c r="C582" s="2"/>
      <c r="D582" s="2"/>
      <c r="E582" s="2"/>
      <c r="F582" s="2"/>
      <c r="G582" s="2"/>
      <c r="H582" s="3"/>
      <c r="I582" s="3"/>
      <c r="J582" s="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spans="1:40" ht="14.25" customHeight="1" x14ac:dyDescent="0.3">
      <c r="A583" s="1"/>
      <c r="B583" s="2"/>
      <c r="C583" s="2"/>
      <c r="D583" s="2"/>
      <c r="E583" s="2"/>
      <c r="F583" s="2"/>
      <c r="G583" s="2"/>
      <c r="H583" s="3"/>
      <c r="I583" s="3"/>
      <c r="J583" s="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spans="1:40" ht="14.25" customHeight="1" x14ac:dyDescent="0.3">
      <c r="A584" s="1"/>
      <c r="B584" s="2"/>
      <c r="C584" s="2"/>
      <c r="D584" s="2"/>
      <c r="E584" s="2"/>
      <c r="F584" s="2"/>
      <c r="G584" s="2"/>
      <c r="H584" s="3"/>
      <c r="I584" s="3"/>
      <c r="J584" s="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spans="1:40" ht="14.25" customHeight="1" x14ac:dyDescent="0.3">
      <c r="A585" s="1"/>
      <c r="B585" s="2"/>
      <c r="C585" s="2"/>
      <c r="D585" s="2"/>
      <c r="E585" s="2"/>
      <c r="F585" s="2"/>
      <c r="G585" s="2"/>
      <c r="H585" s="3"/>
      <c r="I585" s="3"/>
      <c r="J585" s="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spans="1:40" ht="14.25" customHeight="1" x14ac:dyDescent="0.3">
      <c r="A586" s="1"/>
      <c r="B586" s="2"/>
      <c r="C586" s="2"/>
      <c r="D586" s="2"/>
      <c r="E586" s="2"/>
      <c r="F586" s="2"/>
      <c r="G586" s="2"/>
      <c r="H586" s="3"/>
      <c r="I586" s="3"/>
      <c r="J586" s="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spans="1:40" ht="14.25" customHeight="1" x14ac:dyDescent="0.3">
      <c r="A587" s="1"/>
      <c r="B587" s="2"/>
      <c r="C587" s="2"/>
      <c r="D587" s="2"/>
      <c r="E587" s="2"/>
      <c r="F587" s="2"/>
      <c r="G587" s="2"/>
      <c r="H587" s="3"/>
      <c r="I587" s="3"/>
      <c r="J587" s="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spans="1:40" ht="14.25" customHeight="1" x14ac:dyDescent="0.3">
      <c r="A588" s="1"/>
      <c r="B588" s="2"/>
      <c r="C588" s="2"/>
      <c r="D588" s="2"/>
      <c r="E588" s="2"/>
      <c r="F588" s="2"/>
      <c r="G588" s="2"/>
      <c r="H588" s="3"/>
      <c r="I588" s="3"/>
      <c r="J588" s="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spans="1:40" ht="14.25" customHeight="1" x14ac:dyDescent="0.3">
      <c r="A589" s="1"/>
      <c r="B589" s="2"/>
      <c r="C589" s="2"/>
      <c r="D589" s="2"/>
      <c r="E589" s="2"/>
      <c r="F589" s="2"/>
      <c r="G589" s="2"/>
      <c r="H589" s="3"/>
      <c r="I589" s="3"/>
      <c r="J589" s="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spans="1:40" ht="14.25" customHeight="1" x14ac:dyDescent="0.3">
      <c r="A590" s="1"/>
      <c r="B590" s="2"/>
      <c r="C590" s="2"/>
      <c r="D590" s="2"/>
      <c r="E590" s="2"/>
      <c r="F590" s="2"/>
      <c r="G590" s="2"/>
      <c r="H590" s="3"/>
      <c r="I590" s="3"/>
      <c r="J590" s="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spans="1:40" ht="14.25" customHeight="1" x14ac:dyDescent="0.3">
      <c r="A591" s="1"/>
      <c r="B591" s="2"/>
      <c r="C591" s="2"/>
      <c r="D591" s="2"/>
      <c r="E591" s="2"/>
      <c r="F591" s="2"/>
      <c r="G591" s="2"/>
      <c r="H591" s="3"/>
      <c r="I591" s="3"/>
      <c r="J591" s="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spans="1:40" ht="14.25" customHeight="1" x14ac:dyDescent="0.3">
      <c r="A592" s="1"/>
      <c r="B592" s="2"/>
      <c r="C592" s="2"/>
      <c r="D592" s="2"/>
      <c r="E592" s="2"/>
      <c r="F592" s="2"/>
      <c r="G592" s="2"/>
      <c r="H592" s="3"/>
      <c r="I592" s="3"/>
      <c r="J592" s="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spans="1:40" ht="14.25" customHeight="1" x14ac:dyDescent="0.3">
      <c r="A593" s="1"/>
      <c r="B593" s="2"/>
      <c r="C593" s="2"/>
      <c r="D593" s="2"/>
      <c r="E593" s="2"/>
      <c r="F593" s="2"/>
      <c r="G593" s="2"/>
      <c r="H593" s="3"/>
      <c r="I593" s="3"/>
      <c r="J593" s="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spans="1:40" ht="14.25" customHeight="1" x14ac:dyDescent="0.3">
      <c r="A594" s="1"/>
      <c r="B594" s="2"/>
      <c r="C594" s="2"/>
      <c r="D594" s="2"/>
      <c r="E594" s="2"/>
      <c r="F594" s="2"/>
      <c r="G594" s="2"/>
      <c r="H594" s="3"/>
      <c r="I594" s="3"/>
      <c r="J594" s="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spans="1:40" ht="14.25" customHeight="1" x14ac:dyDescent="0.3">
      <c r="A595" s="1"/>
      <c r="B595" s="2"/>
      <c r="C595" s="2"/>
      <c r="D595" s="2"/>
      <c r="E595" s="2"/>
      <c r="F595" s="2"/>
      <c r="G595" s="2"/>
      <c r="H595" s="3"/>
      <c r="I595" s="3"/>
      <c r="J595" s="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spans="1:40" ht="14.25" customHeight="1" x14ac:dyDescent="0.3">
      <c r="A596" s="1"/>
      <c r="B596" s="2"/>
      <c r="C596" s="2"/>
      <c r="D596" s="2"/>
      <c r="E596" s="2"/>
      <c r="F596" s="2"/>
      <c r="G596" s="2"/>
      <c r="H596" s="3"/>
      <c r="I596" s="3"/>
      <c r="J596" s="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spans="1:40" ht="14.25" customHeight="1" x14ac:dyDescent="0.3">
      <c r="A597" s="1"/>
      <c r="B597" s="2"/>
      <c r="C597" s="2"/>
      <c r="D597" s="2"/>
      <c r="E597" s="2"/>
      <c r="F597" s="2"/>
      <c r="G597" s="2"/>
      <c r="H597" s="3"/>
      <c r="I597" s="3"/>
      <c r="J597" s="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spans="1:40" ht="14.25" customHeight="1" x14ac:dyDescent="0.3">
      <c r="A598" s="1"/>
      <c r="B598" s="2"/>
      <c r="C598" s="2"/>
      <c r="D598" s="2"/>
      <c r="E598" s="2"/>
      <c r="F598" s="2"/>
      <c r="G598" s="2"/>
      <c r="H598" s="3"/>
      <c r="I598" s="3"/>
      <c r="J598" s="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spans="1:40" ht="14.25" customHeight="1" x14ac:dyDescent="0.3">
      <c r="A599" s="1"/>
      <c r="B599" s="2"/>
      <c r="C599" s="2"/>
      <c r="D599" s="2"/>
      <c r="E599" s="2"/>
      <c r="F599" s="2"/>
      <c r="G599" s="2"/>
      <c r="H599" s="3"/>
      <c r="I599" s="3"/>
      <c r="J599" s="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spans="1:40" ht="14.25" customHeight="1" x14ac:dyDescent="0.3">
      <c r="A600" s="1"/>
      <c r="B600" s="2"/>
      <c r="C600" s="2"/>
      <c r="D600" s="2"/>
      <c r="E600" s="2"/>
      <c r="F600" s="2"/>
      <c r="G600" s="2"/>
      <c r="H600" s="3"/>
      <c r="I600" s="3"/>
      <c r="J600" s="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spans="1:40" ht="14.25" customHeight="1" x14ac:dyDescent="0.3">
      <c r="A601" s="1"/>
      <c r="B601" s="2"/>
      <c r="C601" s="2"/>
      <c r="D601" s="2"/>
      <c r="E601" s="2"/>
      <c r="F601" s="2"/>
      <c r="G601" s="2"/>
      <c r="H601" s="3"/>
      <c r="I601" s="3"/>
      <c r="J601" s="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spans="1:40" ht="14.25" customHeight="1" x14ac:dyDescent="0.3">
      <c r="A602" s="1"/>
      <c r="B602" s="2"/>
      <c r="C602" s="2"/>
      <c r="D602" s="2"/>
      <c r="E602" s="2"/>
      <c r="F602" s="2"/>
      <c r="G602" s="2"/>
      <c r="H602" s="3"/>
      <c r="I602" s="3"/>
      <c r="J602" s="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spans="1:40" ht="14.25" customHeight="1" x14ac:dyDescent="0.3">
      <c r="A603" s="1"/>
      <c r="B603" s="2"/>
      <c r="C603" s="2"/>
      <c r="D603" s="2"/>
      <c r="E603" s="2"/>
      <c r="F603" s="2"/>
      <c r="G603" s="2"/>
      <c r="H603" s="3"/>
      <c r="I603" s="3"/>
      <c r="J603" s="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spans="1:40" ht="14.25" customHeight="1" x14ac:dyDescent="0.3">
      <c r="A604" s="1"/>
      <c r="B604" s="2"/>
      <c r="C604" s="2"/>
      <c r="D604" s="2"/>
      <c r="E604" s="2"/>
      <c r="F604" s="2"/>
      <c r="G604" s="2"/>
      <c r="H604" s="3"/>
      <c r="I604" s="3"/>
      <c r="J604" s="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spans="1:40" ht="14.25" customHeight="1" x14ac:dyDescent="0.3">
      <c r="A605" s="1"/>
      <c r="B605" s="2"/>
      <c r="C605" s="2"/>
      <c r="D605" s="2"/>
      <c r="E605" s="2"/>
      <c r="F605" s="2"/>
      <c r="G605" s="2"/>
      <c r="H605" s="3"/>
      <c r="I605" s="3"/>
      <c r="J605" s="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spans="1:40" ht="14.25" customHeight="1" x14ac:dyDescent="0.3">
      <c r="A606" s="1"/>
      <c r="B606" s="2"/>
      <c r="C606" s="2"/>
      <c r="D606" s="2"/>
      <c r="E606" s="2"/>
      <c r="F606" s="2"/>
      <c r="G606" s="2"/>
      <c r="H606" s="3"/>
      <c r="I606" s="3"/>
      <c r="J606" s="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spans="1:40" ht="14.25" customHeight="1" x14ac:dyDescent="0.3">
      <c r="A607" s="1"/>
      <c r="B607" s="2"/>
      <c r="C607" s="2"/>
      <c r="D607" s="2"/>
      <c r="E607" s="2"/>
      <c r="F607" s="2"/>
      <c r="G607" s="2"/>
      <c r="H607" s="3"/>
      <c r="I607" s="3"/>
      <c r="J607" s="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spans="1:40" ht="14.25" customHeight="1" x14ac:dyDescent="0.3">
      <c r="A608" s="1"/>
      <c r="B608" s="2"/>
      <c r="C608" s="2"/>
      <c r="D608" s="2"/>
      <c r="E608" s="2"/>
      <c r="F608" s="2"/>
      <c r="G608" s="2"/>
      <c r="H608" s="3"/>
      <c r="I608" s="3"/>
      <c r="J608" s="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spans="1:40" ht="14.25" customHeight="1" x14ac:dyDescent="0.3">
      <c r="A609" s="1"/>
      <c r="B609" s="2"/>
      <c r="C609" s="2"/>
      <c r="D609" s="2"/>
      <c r="E609" s="2"/>
      <c r="F609" s="2"/>
      <c r="G609" s="2"/>
      <c r="H609" s="3"/>
      <c r="I609" s="3"/>
      <c r="J609" s="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spans="1:40" ht="14.25" customHeight="1" x14ac:dyDescent="0.3">
      <c r="A610" s="1"/>
      <c r="B610" s="2"/>
      <c r="C610" s="2"/>
      <c r="D610" s="2"/>
      <c r="E610" s="2"/>
      <c r="F610" s="2"/>
      <c r="G610" s="2"/>
      <c r="H610" s="3"/>
      <c r="I610" s="3"/>
      <c r="J610" s="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spans="1:40" ht="14.25" customHeight="1" x14ac:dyDescent="0.3">
      <c r="A611" s="1"/>
      <c r="B611" s="2"/>
      <c r="C611" s="2"/>
      <c r="D611" s="2"/>
      <c r="E611" s="2"/>
      <c r="F611" s="2"/>
      <c r="G611" s="2"/>
      <c r="H611" s="3"/>
      <c r="I611" s="3"/>
      <c r="J611" s="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spans="1:40" ht="14.25" customHeight="1" x14ac:dyDescent="0.3">
      <c r="A612" s="1"/>
      <c r="B612" s="2"/>
      <c r="C612" s="2"/>
      <c r="D612" s="2"/>
      <c r="E612" s="2"/>
      <c r="F612" s="2"/>
      <c r="G612" s="2"/>
      <c r="H612" s="3"/>
      <c r="I612" s="3"/>
      <c r="J612" s="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spans="1:40" ht="14.25" customHeight="1" x14ac:dyDescent="0.3">
      <c r="A613" s="1"/>
      <c r="B613" s="2"/>
      <c r="C613" s="2"/>
      <c r="D613" s="2"/>
      <c r="E613" s="2"/>
      <c r="F613" s="2"/>
      <c r="G613" s="2"/>
      <c r="H613" s="3"/>
      <c r="I613" s="3"/>
      <c r="J613" s="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spans="1:40" ht="14.25" customHeight="1" x14ac:dyDescent="0.3">
      <c r="A614" s="1"/>
      <c r="B614" s="2"/>
      <c r="C614" s="2"/>
      <c r="D614" s="2"/>
      <c r="E614" s="2"/>
      <c r="F614" s="2"/>
      <c r="G614" s="2"/>
      <c r="H614" s="3"/>
      <c r="I614" s="3"/>
      <c r="J614" s="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spans="1:40" ht="14.25" customHeight="1" x14ac:dyDescent="0.3">
      <c r="A615" s="1"/>
      <c r="B615" s="2"/>
      <c r="C615" s="2"/>
      <c r="D615" s="2"/>
      <c r="E615" s="2"/>
      <c r="F615" s="2"/>
      <c r="G615" s="2"/>
      <c r="H615" s="3"/>
      <c r="I615" s="3"/>
      <c r="J615" s="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spans="1:40" ht="14.25" customHeight="1" x14ac:dyDescent="0.3">
      <c r="A616" s="1"/>
      <c r="B616" s="2"/>
      <c r="C616" s="2"/>
      <c r="D616" s="2"/>
      <c r="E616" s="2"/>
      <c r="F616" s="2"/>
      <c r="G616" s="2"/>
      <c r="H616" s="3"/>
      <c r="I616" s="3"/>
      <c r="J616" s="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spans="1:40" ht="14.25" customHeight="1" x14ac:dyDescent="0.3">
      <c r="A617" s="1"/>
      <c r="B617" s="2"/>
      <c r="C617" s="2"/>
      <c r="D617" s="2"/>
      <c r="E617" s="2"/>
      <c r="F617" s="2"/>
      <c r="G617" s="2"/>
      <c r="H617" s="3"/>
      <c r="I617" s="3"/>
      <c r="J617" s="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spans="1:40" ht="14.25" customHeight="1" x14ac:dyDescent="0.3">
      <c r="A618" s="1"/>
      <c r="B618" s="2"/>
      <c r="C618" s="2"/>
      <c r="D618" s="2"/>
      <c r="E618" s="2"/>
      <c r="F618" s="2"/>
      <c r="G618" s="2"/>
      <c r="H618" s="3"/>
      <c r="I618" s="3"/>
      <c r="J618" s="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spans="1:40" ht="14.25" customHeight="1" x14ac:dyDescent="0.3">
      <c r="A619" s="1"/>
      <c r="B619" s="2"/>
      <c r="C619" s="2"/>
      <c r="D619" s="2"/>
      <c r="E619" s="2"/>
      <c r="F619" s="2"/>
      <c r="G619" s="2"/>
      <c r="H619" s="3"/>
      <c r="I619" s="3"/>
      <c r="J619" s="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spans="1:40" ht="14.25" customHeight="1" x14ac:dyDescent="0.3">
      <c r="A620" s="1"/>
      <c r="B620" s="2"/>
      <c r="C620" s="2"/>
      <c r="D620" s="2"/>
      <c r="E620" s="2"/>
      <c r="F620" s="2"/>
      <c r="G620" s="2"/>
      <c r="H620" s="3"/>
      <c r="I620" s="3"/>
      <c r="J620" s="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spans="1:40" ht="14.25" customHeight="1" x14ac:dyDescent="0.3">
      <c r="A621" s="1"/>
      <c r="B621" s="2"/>
      <c r="C621" s="2"/>
      <c r="D621" s="2"/>
      <c r="E621" s="2"/>
      <c r="F621" s="2"/>
      <c r="G621" s="2"/>
      <c r="H621" s="3"/>
      <c r="I621" s="3"/>
      <c r="J621" s="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spans="1:40" ht="14.25" customHeight="1" x14ac:dyDescent="0.3">
      <c r="A622" s="1"/>
      <c r="B622" s="2"/>
      <c r="C622" s="2"/>
      <c r="D622" s="2"/>
      <c r="E622" s="2"/>
      <c r="F622" s="2"/>
      <c r="G622" s="2"/>
      <c r="H622" s="3"/>
      <c r="I622" s="3"/>
      <c r="J622" s="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spans="1:40" ht="14.25" customHeight="1" x14ac:dyDescent="0.3">
      <c r="A623" s="1"/>
      <c r="B623" s="2"/>
      <c r="C623" s="2"/>
      <c r="D623" s="2"/>
      <c r="E623" s="2"/>
      <c r="F623" s="2"/>
      <c r="G623" s="2"/>
      <c r="H623" s="3"/>
      <c r="I623" s="3"/>
      <c r="J623" s="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spans="1:40" ht="14.25" customHeight="1" x14ac:dyDescent="0.3">
      <c r="A624" s="1"/>
      <c r="B624" s="2"/>
      <c r="C624" s="2"/>
      <c r="D624" s="2"/>
      <c r="E624" s="2"/>
      <c r="F624" s="2"/>
      <c r="G624" s="2"/>
      <c r="H624" s="3"/>
      <c r="I624" s="3"/>
      <c r="J624" s="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spans="1:40" ht="14.25" customHeight="1" x14ac:dyDescent="0.3">
      <c r="A625" s="1"/>
      <c r="B625" s="2"/>
      <c r="C625" s="2"/>
      <c r="D625" s="2"/>
      <c r="E625" s="2"/>
      <c r="F625" s="2"/>
      <c r="G625" s="2"/>
      <c r="H625" s="3"/>
      <c r="I625" s="3"/>
      <c r="J625" s="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spans="1:40" ht="14.25" customHeight="1" x14ac:dyDescent="0.3">
      <c r="A626" s="1"/>
      <c r="B626" s="2"/>
      <c r="C626" s="2"/>
      <c r="D626" s="2"/>
      <c r="E626" s="2"/>
      <c r="F626" s="2"/>
      <c r="G626" s="2"/>
      <c r="H626" s="3"/>
      <c r="I626" s="3"/>
      <c r="J626" s="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spans="1:40" ht="14.25" customHeight="1" x14ac:dyDescent="0.3">
      <c r="A627" s="1"/>
      <c r="B627" s="2"/>
      <c r="C627" s="2"/>
      <c r="D627" s="2"/>
      <c r="E627" s="2"/>
      <c r="F627" s="2"/>
      <c r="G627" s="2"/>
      <c r="H627" s="3"/>
      <c r="I627" s="3"/>
      <c r="J627" s="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spans="1:40" ht="14.25" customHeight="1" x14ac:dyDescent="0.3">
      <c r="A628" s="1"/>
      <c r="B628" s="2"/>
      <c r="C628" s="2"/>
      <c r="D628" s="2"/>
      <c r="E628" s="2"/>
      <c r="F628" s="2"/>
      <c r="G628" s="2"/>
      <c r="H628" s="3"/>
      <c r="I628" s="3"/>
      <c r="J628" s="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spans="1:40" ht="14.25" customHeight="1" x14ac:dyDescent="0.3">
      <c r="A629" s="1"/>
      <c r="B629" s="2"/>
      <c r="C629" s="2"/>
      <c r="D629" s="2"/>
      <c r="E629" s="2"/>
      <c r="F629" s="2"/>
      <c r="G629" s="2"/>
      <c r="H629" s="3"/>
      <c r="I629" s="3"/>
      <c r="J629" s="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spans="1:40" ht="14.25" customHeight="1" x14ac:dyDescent="0.3">
      <c r="A630" s="1"/>
      <c r="B630" s="2"/>
      <c r="C630" s="2"/>
      <c r="D630" s="2"/>
      <c r="E630" s="2"/>
      <c r="F630" s="2"/>
      <c r="G630" s="2"/>
      <c r="H630" s="3"/>
      <c r="I630" s="3"/>
      <c r="J630" s="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spans="1:40" ht="14.25" customHeight="1" x14ac:dyDescent="0.3">
      <c r="A631" s="1"/>
      <c r="B631" s="2"/>
      <c r="C631" s="2"/>
      <c r="D631" s="2"/>
      <c r="E631" s="2"/>
      <c r="F631" s="2"/>
      <c r="G631" s="2"/>
      <c r="H631" s="3"/>
      <c r="I631" s="3"/>
      <c r="J631" s="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spans="1:40" ht="14.25" customHeight="1" x14ac:dyDescent="0.3">
      <c r="A632" s="1"/>
      <c r="B632" s="2"/>
      <c r="C632" s="2"/>
      <c r="D632" s="2"/>
      <c r="E632" s="2"/>
      <c r="F632" s="2"/>
      <c r="G632" s="2"/>
      <c r="H632" s="3"/>
      <c r="I632" s="3"/>
      <c r="J632" s="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spans="1:40" ht="14.25" customHeight="1" x14ac:dyDescent="0.3">
      <c r="A633" s="1"/>
      <c r="B633" s="2"/>
      <c r="C633" s="2"/>
      <c r="D633" s="2"/>
      <c r="E633" s="2"/>
      <c r="F633" s="2"/>
      <c r="G633" s="2"/>
      <c r="H633" s="3"/>
      <c r="I633" s="3"/>
      <c r="J633" s="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spans="1:40" ht="14.25" customHeight="1" x14ac:dyDescent="0.3">
      <c r="A634" s="1"/>
      <c r="B634" s="2"/>
      <c r="C634" s="2"/>
      <c r="D634" s="2"/>
      <c r="E634" s="2"/>
      <c r="F634" s="2"/>
      <c r="G634" s="2"/>
      <c r="H634" s="3"/>
      <c r="I634" s="3"/>
      <c r="J634" s="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spans="1:40" ht="14.25" customHeight="1" x14ac:dyDescent="0.3">
      <c r="A635" s="1"/>
      <c r="B635" s="2"/>
      <c r="C635" s="2"/>
      <c r="D635" s="2"/>
      <c r="E635" s="2"/>
      <c r="F635" s="2"/>
      <c r="G635" s="2"/>
      <c r="H635" s="3"/>
      <c r="I635" s="3"/>
      <c r="J635" s="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spans="1:40" ht="14.25" customHeight="1" x14ac:dyDescent="0.3">
      <c r="A636" s="1"/>
      <c r="B636" s="2"/>
      <c r="C636" s="2"/>
      <c r="D636" s="2"/>
      <c r="E636" s="2"/>
      <c r="F636" s="2"/>
      <c r="G636" s="2"/>
      <c r="H636" s="3"/>
      <c r="I636" s="3"/>
      <c r="J636" s="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spans="1:40" ht="14.25" customHeight="1" x14ac:dyDescent="0.3">
      <c r="A637" s="1"/>
      <c r="B637" s="2"/>
      <c r="C637" s="2"/>
      <c r="D637" s="2"/>
      <c r="E637" s="2"/>
      <c r="F637" s="2"/>
      <c r="G637" s="2"/>
      <c r="H637" s="3"/>
      <c r="I637" s="3"/>
      <c r="J637" s="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spans="1:40" ht="14.25" customHeight="1" x14ac:dyDescent="0.3">
      <c r="A638" s="1"/>
      <c r="B638" s="2"/>
      <c r="C638" s="2"/>
      <c r="D638" s="2"/>
      <c r="E638" s="2"/>
      <c r="F638" s="2"/>
      <c r="G638" s="2"/>
      <c r="H638" s="3"/>
      <c r="I638" s="3"/>
      <c r="J638" s="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spans="1:40" ht="14.25" customHeight="1" x14ac:dyDescent="0.3">
      <c r="A639" s="1"/>
      <c r="B639" s="2"/>
      <c r="C639" s="2"/>
      <c r="D639" s="2"/>
      <c r="E639" s="2"/>
      <c r="F639" s="2"/>
      <c r="G639" s="2"/>
      <c r="H639" s="3"/>
      <c r="I639" s="3"/>
      <c r="J639" s="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spans="1:40" ht="14.25" customHeight="1" x14ac:dyDescent="0.3">
      <c r="A640" s="1"/>
      <c r="B640" s="2"/>
      <c r="C640" s="2"/>
      <c r="D640" s="2"/>
      <c r="E640" s="2"/>
      <c r="F640" s="2"/>
      <c r="G640" s="2"/>
      <c r="H640" s="3"/>
      <c r="I640" s="3"/>
      <c r="J640" s="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spans="1:40" ht="14.25" customHeight="1" x14ac:dyDescent="0.3">
      <c r="A641" s="1"/>
      <c r="B641" s="2"/>
      <c r="C641" s="2"/>
      <c r="D641" s="2"/>
      <c r="E641" s="2"/>
      <c r="F641" s="2"/>
      <c r="G641" s="2"/>
      <c r="H641" s="3"/>
      <c r="I641" s="3"/>
      <c r="J641" s="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spans="1:40" ht="14.25" customHeight="1" x14ac:dyDescent="0.3">
      <c r="A642" s="1"/>
      <c r="B642" s="2"/>
      <c r="C642" s="2"/>
      <c r="D642" s="2"/>
      <c r="E642" s="2"/>
      <c r="F642" s="2"/>
      <c r="G642" s="2"/>
      <c r="H642" s="3"/>
      <c r="I642" s="3"/>
      <c r="J642" s="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spans="1:40" ht="14.25" customHeight="1" x14ac:dyDescent="0.3">
      <c r="A643" s="1"/>
      <c r="B643" s="2"/>
      <c r="C643" s="2"/>
      <c r="D643" s="2"/>
      <c r="E643" s="2"/>
      <c r="F643" s="2"/>
      <c r="G643" s="2"/>
      <c r="H643" s="3"/>
      <c r="I643" s="3"/>
      <c r="J643" s="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spans="1:40" ht="14.25" customHeight="1" x14ac:dyDescent="0.3">
      <c r="A644" s="1"/>
      <c r="B644" s="2"/>
      <c r="C644" s="2"/>
      <c r="D644" s="2"/>
      <c r="E644" s="2"/>
      <c r="F644" s="2"/>
      <c r="G644" s="2"/>
      <c r="H644" s="3"/>
      <c r="I644" s="3"/>
      <c r="J644" s="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spans="1:40" ht="14.25" customHeight="1" x14ac:dyDescent="0.3">
      <c r="A645" s="1"/>
      <c r="B645" s="2"/>
      <c r="C645" s="2"/>
      <c r="D645" s="2"/>
      <c r="E645" s="2"/>
      <c r="F645" s="2"/>
      <c r="G645" s="2"/>
      <c r="H645" s="3"/>
      <c r="I645" s="3"/>
      <c r="J645" s="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spans="1:40" ht="14.25" customHeight="1" x14ac:dyDescent="0.3">
      <c r="A646" s="1"/>
      <c r="B646" s="2"/>
      <c r="C646" s="2"/>
      <c r="D646" s="2"/>
      <c r="E646" s="2"/>
      <c r="F646" s="2"/>
      <c r="G646" s="2"/>
      <c r="H646" s="3"/>
      <c r="I646" s="3"/>
      <c r="J646" s="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spans="1:40" ht="14.25" customHeight="1" x14ac:dyDescent="0.3">
      <c r="A647" s="1"/>
      <c r="B647" s="2"/>
      <c r="C647" s="2"/>
      <c r="D647" s="2"/>
      <c r="E647" s="2"/>
      <c r="F647" s="2"/>
      <c r="G647" s="2"/>
      <c r="H647" s="3"/>
      <c r="I647" s="3"/>
      <c r="J647" s="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spans="1:40" ht="14.25" customHeight="1" x14ac:dyDescent="0.3">
      <c r="A648" s="1"/>
      <c r="B648" s="2"/>
      <c r="C648" s="2"/>
      <c r="D648" s="2"/>
      <c r="E648" s="2"/>
      <c r="F648" s="2"/>
      <c r="G648" s="2"/>
      <c r="H648" s="3"/>
      <c r="I648" s="3"/>
      <c r="J648" s="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spans="1:40" ht="14.25" customHeight="1" x14ac:dyDescent="0.3">
      <c r="A649" s="1"/>
      <c r="B649" s="2"/>
      <c r="C649" s="2"/>
      <c r="D649" s="2"/>
      <c r="E649" s="2"/>
      <c r="F649" s="2"/>
      <c r="G649" s="2"/>
      <c r="H649" s="3"/>
      <c r="I649" s="3"/>
      <c r="J649" s="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spans="1:40" ht="14.25" customHeight="1" x14ac:dyDescent="0.3">
      <c r="A650" s="1"/>
      <c r="B650" s="2"/>
      <c r="C650" s="2"/>
      <c r="D650" s="2"/>
      <c r="E650" s="2"/>
      <c r="F650" s="2"/>
      <c r="G650" s="2"/>
      <c r="H650" s="3"/>
      <c r="I650" s="3"/>
      <c r="J650" s="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spans="1:40" ht="14.25" customHeight="1" x14ac:dyDescent="0.3">
      <c r="A651" s="1"/>
      <c r="B651" s="2"/>
      <c r="C651" s="2"/>
      <c r="D651" s="2"/>
      <c r="E651" s="2"/>
      <c r="F651" s="2"/>
      <c r="G651" s="2"/>
      <c r="H651" s="3"/>
      <c r="I651" s="3"/>
      <c r="J651" s="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spans="1:40" ht="14.25" customHeight="1" x14ac:dyDescent="0.3">
      <c r="A652" s="1"/>
      <c r="B652" s="2"/>
      <c r="C652" s="2"/>
      <c r="D652" s="2"/>
      <c r="E652" s="2"/>
      <c r="F652" s="2"/>
      <c r="G652" s="2"/>
      <c r="H652" s="3"/>
      <c r="I652" s="3"/>
      <c r="J652" s="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spans="1:40" ht="14.25" customHeight="1" x14ac:dyDescent="0.3">
      <c r="A653" s="1"/>
      <c r="B653" s="2"/>
      <c r="C653" s="2"/>
      <c r="D653" s="2"/>
      <c r="E653" s="2"/>
      <c r="F653" s="2"/>
      <c r="G653" s="2"/>
      <c r="H653" s="3"/>
      <c r="I653" s="3"/>
      <c r="J653" s="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spans="1:40" ht="14.25" customHeight="1" x14ac:dyDescent="0.3">
      <c r="A654" s="1"/>
      <c r="B654" s="2"/>
      <c r="C654" s="2"/>
      <c r="D654" s="2"/>
      <c r="E654" s="2"/>
      <c r="F654" s="2"/>
      <c r="G654" s="2"/>
      <c r="H654" s="3"/>
      <c r="I654" s="3"/>
      <c r="J654" s="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spans="1:40" ht="14.25" customHeight="1" x14ac:dyDescent="0.3">
      <c r="A655" s="1"/>
      <c r="B655" s="2"/>
      <c r="C655" s="2"/>
      <c r="D655" s="2"/>
      <c r="E655" s="2"/>
      <c r="F655" s="2"/>
      <c r="G655" s="2"/>
      <c r="H655" s="3"/>
      <c r="I655" s="3"/>
      <c r="J655" s="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spans="1:40" ht="14.25" customHeight="1" x14ac:dyDescent="0.3">
      <c r="A656" s="1"/>
      <c r="B656" s="2"/>
      <c r="C656" s="2"/>
      <c r="D656" s="2"/>
      <c r="E656" s="2"/>
      <c r="F656" s="2"/>
      <c r="G656" s="2"/>
      <c r="H656" s="3"/>
      <c r="I656" s="3"/>
      <c r="J656" s="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spans="1:40" ht="14.25" customHeight="1" x14ac:dyDescent="0.3">
      <c r="A657" s="1"/>
      <c r="B657" s="2"/>
      <c r="C657" s="2"/>
      <c r="D657" s="2"/>
      <c r="E657" s="2"/>
      <c r="F657" s="2"/>
      <c r="G657" s="2"/>
      <c r="H657" s="3"/>
      <c r="I657" s="3"/>
      <c r="J657" s="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spans="1:40" ht="14.25" customHeight="1" x14ac:dyDescent="0.3">
      <c r="A658" s="1"/>
      <c r="B658" s="2"/>
      <c r="C658" s="2"/>
      <c r="D658" s="2"/>
      <c r="E658" s="2"/>
      <c r="F658" s="2"/>
      <c r="G658" s="2"/>
      <c r="H658" s="3"/>
      <c r="I658" s="3"/>
      <c r="J658" s="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spans="1:40" ht="14.25" customHeight="1" x14ac:dyDescent="0.3">
      <c r="A659" s="1"/>
      <c r="B659" s="2"/>
      <c r="C659" s="2"/>
      <c r="D659" s="2"/>
      <c r="E659" s="2"/>
      <c r="F659" s="2"/>
      <c r="G659" s="2"/>
      <c r="H659" s="3"/>
      <c r="I659" s="3"/>
      <c r="J659" s="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spans="1:40" ht="14.25" customHeight="1" x14ac:dyDescent="0.3">
      <c r="A660" s="1"/>
      <c r="B660" s="2"/>
      <c r="C660" s="2"/>
      <c r="D660" s="2"/>
      <c r="E660" s="2"/>
      <c r="F660" s="2"/>
      <c r="G660" s="2"/>
      <c r="H660" s="3"/>
      <c r="I660" s="3"/>
      <c r="J660" s="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spans="1:40" ht="14.25" customHeight="1" x14ac:dyDescent="0.3">
      <c r="A661" s="1"/>
      <c r="B661" s="2"/>
      <c r="C661" s="2"/>
      <c r="D661" s="2"/>
      <c r="E661" s="2"/>
      <c r="F661" s="2"/>
      <c r="G661" s="2"/>
      <c r="H661" s="3"/>
      <c r="I661" s="3"/>
      <c r="J661" s="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spans="1:40" ht="14.25" customHeight="1" x14ac:dyDescent="0.3">
      <c r="A662" s="1"/>
      <c r="B662" s="2"/>
      <c r="C662" s="2"/>
      <c r="D662" s="2"/>
      <c r="E662" s="2"/>
      <c r="F662" s="2"/>
      <c r="G662" s="2"/>
      <c r="H662" s="3"/>
      <c r="I662" s="3"/>
      <c r="J662" s="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spans="1:40" ht="14.25" customHeight="1" x14ac:dyDescent="0.3">
      <c r="A663" s="1"/>
      <c r="B663" s="2"/>
      <c r="C663" s="2"/>
      <c r="D663" s="2"/>
      <c r="E663" s="2"/>
      <c r="F663" s="2"/>
      <c r="G663" s="2"/>
      <c r="H663" s="3"/>
      <c r="I663" s="3"/>
      <c r="J663" s="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spans="1:40" ht="14.25" customHeight="1" x14ac:dyDescent="0.3">
      <c r="A664" s="1"/>
      <c r="B664" s="2"/>
      <c r="C664" s="2"/>
      <c r="D664" s="2"/>
      <c r="E664" s="2"/>
      <c r="F664" s="2"/>
      <c r="G664" s="2"/>
      <c r="H664" s="3"/>
      <c r="I664" s="3"/>
      <c r="J664" s="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spans="1:40" ht="14.25" customHeight="1" x14ac:dyDescent="0.3">
      <c r="A665" s="1"/>
      <c r="B665" s="2"/>
      <c r="C665" s="2"/>
      <c r="D665" s="2"/>
      <c r="E665" s="2"/>
      <c r="F665" s="2"/>
      <c r="G665" s="2"/>
      <c r="H665" s="3"/>
      <c r="I665" s="3"/>
      <c r="J665" s="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spans="1:40" ht="14.25" customHeight="1" x14ac:dyDescent="0.3">
      <c r="A666" s="1"/>
      <c r="B666" s="2"/>
      <c r="C666" s="2"/>
      <c r="D666" s="2"/>
      <c r="E666" s="2"/>
      <c r="F666" s="2"/>
      <c r="G666" s="2"/>
      <c r="H666" s="3"/>
      <c r="I666" s="3"/>
      <c r="J666" s="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spans="1:40" ht="14.25" customHeight="1" x14ac:dyDescent="0.3">
      <c r="A667" s="1"/>
      <c r="B667" s="2"/>
      <c r="C667" s="2"/>
      <c r="D667" s="2"/>
      <c r="E667" s="2"/>
      <c r="F667" s="2"/>
      <c r="G667" s="2"/>
      <c r="H667" s="3"/>
      <c r="I667" s="3"/>
      <c r="J667" s="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spans="1:40" ht="14.25" customHeight="1" x14ac:dyDescent="0.3">
      <c r="A668" s="1"/>
      <c r="B668" s="2"/>
      <c r="C668" s="2"/>
      <c r="D668" s="2"/>
      <c r="E668" s="2"/>
      <c r="F668" s="2"/>
      <c r="G668" s="2"/>
      <c r="H668" s="3"/>
      <c r="I668" s="3"/>
      <c r="J668" s="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spans="1:40" ht="14.25" customHeight="1" x14ac:dyDescent="0.3">
      <c r="A669" s="1"/>
      <c r="B669" s="2"/>
      <c r="C669" s="2"/>
      <c r="D669" s="2"/>
      <c r="E669" s="2"/>
      <c r="F669" s="2"/>
      <c r="G669" s="2"/>
      <c r="H669" s="3"/>
      <c r="I669" s="3"/>
      <c r="J669" s="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spans="1:40" ht="14.25" customHeight="1" x14ac:dyDescent="0.3">
      <c r="A670" s="1"/>
      <c r="B670" s="2"/>
      <c r="C670" s="2"/>
      <c r="D670" s="2"/>
      <c r="E670" s="2"/>
      <c r="F670" s="2"/>
      <c r="G670" s="2"/>
      <c r="H670" s="3"/>
      <c r="I670" s="3"/>
      <c r="J670" s="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spans="1:40" ht="14.25" customHeight="1" x14ac:dyDescent="0.3">
      <c r="A671" s="1"/>
      <c r="B671" s="2"/>
      <c r="C671" s="2"/>
      <c r="D671" s="2"/>
      <c r="E671" s="2"/>
      <c r="F671" s="2"/>
      <c r="G671" s="2"/>
      <c r="H671" s="3"/>
      <c r="I671" s="3"/>
      <c r="J671" s="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spans="1:40" ht="14.25" customHeight="1" x14ac:dyDescent="0.3">
      <c r="A672" s="1"/>
      <c r="B672" s="2"/>
      <c r="C672" s="2"/>
      <c r="D672" s="2"/>
      <c r="E672" s="2"/>
      <c r="F672" s="2"/>
      <c r="G672" s="2"/>
      <c r="H672" s="3"/>
      <c r="I672" s="3"/>
      <c r="J672" s="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spans="1:40" ht="14.25" customHeight="1" x14ac:dyDescent="0.3">
      <c r="A673" s="1"/>
      <c r="B673" s="2"/>
      <c r="C673" s="2"/>
      <c r="D673" s="2"/>
      <c r="E673" s="2"/>
      <c r="F673" s="2"/>
      <c r="G673" s="2"/>
      <c r="H673" s="3"/>
      <c r="I673" s="3"/>
      <c r="J673" s="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spans="1:40" ht="14.25" customHeight="1" x14ac:dyDescent="0.3">
      <c r="A674" s="1"/>
      <c r="B674" s="2"/>
      <c r="C674" s="2"/>
      <c r="D674" s="2"/>
      <c r="E674" s="2"/>
      <c r="F674" s="2"/>
      <c r="G674" s="2"/>
      <c r="H674" s="3"/>
      <c r="I674" s="3"/>
      <c r="J674" s="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spans="1:40" ht="14.25" customHeight="1" x14ac:dyDescent="0.3">
      <c r="A675" s="1"/>
      <c r="B675" s="2"/>
      <c r="C675" s="2"/>
      <c r="D675" s="2"/>
      <c r="E675" s="2"/>
      <c r="F675" s="2"/>
      <c r="G675" s="2"/>
      <c r="H675" s="3"/>
      <c r="I675" s="3"/>
      <c r="J675" s="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spans="1:40" ht="14.25" customHeight="1" x14ac:dyDescent="0.3">
      <c r="A676" s="1"/>
      <c r="B676" s="2"/>
      <c r="C676" s="2"/>
      <c r="D676" s="2"/>
      <c r="E676" s="2"/>
      <c r="F676" s="2"/>
      <c r="G676" s="2"/>
      <c r="H676" s="3"/>
      <c r="I676" s="3"/>
      <c r="J676" s="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spans="1:40" ht="14.25" customHeight="1" x14ac:dyDescent="0.3">
      <c r="A677" s="1"/>
      <c r="B677" s="2"/>
      <c r="C677" s="2"/>
      <c r="D677" s="2"/>
      <c r="E677" s="2"/>
      <c r="F677" s="2"/>
      <c r="G677" s="2"/>
      <c r="H677" s="3"/>
      <c r="I677" s="3"/>
      <c r="J677" s="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spans="1:40" ht="14.25" customHeight="1" x14ac:dyDescent="0.3">
      <c r="A678" s="1"/>
      <c r="B678" s="2"/>
      <c r="C678" s="2"/>
      <c r="D678" s="2"/>
      <c r="E678" s="2"/>
      <c r="F678" s="2"/>
      <c r="G678" s="2"/>
      <c r="H678" s="3"/>
      <c r="I678" s="3"/>
      <c r="J678" s="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spans="1:40" ht="14.25" customHeight="1" x14ac:dyDescent="0.3">
      <c r="A679" s="1"/>
      <c r="B679" s="2"/>
      <c r="C679" s="2"/>
      <c r="D679" s="2"/>
      <c r="E679" s="2"/>
      <c r="F679" s="2"/>
      <c r="G679" s="2"/>
      <c r="H679" s="3"/>
      <c r="I679" s="3"/>
      <c r="J679" s="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spans="1:40" ht="14.25" customHeight="1" x14ac:dyDescent="0.3">
      <c r="A680" s="1"/>
      <c r="B680" s="2"/>
      <c r="C680" s="2"/>
      <c r="D680" s="2"/>
      <c r="E680" s="2"/>
      <c r="F680" s="2"/>
      <c r="G680" s="2"/>
      <c r="H680" s="3"/>
      <c r="I680" s="3"/>
      <c r="J680" s="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spans="1:40" ht="14.25" customHeight="1" x14ac:dyDescent="0.3">
      <c r="A681" s="1"/>
      <c r="B681" s="2"/>
      <c r="C681" s="2"/>
      <c r="D681" s="2"/>
      <c r="E681" s="2"/>
      <c r="F681" s="2"/>
      <c r="G681" s="2"/>
      <c r="H681" s="3"/>
      <c r="I681" s="3"/>
      <c r="J681" s="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spans="1:40" ht="14.25" customHeight="1" x14ac:dyDescent="0.3">
      <c r="A682" s="1"/>
      <c r="B682" s="2"/>
      <c r="C682" s="2"/>
      <c r="D682" s="2"/>
      <c r="E682" s="2"/>
      <c r="F682" s="2"/>
      <c r="G682" s="2"/>
      <c r="H682" s="3"/>
      <c r="I682" s="3"/>
      <c r="J682" s="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spans="1:40" ht="14.25" customHeight="1" x14ac:dyDescent="0.3">
      <c r="A683" s="1"/>
      <c r="B683" s="2"/>
      <c r="C683" s="2"/>
      <c r="D683" s="2"/>
      <c r="E683" s="2"/>
      <c r="F683" s="2"/>
      <c r="G683" s="2"/>
      <c r="H683" s="3"/>
      <c r="I683" s="3"/>
      <c r="J683" s="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spans="1:40" ht="14.25" customHeight="1" x14ac:dyDescent="0.3">
      <c r="A684" s="1"/>
      <c r="B684" s="2"/>
      <c r="C684" s="2"/>
      <c r="D684" s="2"/>
      <c r="E684" s="2"/>
      <c r="F684" s="2"/>
      <c r="G684" s="2"/>
      <c r="H684" s="3"/>
      <c r="I684" s="3"/>
      <c r="J684" s="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spans="1:40" ht="14.25" customHeight="1" x14ac:dyDescent="0.3">
      <c r="A685" s="1"/>
      <c r="B685" s="2"/>
      <c r="C685" s="2"/>
      <c r="D685" s="2"/>
      <c r="E685" s="2"/>
      <c r="F685" s="2"/>
      <c r="G685" s="2"/>
      <c r="H685" s="3"/>
      <c r="I685" s="3"/>
      <c r="J685" s="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spans="1:40" ht="14.25" customHeight="1" x14ac:dyDescent="0.3">
      <c r="A686" s="1"/>
      <c r="B686" s="2"/>
      <c r="C686" s="2"/>
      <c r="D686" s="2"/>
      <c r="E686" s="2"/>
      <c r="F686" s="2"/>
      <c r="G686" s="2"/>
      <c r="H686" s="3"/>
      <c r="I686" s="3"/>
      <c r="J686" s="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spans="1:40" ht="14.25" customHeight="1" x14ac:dyDescent="0.3">
      <c r="A687" s="1"/>
      <c r="B687" s="2"/>
      <c r="C687" s="2"/>
      <c r="D687" s="2"/>
      <c r="E687" s="2"/>
      <c r="F687" s="2"/>
      <c r="G687" s="2"/>
      <c r="H687" s="3"/>
      <c r="I687" s="3"/>
      <c r="J687" s="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spans="1:40" ht="14.25" customHeight="1" x14ac:dyDescent="0.3">
      <c r="A688" s="1"/>
      <c r="B688" s="2"/>
      <c r="C688" s="2"/>
      <c r="D688" s="2"/>
      <c r="E688" s="2"/>
      <c r="F688" s="2"/>
      <c r="G688" s="2"/>
      <c r="H688" s="3"/>
      <c r="I688" s="3"/>
      <c r="J688" s="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spans="1:40" ht="14.25" customHeight="1" x14ac:dyDescent="0.3">
      <c r="A689" s="1"/>
      <c r="B689" s="2"/>
      <c r="C689" s="2"/>
      <c r="D689" s="2"/>
      <c r="E689" s="2"/>
      <c r="F689" s="2"/>
      <c r="G689" s="2"/>
      <c r="H689" s="3"/>
      <c r="I689" s="3"/>
      <c r="J689" s="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spans="1:40" ht="14.25" customHeight="1" x14ac:dyDescent="0.3">
      <c r="A690" s="1"/>
      <c r="B690" s="2"/>
      <c r="C690" s="2"/>
      <c r="D690" s="2"/>
      <c r="E690" s="2"/>
      <c r="F690" s="2"/>
      <c r="G690" s="2"/>
      <c r="H690" s="3"/>
      <c r="I690" s="3"/>
      <c r="J690" s="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spans="1:40" ht="14.25" customHeight="1" x14ac:dyDescent="0.3">
      <c r="A691" s="1"/>
      <c r="B691" s="2"/>
      <c r="C691" s="2"/>
      <c r="D691" s="2"/>
      <c r="E691" s="2"/>
      <c r="F691" s="2"/>
      <c r="G691" s="2"/>
      <c r="H691" s="3"/>
      <c r="I691" s="3"/>
      <c r="J691" s="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spans="1:40" ht="14.25" customHeight="1" x14ac:dyDescent="0.3">
      <c r="A692" s="1"/>
      <c r="B692" s="2"/>
      <c r="C692" s="2"/>
      <c r="D692" s="2"/>
      <c r="E692" s="2"/>
      <c r="F692" s="2"/>
      <c r="G692" s="2"/>
      <c r="H692" s="3"/>
      <c r="I692" s="3"/>
      <c r="J692" s="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spans="1:40" ht="14.25" customHeight="1" x14ac:dyDescent="0.3">
      <c r="A693" s="1"/>
      <c r="B693" s="2"/>
      <c r="C693" s="2"/>
      <c r="D693" s="2"/>
      <c r="E693" s="2"/>
      <c r="F693" s="2"/>
      <c r="G693" s="2"/>
      <c r="H693" s="3"/>
      <c r="I693" s="3"/>
      <c r="J693" s="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spans="1:40" ht="14.25" customHeight="1" x14ac:dyDescent="0.3">
      <c r="A694" s="1"/>
      <c r="B694" s="2"/>
      <c r="C694" s="2"/>
      <c r="D694" s="2"/>
      <c r="E694" s="2"/>
      <c r="F694" s="2"/>
      <c r="G694" s="2"/>
      <c r="H694" s="3"/>
      <c r="I694" s="3"/>
      <c r="J694" s="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spans="1:40" ht="14.25" customHeight="1" x14ac:dyDescent="0.3">
      <c r="A695" s="1"/>
      <c r="B695" s="2"/>
      <c r="C695" s="2"/>
      <c r="D695" s="2"/>
      <c r="E695" s="2"/>
      <c r="F695" s="2"/>
      <c r="G695" s="2"/>
      <c r="H695" s="3"/>
      <c r="I695" s="3"/>
      <c r="J695" s="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spans="1:40" ht="14.25" customHeight="1" x14ac:dyDescent="0.3">
      <c r="A696" s="1"/>
      <c r="B696" s="2"/>
      <c r="C696" s="2"/>
      <c r="D696" s="2"/>
      <c r="E696" s="2"/>
      <c r="F696" s="2"/>
      <c r="G696" s="2"/>
      <c r="H696" s="3"/>
      <c r="I696" s="3"/>
      <c r="J696" s="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spans="1:40" ht="14.25" customHeight="1" x14ac:dyDescent="0.3">
      <c r="A697" s="1"/>
      <c r="B697" s="2"/>
      <c r="C697" s="2"/>
      <c r="D697" s="2"/>
      <c r="E697" s="2"/>
      <c r="F697" s="2"/>
      <c r="G697" s="2"/>
      <c r="H697" s="3"/>
      <c r="I697" s="3"/>
      <c r="J697" s="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spans="1:40" ht="14.25" customHeight="1" x14ac:dyDescent="0.3">
      <c r="A698" s="1"/>
      <c r="B698" s="2"/>
      <c r="C698" s="2"/>
      <c r="D698" s="2"/>
      <c r="E698" s="2"/>
      <c r="F698" s="2"/>
      <c r="G698" s="2"/>
      <c r="H698" s="3"/>
      <c r="I698" s="3"/>
      <c r="J698" s="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spans="1:40" ht="14.25" customHeight="1" x14ac:dyDescent="0.3">
      <c r="A699" s="1"/>
      <c r="B699" s="2"/>
      <c r="C699" s="2"/>
      <c r="D699" s="2"/>
      <c r="E699" s="2"/>
      <c r="F699" s="2"/>
      <c r="G699" s="2"/>
      <c r="H699" s="3"/>
      <c r="I699" s="3"/>
      <c r="J699" s="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spans="1:40" ht="14.25" customHeight="1" x14ac:dyDescent="0.3">
      <c r="A700" s="1"/>
      <c r="B700" s="2"/>
      <c r="C700" s="2"/>
      <c r="D700" s="2"/>
      <c r="E700" s="2"/>
      <c r="F700" s="2"/>
      <c r="G700" s="2"/>
      <c r="H700" s="3"/>
      <c r="I700" s="3"/>
      <c r="J700" s="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spans="1:40" ht="14.25" customHeight="1" x14ac:dyDescent="0.3">
      <c r="A701" s="1"/>
      <c r="B701" s="2"/>
      <c r="C701" s="2"/>
      <c r="D701" s="2"/>
      <c r="E701" s="2"/>
      <c r="F701" s="2"/>
      <c r="G701" s="2"/>
      <c r="H701" s="3"/>
      <c r="I701" s="3"/>
      <c r="J701" s="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spans="1:40" ht="14.25" customHeight="1" x14ac:dyDescent="0.3">
      <c r="A702" s="1"/>
      <c r="B702" s="2"/>
      <c r="C702" s="2"/>
      <c r="D702" s="2"/>
      <c r="E702" s="2"/>
      <c r="F702" s="2"/>
      <c r="G702" s="2"/>
      <c r="H702" s="3"/>
      <c r="I702" s="3"/>
      <c r="J702" s="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spans="1:40" ht="14.25" customHeight="1" x14ac:dyDescent="0.3">
      <c r="A703" s="1"/>
      <c r="B703" s="2"/>
      <c r="C703" s="2"/>
      <c r="D703" s="2"/>
      <c r="E703" s="2"/>
      <c r="F703" s="2"/>
      <c r="G703" s="2"/>
      <c r="H703" s="3"/>
      <c r="I703" s="3"/>
      <c r="J703" s="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spans="1:40" ht="14.25" customHeight="1" x14ac:dyDescent="0.3">
      <c r="A704" s="1"/>
      <c r="B704" s="2"/>
      <c r="C704" s="2"/>
      <c r="D704" s="2"/>
      <c r="E704" s="2"/>
      <c r="F704" s="2"/>
      <c r="G704" s="2"/>
      <c r="H704" s="3"/>
      <c r="I704" s="3"/>
      <c r="J704" s="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spans="1:40" ht="14.25" customHeight="1" x14ac:dyDescent="0.3">
      <c r="A705" s="1"/>
      <c r="B705" s="2"/>
      <c r="C705" s="2"/>
      <c r="D705" s="2"/>
      <c r="E705" s="2"/>
      <c r="F705" s="2"/>
      <c r="G705" s="2"/>
      <c r="H705" s="3"/>
      <c r="I705" s="3"/>
      <c r="J705" s="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spans="1:40" ht="14.25" customHeight="1" x14ac:dyDescent="0.3">
      <c r="A706" s="1"/>
      <c r="B706" s="2"/>
      <c r="C706" s="2"/>
      <c r="D706" s="2"/>
      <c r="E706" s="2"/>
      <c r="F706" s="2"/>
      <c r="G706" s="2"/>
      <c r="H706" s="3"/>
      <c r="I706" s="3"/>
      <c r="J706" s="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spans="1:40" ht="14.25" customHeight="1" x14ac:dyDescent="0.3">
      <c r="A707" s="1"/>
      <c r="B707" s="2"/>
      <c r="C707" s="2"/>
      <c r="D707" s="2"/>
      <c r="E707" s="2"/>
      <c r="F707" s="2"/>
      <c r="G707" s="2"/>
      <c r="H707" s="3"/>
      <c r="I707" s="3"/>
      <c r="J707" s="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spans="1:40" ht="14.25" customHeight="1" x14ac:dyDescent="0.3">
      <c r="A708" s="1"/>
      <c r="B708" s="2"/>
      <c r="C708" s="2"/>
      <c r="D708" s="2"/>
      <c r="E708" s="2"/>
      <c r="F708" s="2"/>
      <c r="G708" s="2"/>
      <c r="H708" s="3"/>
      <c r="I708" s="3"/>
      <c r="J708" s="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spans="1:40" ht="14.25" customHeight="1" x14ac:dyDescent="0.3">
      <c r="A709" s="1"/>
      <c r="B709" s="2"/>
      <c r="C709" s="2"/>
      <c r="D709" s="2"/>
      <c r="E709" s="2"/>
      <c r="F709" s="2"/>
      <c r="G709" s="2"/>
      <c r="H709" s="3"/>
      <c r="I709" s="3"/>
      <c r="J709" s="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spans="1:40" ht="14.25" customHeight="1" x14ac:dyDescent="0.3">
      <c r="A710" s="1"/>
      <c r="B710" s="2"/>
      <c r="C710" s="2"/>
      <c r="D710" s="2"/>
      <c r="E710" s="2"/>
      <c r="F710" s="2"/>
      <c r="G710" s="2"/>
      <c r="H710" s="3"/>
      <c r="I710" s="3"/>
      <c r="J710" s="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spans="1:40" ht="14.25" customHeight="1" x14ac:dyDescent="0.3">
      <c r="A711" s="1"/>
      <c r="B711" s="2"/>
      <c r="C711" s="2"/>
      <c r="D711" s="2"/>
      <c r="E711" s="2"/>
      <c r="F711" s="2"/>
      <c r="G711" s="2"/>
      <c r="H711" s="3"/>
      <c r="I711" s="3"/>
      <c r="J711" s="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spans="1:40" ht="14.25" customHeight="1" x14ac:dyDescent="0.3">
      <c r="A712" s="1"/>
      <c r="B712" s="2"/>
      <c r="C712" s="2"/>
      <c r="D712" s="2"/>
      <c r="E712" s="2"/>
      <c r="F712" s="2"/>
      <c r="G712" s="2"/>
      <c r="H712" s="3"/>
      <c r="I712" s="3"/>
      <c r="J712" s="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spans="1:40" ht="14.25" customHeight="1" x14ac:dyDescent="0.3">
      <c r="A713" s="1"/>
      <c r="B713" s="2"/>
      <c r="C713" s="2"/>
      <c r="D713" s="2"/>
      <c r="E713" s="2"/>
      <c r="F713" s="2"/>
      <c r="G713" s="2"/>
      <c r="H713" s="3"/>
      <c r="I713" s="3"/>
      <c r="J713" s="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spans="1:40" ht="14.25" customHeight="1" x14ac:dyDescent="0.3">
      <c r="A714" s="1"/>
      <c r="B714" s="2"/>
      <c r="C714" s="2"/>
      <c r="D714" s="2"/>
      <c r="E714" s="2"/>
      <c r="F714" s="2"/>
      <c r="G714" s="2"/>
      <c r="H714" s="3"/>
      <c r="I714" s="3"/>
      <c r="J714" s="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spans="1:40" ht="14.25" customHeight="1" x14ac:dyDescent="0.3">
      <c r="A715" s="1"/>
      <c r="B715" s="2"/>
      <c r="C715" s="2"/>
      <c r="D715" s="2"/>
      <c r="E715" s="2"/>
      <c r="F715" s="2"/>
      <c r="G715" s="2"/>
      <c r="H715" s="3"/>
      <c r="I715" s="3"/>
      <c r="J715" s="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spans="1:40" ht="14.25" customHeight="1" x14ac:dyDescent="0.3">
      <c r="A716" s="1"/>
      <c r="B716" s="2"/>
      <c r="C716" s="2"/>
      <c r="D716" s="2"/>
      <c r="E716" s="2"/>
      <c r="F716" s="2"/>
      <c r="G716" s="2"/>
      <c r="H716" s="3"/>
      <c r="I716" s="3"/>
      <c r="J716" s="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spans="1:40" ht="14.25" customHeight="1" x14ac:dyDescent="0.3">
      <c r="A717" s="1"/>
      <c r="B717" s="2"/>
      <c r="C717" s="2"/>
      <c r="D717" s="2"/>
      <c r="E717" s="2"/>
      <c r="F717" s="2"/>
      <c r="G717" s="2"/>
      <c r="H717" s="3"/>
      <c r="I717" s="3"/>
      <c r="J717" s="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spans="1:40" ht="14.25" customHeight="1" x14ac:dyDescent="0.3">
      <c r="A718" s="1"/>
      <c r="B718" s="2"/>
      <c r="C718" s="2"/>
      <c r="D718" s="2"/>
      <c r="E718" s="2"/>
      <c r="F718" s="2"/>
      <c r="G718" s="2"/>
      <c r="H718" s="3"/>
      <c r="I718" s="3"/>
      <c r="J718" s="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spans="1:40" ht="14.25" customHeight="1" x14ac:dyDescent="0.3">
      <c r="A719" s="1"/>
      <c r="B719" s="2"/>
      <c r="C719" s="2"/>
      <c r="D719" s="2"/>
      <c r="E719" s="2"/>
      <c r="F719" s="2"/>
      <c r="G719" s="2"/>
      <c r="H719" s="3"/>
      <c r="I719" s="3"/>
      <c r="J719" s="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spans="1:40" ht="14.25" customHeight="1" x14ac:dyDescent="0.3">
      <c r="A720" s="1"/>
      <c r="B720" s="2"/>
      <c r="C720" s="2"/>
      <c r="D720" s="2"/>
      <c r="E720" s="2"/>
      <c r="F720" s="2"/>
      <c r="G720" s="2"/>
      <c r="H720" s="3"/>
      <c r="I720" s="3"/>
      <c r="J720" s="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spans="1:40" ht="14.25" customHeight="1" x14ac:dyDescent="0.3">
      <c r="A721" s="1"/>
      <c r="B721" s="2"/>
      <c r="C721" s="2"/>
      <c r="D721" s="2"/>
      <c r="E721" s="2"/>
      <c r="F721" s="2"/>
      <c r="G721" s="2"/>
      <c r="H721" s="3"/>
      <c r="I721" s="3"/>
      <c r="J721" s="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spans="1:40" ht="14.25" customHeight="1" x14ac:dyDescent="0.3">
      <c r="A722" s="1"/>
      <c r="B722" s="2"/>
      <c r="C722" s="2"/>
      <c r="D722" s="2"/>
      <c r="E722" s="2"/>
      <c r="F722" s="2"/>
      <c r="G722" s="2"/>
      <c r="H722" s="3"/>
      <c r="I722" s="3"/>
      <c r="J722" s="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spans="1:40" ht="14.25" customHeight="1" x14ac:dyDescent="0.3">
      <c r="A723" s="1"/>
      <c r="B723" s="2"/>
      <c r="C723" s="2"/>
      <c r="D723" s="2"/>
      <c r="E723" s="2"/>
      <c r="F723" s="2"/>
      <c r="G723" s="2"/>
      <c r="H723" s="3"/>
      <c r="I723" s="3"/>
      <c r="J723" s="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spans="1:40" ht="14.25" customHeight="1" x14ac:dyDescent="0.3">
      <c r="A724" s="1"/>
      <c r="B724" s="2"/>
      <c r="C724" s="2"/>
      <c r="D724" s="2"/>
      <c r="E724" s="2"/>
      <c r="F724" s="2"/>
      <c r="G724" s="2"/>
      <c r="H724" s="3"/>
      <c r="I724" s="3"/>
      <c r="J724" s="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spans="1:40" ht="14.25" customHeight="1" x14ac:dyDescent="0.3">
      <c r="A725" s="1"/>
      <c r="B725" s="2"/>
      <c r="C725" s="2"/>
      <c r="D725" s="2"/>
      <c r="E725" s="2"/>
      <c r="F725" s="2"/>
      <c r="G725" s="2"/>
      <c r="H725" s="3"/>
      <c r="I725" s="3"/>
      <c r="J725" s="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spans="1:40" ht="14.25" customHeight="1" x14ac:dyDescent="0.3">
      <c r="A726" s="1"/>
      <c r="B726" s="2"/>
      <c r="C726" s="2"/>
      <c r="D726" s="2"/>
      <c r="E726" s="2"/>
      <c r="F726" s="2"/>
      <c r="G726" s="2"/>
      <c r="H726" s="3"/>
      <c r="I726" s="3"/>
      <c r="J726" s="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spans="1:40" ht="14.25" customHeight="1" x14ac:dyDescent="0.3">
      <c r="A727" s="1"/>
      <c r="B727" s="2"/>
      <c r="C727" s="2"/>
      <c r="D727" s="2"/>
      <c r="E727" s="2"/>
      <c r="F727" s="2"/>
      <c r="G727" s="2"/>
      <c r="H727" s="3"/>
      <c r="I727" s="3"/>
      <c r="J727" s="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spans="1:40" ht="14.25" customHeight="1" x14ac:dyDescent="0.3">
      <c r="A728" s="1"/>
      <c r="B728" s="2"/>
      <c r="C728" s="2"/>
      <c r="D728" s="2"/>
      <c r="E728" s="2"/>
      <c r="F728" s="2"/>
      <c r="G728" s="2"/>
      <c r="H728" s="3"/>
      <c r="I728" s="3"/>
      <c r="J728" s="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spans="1:40" ht="14.25" customHeight="1" x14ac:dyDescent="0.3">
      <c r="A729" s="1"/>
      <c r="B729" s="2"/>
      <c r="C729" s="2"/>
      <c r="D729" s="2"/>
      <c r="E729" s="2"/>
      <c r="F729" s="2"/>
      <c r="G729" s="2"/>
      <c r="H729" s="3"/>
      <c r="I729" s="3"/>
      <c r="J729" s="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spans="1:40" ht="14.25" customHeight="1" x14ac:dyDescent="0.3">
      <c r="A730" s="1"/>
      <c r="B730" s="2"/>
      <c r="C730" s="2"/>
      <c r="D730" s="2"/>
      <c r="E730" s="2"/>
      <c r="F730" s="2"/>
      <c r="G730" s="2"/>
      <c r="H730" s="3"/>
      <c r="I730" s="3"/>
      <c r="J730" s="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spans="1:40" ht="14.25" customHeight="1" x14ac:dyDescent="0.3">
      <c r="A731" s="1"/>
      <c r="B731" s="2"/>
      <c r="C731" s="2"/>
      <c r="D731" s="2"/>
      <c r="E731" s="2"/>
      <c r="F731" s="2"/>
      <c r="G731" s="2"/>
      <c r="H731" s="3"/>
      <c r="I731" s="3"/>
      <c r="J731" s="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spans="1:40" ht="14.25" customHeight="1" x14ac:dyDescent="0.3">
      <c r="A732" s="1"/>
      <c r="B732" s="2"/>
      <c r="C732" s="2"/>
      <c r="D732" s="2"/>
      <c r="E732" s="2"/>
      <c r="F732" s="2"/>
      <c r="G732" s="2"/>
      <c r="H732" s="3"/>
      <c r="I732" s="3"/>
      <c r="J732" s="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spans="1:40" ht="14.25" customHeight="1" x14ac:dyDescent="0.3">
      <c r="A733" s="1"/>
      <c r="B733" s="2"/>
      <c r="C733" s="2"/>
      <c r="D733" s="2"/>
      <c r="E733" s="2"/>
      <c r="F733" s="2"/>
      <c r="G733" s="2"/>
      <c r="H733" s="3"/>
      <c r="I733" s="3"/>
      <c r="J733" s="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spans="1:40" ht="14.25" customHeight="1" x14ac:dyDescent="0.3">
      <c r="A734" s="1"/>
      <c r="B734" s="2"/>
      <c r="C734" s="2"/>
      <c r="D734" s="2"/>
      <c r="E734" s="2"/>
      <c r="F734" s="2"/>
      <c r="G734" s="2"/>
      <c r="H734" s="3"/>
      <c r="I734" s="3"/>
      <c r="J734" s="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spans="1:40" ht="14.25" customHeight="1" x14ac:dyDescent="0.3">
      <c r="A735" s="1"/>
      <c r="B735" s="2"/>
      <c r="C735" s="2"/>
      <c r="D735" s="2"/>
      <c r="E735" s="2"/>
      <c r="F735" s="2"/>
      <c r="G735" s="2"/>
      <c r="H735" s="3"/>
      <c r="I735" s="3"/>
      <c r="J735" s="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spans="1:40" ht="14.25" customHeight="1" x14ac:dyDescent="0.3">
      <c r="A736" s="1"/>
      <c r="B736" s="2"/>
      <c r="C736" s="2"/>
      <c r="D736" s="2"/>
      <c r="E736" s="2"/>
      <c r="F736" s="2"/>
      <c r="G736" s="2"/>
      <c r="H736" s="3"/>
      <c r="I736" s="3"/>
      <c r="J736" s="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spans="1:40" ht="14.25" customHeight="1" x14ac:dyDescent="0.3">
      <c r="A737" s="1"/>
      <c r="B737" s="2"/>
      <c r="C737" s="2"/>
      <c r="D737" s="2"/>
      <c r="E737" s="2"/>
      <c r="F737" s="2"/>
      <c r="G737" s="2"/>
      <c r="H737" s="3"/>
      <c r="I737" s="3"/>
      <c r="J737" s="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spans="1:40" ht="14.25" customHeight="1" x14ac:dyDescent="0.3">
      <c r="A738" s="1"/>
      <c r="B738" s="2"/>
      <c r="C738" s="2"/>
      <c r="D738" s="2"/>
      <c r="E738" s="2"/>
      <c r="F738" s="2"/>
      <c r="G738" s="2"/>
      <c r="H738" s="3"/>
      <c r="I738" s="3"/>
      <c r="J738" s="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spans="1:40" ht="14.25" customHeight="1" x14ac:dyDescent="0.3">
      <c r="A739" s="1"/>
      <c r="B739" s="2"/>
      <c r="C739" s="2"/>
      <c r="D739" s="2"/>
      <c r="E739" s="2"/>
      <c r="F739" s="2"/>
      <c r="G739" s="2"/>
      <c r="H739" s="3"/>
      <c r="I739" s="3"/>
      <c r="J739" s="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spans="1:40" ht="14.25" customHeight="1" x14ac:dyDescent="0.3">
      <c r="A740" s="1"/>
      <c r="B740" s="2"/>
      <c r="C740" s="2"/>
      <c r="D740" s="2"/>
      <c r="E740" s="2"/>
      <c r="F740" s="2"/>
      <c r="G740" s="2"/>
      <c r="H740" s="3"/>
      <c r="I740" s="3"/>
      <c r="J740" s="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spans="1:40" ht="14.25" customHeight="1" x14ac:dyDescent="0.3">
      <c r="A741" s="1"/>
      <c r="B741" s="2"/>
      <c r="C741" s="2"/>
      <c r="D741" s="2"/>
      <c r="E741" s="2"/>
      <c r="F741" s="2"/>
      <c r="G741" s="2"/>
      <c r="H741" s="3"/>
      <c r="I741" s="3"/>
      <c r="J741" s="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spans="1:40" ht="14.25" customHeight="1" x14ac:dyDescent="0.3">
      <c r="A742" s="1"/>
      <c r="B742" s="2"/>
      <c r="C742" s="2"/>
      <c r="D742" s="2"/>
      <c r="E742" s="2"/>
      <c r="F742" s="2"/>
      <c r="G742" s="2"/>
      <c r="H742" s="3"/>
      <c r="I742" s="3"/>
      <c r="J742" s="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spans="1:40" ht="14.25" customHeight="1" x14ac:dyDescent="0.3">
      <c r="A743" s="1"/>
      <c r="B743" s="2"/>
      <c r="C743" s="2"/>
      <c r="D743" s="2"/>
      <c r="E743" s="2"/>
      <c r="F743" s="2"/>
      <c r="G743" s="2"/>
      <c r="H743" s="3"/>
      <c r="I743" s="3"/>
      <c r="J743" s="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spans="1:40" ht="14.25" customHeight="1" x14ac:dyDescent="0.3">
      <c r="A744" s="1"/>
      <c r="B744" s="2"/>
      <c r="C744" s="2"/>
      <c r="D744" s="2"/>
      <c r="E744" s="2"/>
      <c r="F744" s="2"/>
      <c r="G744" s="2"/>
      <c r="H744" s="3"/>
      <c r="I744" s="3"/>
      <c r="J744" s="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spans="1:40" ht="14.25" customHeight="1" x14ac:dyDescent="0.3">
      <c r="A745" s="1"/>
      <c r="B745" s="2"/>
      <c r="C745" s="2"/>
      <c r="D745" s="2"/>
      <c r="E745" s="2"/>
      <c r="F745" s="2"/>
      <c r="G745" s="2"/>
      <c r="H745" s="3"/>
      <c r="I745" s="3"/>
      <c r="J745" s="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spans="1:40" ht="14.25" customHeight="1" x14ac:dyDescent="0.3">
      <c r="A746" s="1"/>
      <c r="B746" s="2"/>
      <c r="C746" s="2"/>
      <c r="D746" s="2"/>
      <c r="E746" s="2"/>
      <c r="F746" s="2"/>
      <c r="G746" s="2"/>
      <c r="H746" s="3"/>
      <c r="I746" s="3"/>
      <c r="J746" s="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spans="1:40" ht="14.25" customHeight="1" x14ac:dyDescent="0.3">
      <c r="A747" s="1"/>
      <c r="B747" s="2"/>
      <c r="C747" s="2"/>
      <c r="D747" s="2"/>
      <c r="E747" s="2"/>
      <c r="F747" s="2"/>
      <c r="G747" s="2"/>
      <c r="H747" s="3"/>
      <c r="I747" s="3"/>
      <c r="J747" s="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spans="1:40" ht="14.25" customHeight="1" x14ac:dyDescent="0.3">
      <c r="A748" s="1"/>
      <c r="B748" s="2"/>
      <c r="C748" s="2"/>
      <c r="D748" s="2"/>
      <c r="E748" s="2"/>
      <c r="F748" s="2"/>
      <c r="G748" s="2"/>
      <c r="H748" s="3"/>
      <c r="I748" s="3"/>
      <c r="J748" s="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spans="1:40" ht="14.25" customHeight="1" x14ac:dyDescent="0.3">
      <c r="A749" s="1"/>
      <c r="B749" s="2"/>
      <c r="C749" s="2"/>
      <c r="D749" s="2"/>
      <c r="E749" s="2"/>
      <c r="F749" s="2"/>
      <c r="G749" s="2"/>
      <c r="H749" s="3"/>
      <c r="I749" s="3"/>
      <c r="J749" s="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spans="1:40" ht="14.25" customHeight="1" x14ac:dyDescent="0.3">
      <c r="A750" s="1"/>
      <c r="B750" s="2"/>
      <c r="C750" s="2"/>
      <c r="D750" s="2"/>
      <c r="E750" s="2"/>
      <c r="F750" s="2"/>
      <c r="G750" s="2"/>
      <c r="H750" s="3"/>
      <c r="I750" s="3"/>
      <c r="J750" s="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spans="1:40" ht="14.25" customHeight="1" x14ac:dyDescent="0.3">
      <c r="A751" s="1"/>
      <c r="B751" s="2"/>
      <c r="C751" s="2"/>
      <c r="D751" s="2"/>
      <c r="E751" s="2"/>
      <c r="F751" s="2"/>
      <c r="G751" s="2"/>
      <c r="H751" s="3"/>
      <c r="I751" s="3"/>
      <c r="J751" s="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spans="1:40" ht="14.25" customHeight="1" x14ac:dyDescent="0.3">
      <c r="A752" s="1"/>
      <c r="B752" s="2"/>
      <c r="C752" s="2"/>
      <c r="D752" s="2"/>
      <c r="E752" s="2"/>
      <c r="F752" s="2"/>
      <c r="G752" s="2"/>
      <c r="H752" s="3"/>
      <c r="I752" s="3"/>
      <c r="J752" s="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spans="1:40" ht="14.25" customHeight="1" x14ac:dyDescent="0.3">
      <c r="A753" s="1"/>
      <c r="B753" s="2"/>
      <c r="C753" s="2"/>
      <c r="D753" s="2"/>
      <c r="E753" s="2"/>
      <c r="F753" s="2"/>
      <c r="G753" s="2"/>
      <c r="H753" s="3"/>
      <c r="I753" s="3"/>
      <c r="J753" s="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spans="1:40" ht="14.25" customHeight="1" x14ac:dyDescent="0.3">
      <c r="A754" s="1"/>
      <c r="B754" s="2"/>
      <c r="C754" s="2"/>
      <c r="D754" s="2"/>
      <c r="E754" s="2"/>
      <c r="F754" s="2"/>
      <c r="G754" s="2"/>
      <c r="H754" s="3"/>
      <c r="I754" s="3"/>
      <c r="J754" s="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spans="1:40" ht="14.25" customHeight="1" x14ac:dyDescent="0.3">
      <c r="A755" s="1"/>
      <c r="B755" s="2"/>
      <c r="C755" s="2"/>
      <c r="D755" s="2"/>
      <c r="E755" s="2"/>
      <c r="F755" s="2"/>
      <c r="G755" s="2"/>
      <c r="H755" s="3"/>
      <c r="I755" s="3"/>
      <c r="J755" s="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spans="1:40" ht="14.25" customHeight="1" x14ac:dyDescent="0.3">
      <c r="A756" s="1"/>
      <c r="B756" s="2"/>
      <c r="C756" s="2"/>
      <c r="D756" s="2"/>
      <c r="E756" s="2"/>
      <c r="F756" s="2"/>
      <c r="G756" s="2"/>
      <c r="H756" s="3"/>
      <c r="I756" s="3"/>
      <c r="J756" s="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spans="1:40" ht="14.25" customHeight="1" x14ac:dyDescent="0.3">
      <c r="A757" s="1"/>
      <c r="B757" s="2"/>
      <c r="C757" s="2"/>
      <c r="D757" s="2"/>
      <c r="E757" s="2"/>
      <c r="F757" s="2"/>
      <c r="G757" s="2"/>
      <c r="H757" s="3"/>
      <c r="I757" s="3"/>
      <c r="J757" s="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spans="1:40" ht="14.25" customHeight="1" x14ac:dyDescent="0.3">
      <c r="A758" s="1"/>
      <c r="B758" s="2"/>
      <c r="C758" s="2"/>
      <c r="D758" s="2"/>
      <c r="E758" s="2"/>
      <c r="F758" s="2"/>
      <c r="G758" s="2"/>
      <c r="H758" s="3"/>
      <c r="I758" s="3"/>
      <c r="J758" s="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spans="1:40" ht="14.25" customHeight="1" x14ac:dyDescent="0.3">
      <c r="A759" s="1"/>
      <c r="B759" s="2"/>
      <c r="C759" s="2"/>
      <c r="D759" s="2"/>
      <c r="E759" s="2"/>
      <c r="F759" s="2"/>
      <c r="G759" s="2"/>
      <c r="H759" s="3"/>
      <c r="I759" s="3"/>
      <c r="J759" s="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spans="1:40" ht="14.25" customHeight="1" x14ac:dyDescent="0.3">
      <c r="A760" s="1"/>
      <c r="B760" s="2"/>
      <c r="C760" s="2"/>
      <c r="D760" s="2"/>
      <c r="E760" s="2"/>
      <c r="F760" s="2"/>
      <c r="G760" s="2"/>
      <c r="H760" s="3"/>
      <c r="I760" s="3"/>
      <c r="J760" s="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spans="1:40" ht="14.25" customHeight="1" x14ac:dyDescent="0.3">
      <c r="A761" s="1"/>
      <c r="B761" s="2"/>
      <c r="C761" s="2"/>
      <c r="D761" s="2"/>
      <c r="E761" s="2"/>
      <c r="F761" s="2"/>
      <c r="G761" s="2"/>
      <c r="H761" s="3"/>
      <c r="I761" s="3"/>
      <c r="J761" s="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spans="1:40" ht="14.25" customHeight="1" x14ac:dyDescent="0.3">
      <c r="A762" s="1"/>
      <c r="B762" s="2"/>
      <c r="C762" s="2"/>
      <c r="D762" s="2"/>
      <c r="E762" s="2"/>
      <c r="F762" s="2"/>
      <c r="G762" s="2"/>
      <c r="H762" s="3"/>
      <c r="I762" s="3"/>
      <c r="J762" s="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spans="1:40" ht="14.25" customHeight="1" x14ac:dyDescent="0.3">
      <c r="A763" s="1"/>
      <c r="B763" s="2"/>
      <c r="C763" s="2"/>
      <c r="D763" s="2"/>
      <c r="E763" s="2"/>
      <c r="F763" s="2"/>
      <c r="G763" s="2"/>
      <c r="H763" s="3"/>
      <c r="I763" s="3"/>
      <c r="J763" s="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spans="1:40" ht="14.25" customHeight="1" x14ac:dyDescent="0.3">
      <c r="A764" s="1"/>
      <c r="B764" s="2"/>
      <c r="C764" s="2"/>
      <c r="D764" s="2"/>
      <c r="E764" s="2"/>
      <c r="F764" s="2"/>
      <c r="G764" s="2"/>
      <c r="H764" s="3"/>
      <c r="I764" s="3"/>
      <c r="J764" s="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spans="1:40" ht="14.25" customHeight="1" x14ac:dyDescent="0.3">
      <c r="A765" s="1"/>
      <c r="B765" s="2"/>
      <c r="C765" s="2"/>
      <c r="D765" s="2"/>
      <c r="E765" s="2"/>
      <c r="F765" s="2"/>
      <c r="G765" s="2"/>
      <c r="H765" s="3"/>
      <c r="I765" s="3"/>
      <c r="J765" s="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spans="1:40" ht="14.25" customHeight="1" x14ac:dyDescent="0.3">
      <c r="A766" s="1"/>
      <c r="B766" s="2"/>
      <c r="C766" s="2"/>
      <c r="D766" s="2"/>
      <c r="E766" s="2"/>
      <c r="F766" s="2"/>
      <c r="G766" s="2"/>
      <c r="H766" s="3"/>
      <c r="I766" s="3"/>
      <c r="J766" s="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spans="1:40" ht="14.25" customHeight="1" x14ac:dyDescent="0.3">
      <c r="A767" s="1"/>
      <c r="B767" s="2"/>
      <c r="C767" s="2"/>
      <c r="D767" s="2"/>
      <c r="E767" s="2"/>
      <c r="F767" s="2"/>
      <c r="G767" s="2"/>
      <c r="H767" s="3"/>
      <c r="I767" s="3"/>
      <c r="J767" s="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spans="1:40" ht="14.25" customHeight="1" x14ac:dyDescent="0.3">
      <c r="A768" s="1"/>
      <c r="B768" s="2"/>
      <c r="C768" s="2"/>
      <c r="D768" s="2"/>
      <c r="E768" s="2"/>
      <c r="F768" s="2"/>
      <c r="G768" s="2"/>
      <c r="H768" s="3"/>
      <c r="I768" s="3"/>
      <c r="J768" s="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spans="1:40" ht="14.25" customHeight="1" x14ac:dyDescent="0.3">
      <c r="A769" s="1"/>
      <c r="B769" s="2"/>
      <c r="C769" s="2"/>
      <c r="D769" s="2"/>
      <c r="E769" s="2"/>
      <c r="F769" s="2"/>
      <c r="G769" s="2"/>
      <c r="H769" s="3"/>
      <c r="I769" s="3"/>
      <c r="J769" s="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spans="1:40" ht="14.25" customHeight="1" x14ac:dyDescent="0.3">
      <c r="A770" s="1"/>
      <c r="B770" s="2"/>
      <c r="C770" s="2"/>
      <c r="D770" s="2"/>
      <c r="E770" s="2"/>
      <c r="F770" s="2"/>
      <c r="G770" s="2"/>
      <c r="H770" s="3"/>
      <c r="I770" s="3"/>
      <c r="J770" s="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spans="1:40" ht="14.25" customHeight="1" x14ac:dyDescent="0.3">
      <c r="A771" s="1"/>
      <c r="B771" s="2"/>
      <c r="C771" s="2"/>
      <c r="D771" s="2"/>
      <c r="E771" s="2"/>
      <c r="F771" s="2"/>
      <c r="G771" s="2"/>
      <c r="H771" s="3"/>
      <c r="I771" s="3"/>
      <c r="J771" s="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spans="1:40" ht="14.25" customHeight="1" x14ac:dyDescent="0.3">
      <c r="A772" s="1"/>
      <c r="B772" s="2"/>
      <c r="C772" s="2"/>
      <c r="D772" s="2"/>
      <c r="E772" s="2"/>
      <c r="F772" s="2"/>
      <c r="G772" s="2"/>
      <c r="H772" s="3"/>
      <c r="I772" s="3"/>
      <c r="J772" s="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spans="1:40" ht="14.25" customHeight="1" x14ac:dyDescent="0.3">
      <c r="A773" s="1"/>
      <c r="B773" s="2"/>
      <c r="C773" s="2"/>
      <c r="D773" s="2"/>
      <c r="E773" s="2"/>
      <c r="F773" s="2"/>
      <c r="G773" s="2"/>
      <c r="H773" s="3"/>
      <c r="I773" s="3"/>
      <c r="J773" s="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spans="1:40" ht="14.25" customHeight="1" x14ac:dyDescent="0.3">
      <c r="A774" s="1"/>
      <c r="B774" s="2"/>
      <c r="C774" s="2"/>
      <c r="D774" s="2"/>
      <c r="E774" s="2"/>
      <c r="F774" s="2"/>
      <c r="G774" s="2"/>
      <c r="H774" s="3"/>
      <c r="I774" s="3"/>
      <c r="J774" s="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spans="1:40" ht="14.25" customHeight="1" x14ac:dyDescent="0.3">
      <c r="A775" s="1"/>
      <c r="B775" s="2"/>
      <c r="C775" s="2"/>
      <c r="D775" s="2"/>
      <c r="E775" s="2"/>
      <c r="F775" s="2"/>
      <c r="G775" s="2"/>
      <c r="H775" s="3"/>
      <c r="I775" s="3"/>
      <c r="J775" s="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spans="1:40" ht="14.25" customHeight="1" x14ac:dyDescent="0.3">
      <c r="A776" s="1"/>
      <c r="B776" s="2"/>
      <c r="C776" s="2"/>
      <c r="D776" s="2"/>
      <c r="E776" s="2"/>
      <c r="F776" s="2"/>
      <c r="G776" s="2"/>
      <c r="H776" s="3"/>
      <c r="I776" s="3"/>
      <c r="J776" s="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spans="1:40" ht="14.25" customHeight="1" x14ac:dyDescent="0.3">
      <c r="A777" s="1"/>
      <c r="B777" s="2"/>
      <c r="C777" s="2"/>
      <c r="D777" s="2"/>
      <c r="E777" s="2"/>
      <c r="F777" s="2"/>
      <c r="G777" s="2"/>
      <c r="H777" s="3"/>
      <c r="I777" s="3"/>
      <c r="J777" s="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spans="1:40" ht="14.25" customHeight="1" x14ac:dyDescent="0.3">
      <c r="A778" s="1"/>
      <c r="B778" s="2"/>
      <c r="C778" s="2"/>
      <c r="D778" s="2"/>
      <c r="E778" s="2"/>
      <c r="F778" s="2"/>
      <c r="G778" s="2"/>
      <c r="H778" s="3"/>
      <c r="I778" s="3"/>
      <c r="J778" s="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spans="1:40" ht="14.25" customHeight="1" x14ac:dyDescent="0.3">
      <c r="A779" s="1"/>
      <c r="B779" s="2"/>
      <c r="C779" s="2"/>
      <c r="D779" s="2"/>
      <c r="E779" s="2"/>
      <c r="F779" s="2"/>
      <c r="G779" s="2"/>
      <c r="H779" s="3"/>
      <c r="I779" s="3"/>
      <c r="J779" s="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spans="1:40" ht="14.25" customHeight="1" x14ac:dyDescent="0.3">
      <c r="A780" s="1"/>
      <c r="B780" s="2"/>
      <c r="C780" s="2"/>
      <c r="D780" s="2"/>
      <c r="E780" s="2"/>
      <c r="F780" s="2"/>
      <c r="G780" s="2"/>
      <c r="H780" s="3"/>
      <c r="I780" s="3"/>
      <c r="J780" s="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spans="1:40" ht="14.25" customHeight="1" x14ac:dyDescent="0.3">
      <c r="A781" s="1"/>
      <c r="B781" s="2"/>
      <c r="C781" s="2"/>
      <c r="D781" s="2"/>
      <c r="E781" s="2"/>
      <c r="F781" s="2"/>
      <c r="G781" s="2"/>
      <c r="H781" s="3"/>
      <c r="I781" s="3"/>
      <c r="J781" s="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spans="1:40" ht="14.25" customHeight="1" x14ac:dyDescent="0.3">
      <c r="A782" s="1"/>
      <c r="B782" s="2"/>
      <c r="C782" s="2"/>
      <c r="D782" s="2"/>
      <c r="E782" s="2"/>
      <c r="F782" s="2"/>
      <c r="G782" s="2"/>
      <c r="H782" s="3"/>
      <c r="I782" s="3"/>
      <c r="J782" s="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spans="1:40" ht="14.25" customHeight="1" x14ac:dyDescent="0.3">
      <c r="A783" s="1"/>
      <c r="B783" s="2"/>
      <c r="C783" s="2"/>
      <c r="D783" s="2"/>
      <c r="E783" s="2"/>
      <c r="F783" s="2"/>
      <c r="G783" s="2"/>
      <c r="H783" s="3"/>
      <c r="I783" s="3"/>
      <c r="J783" s="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spans="1:40" ht="14.25" customHeight="1" x14ac:dyDescent="0.3">
      <c r="A784" s="1"/>
      <c r="B784" s="2"/>
      <c r="C784" s="2"/>
      <c r="D784" s="2"/>
      <c r="E784" s="2"/>
      <c r="F784" s="2"/>
      <c r="G784" s="2"/>
      <c r="H784" s="3"/>
      <c r="I784" s="3"/>
      <c r="J784" s="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spans="1:40" ht="14.25" customHeight="1" x14ac:dyDescent="0.3">
      <c r="A785" s="1"/>
      <c r="B785" s="2"/>
      <c r="C785" s="2"/>
      <c r="D785" s="2"/>
      <c r="E785" s="2"/>
      <c r="F785" s="2"/>
      <c r="G785" s="2"/>
      <c r="H785" s="3"/>
      <c r="I785" s="3"/>
      <c r="J785" s="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spans="1:40" ht="14.25" customHeight="1" x14ac:dyDescent="0.3">
      <c r="A786" s="1"/>
      <c r="B786" s="2"/>
      <c r="C786" s="2"/>
      <c r="D786" s="2"/>
      <c r="E786" s="2"/>
      <c r="F786" s="2"/>
      <c r="G786" s="2"/>
      <c r="H786" s="3"/>
      <c r="I786" s="3"/>
      <c r="J786" s="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spans="1:40" ht="14.25" customHeight="1" x14ac:dyDescent="0.3">
      <c r="A787" s="1"/>
      <c r="B787" s="2"/>
      <c r="C787" s="2"/>
      <c r="D787" s="2"/>
      <c r="E787" s="2"/>
      <c r="F787" s="2"/>
      <c r="G787" s="2"/>
      <c r="H787" s="3"/>
      <c r="I787" s="3"/>
      <c r="J787" s="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spans="1:40" ht="14.25" customHeight="1" x14ac:dyDescent="0.3">
      <c r="A788" s="1"/>
      <c r="B788" s="2"/>
      <c r="C788" s="2"/>
      <c r="D788" s="2"/>
      <c r="E788" s="2"/>
      <c r="F788" s="2"/>
      <c r="G788" s="2"/>
      <c r="H788" s="3"/>
      <c r="I788" s="3"/>
      <c r="J788" s="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spans="1:40" ht="14.25" customHeight="1" x14ac:dyDescent="0.3">
      <c r="A789" s="1"/>
      <c r="B789" s="2"/>
      <c r="C789" s="2"/>
      <c r="D789" s="2"/>
      <c r="E789" s="2"/>
      <c r="F789" s="2"/>
      <c r="G789" s="2"/>
      <c r="H789" s="3"/>
      <c r="I789" s="3"/>
      <c r="J789" s="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spans="1:40" ht="14.25" customHeight="1" x14ac:dyDescent="0.3">
      <c r="A790" s="1"/>
      <c r="B790" s="2"/>
      <c r="C790" s="2"/>
      <c r="D790" s="2"/>
      <c r="E790" s="2"/>
      <c r="F790" s="2"/>
      <c r="G790" s="2"/>
      <c r="H790" s="3"/>
      <c r="I790" s="3"/>
      <c r="J790" s="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spans="1:40" ht="14.25" customHeight="1" x14ac:dyDescent="0.3">
      <c r="A791" s="1"/>
      <c r="B791" s="2"/>
      <c r="C791" s="2"/>
      <c r="D791" s="2"/>
      <c r="E791" s="2"/>
      <c r="F791" s="2"/>
      <c r="G791" s="2"/>
      <c r="H791" s="3"/>
      <c r="I791" s="3"/>
      <c r="J791" s="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spans="1:40" ht="14.25" customHeight="1" x14ac:dyDescent="0.3">
      <c r="A792" s="1"/>
      <c r="B792" s="2"/>
      <c r="C792" s="2"/>
      <c r="D792" s="2"/>
      <c r="E792" s="2"/>
      <c r="F792" s="2"/>
      <c r="G792" s="2"/>
      <c r="H792" s="3"/>
      <c r="I792" s="3"/>
      <c r="J792" s="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spans="1:40" ht="14.25" customHeight="1" x14ac:dyDescent="0.3">
      <c r="A793" s="1"/>
      <c r="B793" s="2"/>
      <c r="C793" s="2"/>
      <c r="D793" s="2"/>
      <c r="E793" s="2"/>
      <c r="F793" s="2"/>
      <c r="G793" s="2"/>
      <c r="H793" s="3"/>
      <c r="I793" s="3"/>
      <c r="J793" s="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spans="1:40" ht="14.25" customHeight="1" x14ac:dyDescent="0.3">
      <c r="A794" s="1"/>
      <c r="B794" s="2"/>
      <c r="C794" s="2"/>
      <c r="D794" s="2"/>
      <c r="E794" s="2"/>
      <c r="F794" s="2"/>
      <c r="G794" s="2"/>
      <c r="H794" s="3"/>
      <c r="I794" s="3"/>
      <c r="J794" s="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spans="1:40" ht="14.25" customHeight="1" x14ac:dyDescent="0.3">
      <c r="A795" s="1"/>
      <c r="B795" s="2"/>
      <c r="C795" s="2"/>
      <c r="D795" s="2"/>
      <c r="E795" s="2"/>
      <c r="F795" s="2"/>
      <c r="G795" s="2"/>
      <c r="H795" s="3"/>
      <c r="I795" s="3"/>
      <c r="J795" s="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spans="1:40" ht="14.25" customHeight="1" x14ac:dyDescent="0.3">
      <c r="A796" s="1"/>
      <c r="B796" s="2"/>
      <c r="C796" s="2"/>
      <c r="D796" s="2"/>
      <c r="E796" s="2"/>
      <c r="F796" s="2"/>
      <c r="G796" s="2"/>
      <c r="H796" s="3"/>
      <c r="I796" s="3"/>
      <c r="J796" s="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spans="1:40" ht="14.25" customHeight="1" x14ac:dyDescent="0.3">
      <c r="A797" s="1"/>
      <c r="B797" s="2"/>
      <c r="C797" s="2"/>
      <c r="D797" s="2"/>
      <c r="E797" s="2"/>
      <c r="F797" s="2"/>
      <c r="G797" s="2"/>
      <c r="H797" s="3"/>
      <c r="I797" s="3"/>
      <c r="J797" s="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spans="1:40" ht="14.25" customHeight="1" x14ac:dyDescent="0.3">
      <c r="A798" s="1"/>
      <c r="B798" s="2"/>
      <c r="C798" s="2"/>
      <c r="D798" s="2"/>
      <c r="E798" s="2"/>
      <c r="F798" s="2"/>
      <c r="G798" s="2"/>
      <c r="H798" s="3"/>
      <c r="I798" s="3"/>
      <c r="J798" s="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spans="1:40" ht="14.25" customHeight="1" x14ac:dyDescent="0.3">
      <c r="A799" s="1"/>
      <c r="B799" s="2"/>
      <c r="C799" s="2"/>
      <c r="D799" s="2"/>
      <c r="E799" s="2"/>
      <c r="F799" s="2"/>
      <c r="G799" s="2"/>
      <c r="H799" s="3"/>
      <c r="I799" s="3"/>
      <c r="J799" s="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spans="1:40" ht="14.25" customHeight="1" x14ac:dyDescent="0.3">
      <c r="A800" s="1"/>
      <c r="B800" s="2"/>
      <c r="C800" s="2"/>
      <c r="D800" s="2"/>
      <c r="E800" s="2"/>
      <c r="F800" s="2"/>
      <c r="G800" s="2"/>
      <c r="H800" s="3"/>
      <c r="I800" s="3"/>
      <c r="J800" s="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spans="1:40" ht="14.25" customHeight="1" x14ac:dyDescent="0.3">
      <c r="A801" s="1"/>
      <c r="B801" s="2"/>
      <c r="C801" s="2"/>
      <c r="D801" s="2"/>
      <c r="E801" s="2"/>
      <c r="F801" s="2"/>
      <c r="G801" s="2"/>
      <c r="H801" s="3"/>
      <c r="I801" s="3"/>
      <c r="J801" s="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spans="1:40" ht="14.25" customHeight="1" x14ac:dyDescent="0.3">
      <c r="A802" s="1"/>
      <c r="B802" s="2"/>
      <c r="C802" s="2"/>
      <c r="D802" s="2"/>
      <c r="E802" s="2"/>
      <c r="F802" s="2"/>
      <c r="G802" s="2"/>
      <c r="H802" s="3"/>
      <c r="I802" s="3"/>
      <c r="J802" s="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spans="1:40" ht="14.25" customHeight="1" x14ac:dyDescent="0.3">
      <c r="A803" s="1"/>
      <c r="B803" s="2"/>
      <c r="C803" s="2"/>
      <c r="D803" s="2"/>
      <c r="E803" s="2"/>
      <c r="F803" s="2"/>
      <c r="G803" s="2"/>
      <c r="H803" s="3"/>
      <c r="I803" s="3"/>
      <c r="J803" s="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spans="1:40" ht="14.25" customHeight="1" x14ac:dyDescent="0.3">
      <c r="A804" s="1"/>
      <c r="B804" s="2"/>
      <c r="C804" s="2"/>
      <c r="D804" s="2"/>
      <c r="E804" s="2"/>
      <c r="F804" s="2"/>
      <c r="G804" s="2"/>
      <c r="H804" s="3"/>
      <c r="I804" s="3"/>
      <c r="J804" s="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spans="1:40" ht="14.25" customHeight="1" x14ac:dyDescent="0.3">
      <c r="A805" s="1"/>
      <c r="B805" s="2"/>
      <c r="C805" s="2"/>
      <c r="D805" s="2"/>
      <c r="E805" s="2"/>
      <c r="F805" s="2"/>
      <c r="G805" s="2"/>
      <c r="H805" s="3"/>
      <c r="I805" s="3"/>
      <c r="J805" s="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spans="1:40" ht="14.25" customHeight="1" x14ac:dyDescent="0.3">
      <c r="A806" s="1"/>
      <c r="B806" s="2"/>
      <c r="C806" s="2"/>
      <c r="D806" s="2"/>
      <c r="E806" s="2"/>
      <c r="F806" s="2"/>
      <c r="G806" s="2"/>
      <c r="H806" s="3"/>
      <c r="I806" s="3"/>
      <c r="J806" s="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spans="1:40" ht="14.25" customHeight="1" x14ac:dyDescent="0.3">
      <c r="A807" s="1"/>
      <c r="B807" s="2"/>
      <c r="C807" s="2"/>
      <c r="D807" s="2"/>
      <c r="E807" s="2"/>
      <c r="F807" s="2"/>
      <c r="G807" s="2"/>
      <c r="H807" s="3"/>
      <c r="I807" s="3"/>
      <c r="J807" s="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spans="1:40" ht="14.25" customHeight="1" x14ac:dyDescent="0.3">
      <c r="A808" s="1"/>
      <c r="B808" s="2"/>
      <c r="C808" s="2"/>
      <c r="D808" s="2"/>
      <c r="E808" s="2"/>
      <c r="F808" s="2"/>
      <c r="G808" s="2"/>
      <c r="H808" s="3"/>
      <c r="I808" s="3"/>
      <c r="J808" s="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spans="1:40" ht="14.25" customHeight="1" x14ac:dyDescent="0.3">
      <c r="A809" s="1"/>
      <c r="B809" s="2"/>
      <c r="C809" s="2"/>
      <c r="D809" s="2"/>
      <c r="E809" s="2"/>
      <c r="F809" s="2"/>
      <c r="G809" s="2"/>
      <c r="H809" s="3"/>
      <c r="I809" s="3"/>
      <c r="J809" s="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spans="1:40" ht="14.25" customHeight="1" x14ac:dyDescent="0.3">
      <c r="A810" s="1"/>
      <c r="B810" s="2"/>
      <c r="C810" s="2"/>
      <c r="D810" s="2"/>
      <c r="E810" s="2"/>
      <c r="F810" s="2"/>
      <c r="G810" s="2"/>
      <c r="H810" s="3"/>
      <c r="I810" s="3"/>
      <c r="J810" s="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spans="1:40" ht="14.25" customHeight="1" x14ac:dyDescent="0.3">
      <c r="A811" s="1"/>
      <c r="B811" s="2"/>
      <c r="C811" s="2"/>
      <c r="D811" s="2"/>
      <c r="E811" s="2"/>
      <c r="F811" s="2"/>
      <c r="G811" s="2"/>
      <c r="H811" s="3"/>
      <c r="I811" s="3"/>
      <c r="J811" s="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spans="1:40" ht="14.25" customHeight="1" x14ac:dyDescent="0.3">
      <c r="A812" s="1"/>
      <c r="B812" s="2"/>
      <c r="C812" s="2"/>
      <c r="D812" s="2"/>
      <c r="E812" s="2"/>
      <c r="F812" s="2"/>
      <c r="G812" s="2"/>
      <c r="H812" s="3"/>
      <c r="I812" s="3"/>
      <c r="J812" s="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spans="1:40" ht="14.25" customHeight="1" x14ac:dyDescent="0.3">
      <c r="A813" s="1"/>
      <c r="B813" s="2"/>
      <c r="C813" s="2"/>
      <c r="D813" s="2"/>
      <c r="E813" s="2"/>
      <c r="F813" s="2"/>
      <c r="G813" s="2"/>
      <c r="H813" s="3"/>
      <c r="I813" s="3"/>
      <c r="J813" s="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spans="1:40" ht="14.25" customHeight="1" x14ac:dyDescent="0.3">
      <c r="A814" s="1"/>
      <c r="B814" s="2"/>
      <c r="C814" s="2"/>
      <c r="D814" s="2"/>
      <c r="E814" s="2"/>
      <c r="F814" s="2"/>
      <c r="G814" s="2"/>
      <c r="H814" s="3"/>
      <c r="I814" s="3"/>
      <c r="J814" s="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spans="1:40" ht="14.25" customHeight="1" x14ac:dyDescent="0.3">
      <c r="A815" s="1"/>
      <c r="B815" s="2"/>
      <c r="C815" s="2"/>
      <c r="D815" s="2"/>
      <c r="E815" s="2"/>
      <c r="F815" s="2"/>
      <c r="G815" s="2"/>
      <c r="H815" s="3"/>
      <c r="I815" s="3"/>
      <c r="J815" s="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spans="1:40" ht="14.25" customHeight="1" x14ac:dyDescent="0.3">
      <c r="A816" s="1"/>
      <c r="B816" s="2"/>
      <c r="C816" s="2"/>
      <c r="D816" s="2"/>
      <c r="E816" s="2"/>
      <c r="F816" s="2"/>
      <c r="G816" s="2"/>
      <c r="H816" s="3"/>
      <c r="I816" s="3"/>
      <c r="J816" s="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spans="1:40" ht="14.25" customHeight="1" x14ac:dyDescent="0.3">
      <c r="A817" s="1"/>
      <c r="B817" s="2"/>
      <c r="C817" s="2"/>
      <c r="D817" s="2"/>
      <c r="E817" s="2"/>
      <c r="F817" s="2"/>
      <c r="G817" s="2"/>
      <c r="H817" s="3"/>
      <c r="I817" s="3"/>
      <c r="J817" s="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spans="1:40" ht="14.25" customHeight="1" x14ac:dyDescent="0.3">
      <c r="A818" s="1"/>
      <c r="B818" s="2"/>
      <c r="C818" s="2"/>
      <c r="D818" s="2"/>
      <c r="E818" s="2"/>
      <c r="F818" s="2"/>
      <c r="G818" s="2"/>
      <c r="H818" s="3"/>
      <c r="I818" s="3"/>
      <c r="J818" s="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spans="1:40" ht="14.25" customHeight="1" x14ac:dyDescent="0.3">
      <c r="A819" s="1"/>
      <c r="B819" s="2"/>
      <c r="C819" s="2"/>
      <c r="D819" s="2"/>
      <c r="E819" s="2"/>
      <c r="F819" s="2"/>
      <c r="G819" s="2"/>
      <c r="H819" s="3"/>
      <c r="I819" s="3"/>
      <c r="J819" s="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spans="1:40" ht="14.25" customHeight="1" x14ac:dyDescent="0.3">
      <c r="A820" s="1"/>
      <c r="B820" s="2"/>
      <c r="C820" s="2"/>
      <c r="D820" s="2"/>
      <c r="E820" s="2"/>
      <c r="F820" s="2"/>
      <c r="G820" s="2"/>
      <c r="H820" s="3"/>
      <c r="I820" s="3"/>
      <c r="J820" s="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spans="1:40" ht="14.25" customHeight="1" x14ac:dyDescent="0.3">
      <c r="A821" s="1"/>
      <c r="B821" s="2"/>
      <c r="C821" s="2"/>
      <c r="D821" s="2"/>
      <c r="E821" s="2"/>
      <c r="F821" s="2"/>
      <c r="G821" s="2"/>
      <c r="H821" s="3"/>
      <c r="I821" s="3"/>
      <c r="J821" s="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spans="1:40" ht="14.25" customHeight="1" x14ac:dyDescent="0.3">
      <c r="A822" s="1"/>
      <c r="B822" s="2"/>
      <c r="C822" s="2"/>
      <c r="D822" s="2"/>
      <c r="E822" s="2"/>
      <c r="F822" s="2"/>
      <c r="G822" s="2"/>
      <c r="H822" s="3"/>
      <c r="I822" s="3"/>
      <c r="J822" s="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spans="1:40" ht="14.25" customHeight="1" x14ac:dyDescent="0.3">
      <c r="A823" s="1"/>
      <c r="B823" s="2"/>
      <c r="C823" s="2"/>
      <c r="D823" s="2"/>
      <c r="E823" s="2"/>
      <c r="F823" s="2"/>
      <c r="G823" s="2"/>
      <c r="H823" s="3"/>
      <c r="I823" s="3"/>
      <c r="J823" s="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spans="1:40" ht="14.25" customHeight="1" x14ac:dyDescent="0.3">
      <c r="A824" s="1"/>
      <c r="B824" s="2"/>
      <c r="C824" s="2"/>
      <c r="D824" s="2"/>
      <c r="E824" s="2"/>
      <c r="F824" s="2"/>
      <c r="G824" s="2"/>
      <c r="H824" s="3"/>
      <c r="I824" s="3"/>
      <c r="J824" s="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spans="1:40" ht="14.25" customHeight="1" x14ac:dyDescent="0.3">
      <c r="A825" s="1"/>
      <c r="B825" s="2"/>
      <c r="C825" s="2"/>
      <c r="D825" s="2"/>
      <c r="E825" s="2"/>
      <c r="F825" s="2"/>
      <c r="G825" s="2"/>
      <c r="H825" s="3"/>
      <c r="I825" s="3"/>
      <c r="J825" s="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spans="1:40" ht="14.25" customHeight="1" x14ac:dyDescent="0.3">
      <c r="A826" s="1"/>
      <c r="B826" s="2"/>
      <c r="C826" s="2"/>
      <c r="D826" s="2"/>
      <c r="E826" s="2"/>
      <c r="F826" s="2"/>
      <c r="G826" s="2"/>
      <c r="H826" s="3"/>
      <c r="I826" s="3"/>
      <c r="J826" s="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spans="1:40" ht="14.25" customHeight="1" x14ac:dyDescent="0.3">
      <c r="A827" s="1"/>
      <c r="B827" s="2"/>
      <c r="C827" s="2"/>
      <c r="D827" s="2"/>
      <c r="E827" s="2"/>
      <c r="F827" s="2"/>
      <c r="G827" s="2"/>
      <c r="H827" s="3"/>
      <c r="I827" s="3"/>
      <c r="J827" s="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spans="1:40" ht="14.25" customHeight="1" x14ac:dyDescent="0.3">
      <c r="A828" s="1"/>
      <c r="B828" s="2"/>
      <c r="C828" s="2"/>
      <c r="D828" s="2"/>
      <c r="E828" s="2"/>
      <c r="F828" s="2"/>
      <c r="G828" s="2"/>
      <c r="H828" s="3"/>
      <c r="I828" s="3"/>
      <c r="J828" s="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spans="1:40" ht="14.25" customHeight="1" x14ac:dyDescent="0.3">
      <c r="A829" s="1"/>
      <c r="B829" s="2"/>
      <c r="C829" s="2"/>
      <c r="D829" s="2"/>
      <c r="E829" s="2"/>
      <c r="F829" s="2"/>
      <c r="G829" s="2"/>
      <c r="H829" s="3"/>
      <c r="I829" s="3"/>
      <c r="J829" s="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spans="1:40" ht="14.25" customHeight="1" x14ac:dyDescent="0.3">
      <c r="A830" s="1"/>
      <c r="B830" s="2"/>
      <c r="C830" s="2"/>
      <c r="D830" s="2"/>
      <c r="E830" s="2"/>
      <c r="F830" s="2"/>
      <c r="G830" s="2"/>
      <c r="H830" s="3"/>
      <c r="I830" s="3"/>
      <c r="J830" s="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spans="1:40" ht="14.25" customHeight="1" x14ac:dyDescent="0.3">
      <c r="A831" s="1"/>
      <c r="B831" s="2"/>
      <c r="C831" s="2"/>
      <c r="D831" s="2"/>
      <c r="E831" s="2"/>
      <c r="F831" s="2"/>
      <c r="G831" s="2"/>
      <c r="H831" s="3"/>
      <c r="I831" s="3"/>
      <c r="J831" s="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spans="1:40" ht="14.25" customHeight="1" x14ac:dyDescent="0.3">
      <c r="A832" s="1"/>
      <c r="B832" s="2"/>
      <c r="C832" s="2"/>
      <c r="D832" s="2"/>
      <c r="E832" s="2"/>
      <c r="F832" s="2"/>
      <c r="G832" s="2"/>
      <c r="H832" s="3"/>
      <c r="I832" s="3"/>
      <c r="J832" s="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spans="1:40" ht="14.25" customHeight="1" x14ac:dyDescent="0.3">
      <c r="A833" s="1"/>
      <c r="B833" s="2"/>
      <c r="C833" s="2"/>
      <c r="D833" s="2"/>
      <c r="E833" s="2"/>
      <c r="F833" s="2"/>
      <c r="G833" s="2"/>
      <c r="H833" s="3"/>
      <c r="I833" s="3"/>
      <c r="J833" s="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spans="1:40" ht="14.25" customHeight="1" x14ac:dyDescent="0.3">
      <c r="A834" s="1"/>
      <c r="B834" s="2"/>
      <c r="C834" s="2"/>
      <c r="D834" s="2"/>
      <c r="E834" s="2"/>
      <c r="F834" s="2"/>
      <c r="G834" s="2"/>
      <c r="H834" s="3"/>
      <c r="I834" s="3"/>
      <c r="J834" s="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spans="1:40" ht="14.25" customHeight="1" x14ac:dyDescent="0.3">
      <c r="A835" s="1"/>
      <c r="B835" s="2"/>
      <c r="C835" s="2"/>
      <c r="D835" s="2"/>
      <c r="E835" s="2"/>
      <c r="F835" s="2"/>
      <c r="G835" s="2"/>
      <c r="H835" s="3"/>
      <c r="I835" s="3"/>
      <c r="J835" s="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spans="1:40" ht="14.25" customHeight="1" x14ac:dyDescent="0.3">
      <c r="A836" s="1"/>
      <c r="B836" s="2"/>
      <c r="C836" s="2"/>
      <c r="D836" s="2"/>
      <c r="E836" s="2"/>
      <c r="F836" s="2"/>
      <c r="G836" s="2"/>
      <c r="H836" s="3"/>
      <c r="I836" s="3"/>
      <c r="J836" s="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spans="1:40" ht="14.25" customHeight="1" x14ac:dyDescent="0.3">
      <c r="A837" s="1"/>
      <c r="B837" s="2"/>
      <c r="C837" s="2"/>
      <c r="D837" s="2"/>
      <c r="E837" s="2"/>
      <c r="F837" s="2"/>
      <c r="G837" s="2"/>
      <c r="H837" s="3"/>
      <c r="I837" s="3"/>
      <c r="J837" s="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spans="1:40" ht="14.25" customHeight="1" x14ac:dyDescent="0.3">
      <c r="A838" s="1"/>
      <c r="B838" s="2"/>
      <c r="C838" s="2"/>
      <c r="D838" s="2"/>
      <c r="E838" s="2"/>
      <c r="F838" s="2"/>
      <c r="G838" s="2"/>
      <c r="H838" s="3"/>
      <c r="I838" s="3"/>
      <c r="J838" s="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spans="1:40" ht="14.25" customHeight="1" x14ac:dyDescent="0.3">
      <c r="A839" s="1"/>
      <c r="B839" s="2"/>
      <c r="C839" s="2"/>
      <c r="D839" s="2"/>
      <c r="E839" s="2"/>
      <c r="F839" s="2"/>
      <c r="G839" s="2"/>
      <c r="H839" s="3"/>
      <c r="I839" s="3"/>
      <c r="J839" s="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spans="1:40" ht="14.25" customHeight="1" x14ac:dyDescent="0.3">
      <c r="A840" s="1"/>
      <c r="B840" s="2"/>
      <c r="C840" s="2"/>
      <c r="D840" s="2"/>
      <c r="E840" s="2"/>
      <c r="F840" s="2"/>
      <c r="G840" s="2"/>
      <c r="H840" s="3"/>
      <c r="I840" s="3"/>
      <c r="J840" s="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spans="1:40" ht="14.25" customHeight="1" x14ac:dyDescent="0.3">
      <c r="A841" s="1"/>
      <c r="B841" s="2"/>
      <c r="C841" s="2"/>
      <c r="D841" s="2"/>
      <c r="E841" s="2"/>
      <c r="F841" s="2"/>
      <c r="G841" s="2"/>
      <c r="H841" s="3"/>
      <c r="I841" s="3"/>
      <c r="J841" s="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spans="1:40" ht="14.25" customHeight="1" x14ac:dyDescent="0.3">
      <c r="A842" s="1"/>
      <c r="B842" s="2"/>
      <c r="C842" s="2"/>
      <c r="D842" s="2"/>
      <c r="E842" s="2"/>
      <c r="F842" s="2"/>
      <c r="G842" s="2"/>
      <c r="H842" s="3"/>
      <c r="I842" s="3"/>
      <c r="J842" s="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spans="1:40" ht="14.25" customHeight="1" x14ac:dyDescent="0.3">
      <c r="A843" s="1"/>
      <c r="B843" s="2"/>
      <c r="C843" s="2"/>
      <c r="D843" s="2"/>
      <c r="E843" s="2"/>
      <c r="F843" s="2"/>
      <c r="G843" s="2"/>
      <c r="H843" s="3"/>
      <c r="I843" s="3"/>
      <c r="J843" s="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spans="1:40" ht="14.25" customHeight="1" x14ac:dyDescent="0.3">
      <c r="A844" s="1"/>
      <c r="B844" s="2"/>
      <c r="C844" s="2"/>
      <c r="D844" s="2"/>
      <c r="E844" s="2"/>
      <c r="F844" s="2"/>
      <c r="G844" s="2"/>
      <c r="H844" s="3"/>
      <c r="I844" s="3"/>
      <c r="J844" s="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spans="1:40" ht="14.25" customHeight="1" x14ac:dyDescent="0.3">
      <c r="A845" s="1"/>
      <c r="B845" s="2"/>
      <c r="C845" s="2"/>
      <c r="D845" s="2"/>
      <c r="E845" s="2"/>
      <c r="F845" s="2"/>
      <c r="G845" s="2"/>
      <c r="H845" s="3"/>
      <c r="I845" s="3"/>
      <c r="J845" s="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spans="1:40" ht="14.25" customHeight="1" x14ac:dyDescent="0.3">
      <c r="A846" s="1"/>
      <c r="B846" s="2"/>
      <c r="C846" s="2"/>
      <c r="D846" s="2"/>
      <c r="E846" s="2"/>
      <c r="F846" s="2"/>
      <c r="G846" s="2"/>
      <c r="H846" s="3"/>
      <c r="I846" s="3"/>
      <c r="J846" s="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spans="1:40" ht="14.25" customHeight="1" x14ac:dyDescent="0.3">
      <c r="A847" s="1"/>
      <c r="B847" s="2"/>
      <c r="C847" s="2"/>
      <c r="D847" s="2"/>
      <c r="E847" s="2"/>
      <c r="F847" s="2"/>
      <c r="G847" s="2"/>
      <c r="H847" s="3"/>
      <c r="I847" s="3"/>
      <c r="J847" s="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spans="1:40" ht="14.25" customHeight="1" x14ac:dyDescent="0.3">
      <c r="A848" s="1"/>
      <c r="B848" s="2"/>
      <c r="C848" s="2"/>
      <c r="D848" s="2"/>
      <c r="E848" s="2"/>
      <c r="F848" s="2"/>
      <c r="G848" s="2"/>
      <c r="H848" s="3"/>
      <c r="I848" s="3"/>
      <c r="J848" s="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spans="1:40" ht="14.25" customHeight="1" x14ac:dyDescent="0.3">
      <c r="A849" s="1"/>
      <c r="B849" s="2"/>
      <c r="C849" s="2"/>
      <c r="D849" s="2"/>
      <c r="E849" s="2"/>
      <c r="F849" s="2"/>
      <c r="G849" s="2"/>
      <c r="H849" s="3"/>
      <c r="I849" s="3"/>
      <c r="J849" s="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spans="1:40" ht="14.25" customHeight="1" x14ac:dyDescent="0.3">
      <c r="A850" s="1"/>
      <c r="B850" s="2"/>
      <c r="C850" s="2"/>
      <c r="D850" s="2"/>
      <c r="E850" s="2"/>
      <c r="F850" s="2"/>
      <c r="G850" s="2"/>
      <c r="H850" s="3"/>
      <c r="I850" s="3"/>
      <c r="J850" s="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spans="1:40" ht="14.25" customHeight="1" x14ac:dyDescent="0.3">
      <c r="A851" s="1"/>
      <c r="B851" s="2"/>
      <c r="C851" s="2"/>
      <c r="D851" s="2"/>
      <c r="E851" s="2"/>
      <c r="F851" s="2"/>
      <c r="G851" s="2"/>
      <c r="H851" s="3"/>
      <c r="I851" s="3"/>
      <c r="J851" s="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spans="1:40" ht="14.25" customHeight="1" x14ac:dyDescent="0.3">
      <c r="A852" s="1"/>
      <c r="B852" s="2"/>
      <c r="C852" s="2"/>
      <c r="D852" s="2"/>
      <c r="E852" s="2"/>
      <c r="F852" s="2"/>
      <c r="G852" s="2"/>
      <c r="H852" s="3"/>
      <c r="I852" s="3"/>
      <c r="J852" s="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spans="1:40" ht="14.25" customHeight="1" x14ac:dyDescent="0.3">
      <c r="A853" s="1"/>
      <c r="B853" s="2"/>
      <c r="C853" s="2"/>
      <c r="D853" s="2"/>
      <c r="E853" s="2"/>
      <c r="F853" s="2"/>
      <c r="G853" s="2"/>
      <c r="H853" s="3"/>
      <c r="I853" s="3"/>
      <c r="J853" s="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spans="1:40" ht="14.25" customHeight="1" x14ac:dyDescent="0.3">
      <c r="A854" s="1"/>
      <c r="B854" s="2"/>
      <c r="C854" s="2"/>
      <c r="D854" s="2"/>
      <c r="E854" s="2"/>
      <c r="F854" s="2"/>
      <c r="G854" s="2"/>
      <c r="H854" s="3"/>
      <c r="I854" s="3"/>
      <c r="J854" s="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spans="1:40" ht="14.25" customHeight="1" x14ac:dyDescent="0.3">
      <c r="A855" s="1"/>
      <c r="B855" s="2"/>
      <c r="C855" s="2"/>
      <c r="D855" s="2"/>
      <c r="E855" s="2"/>
      <c r="F855" s="2"/>
      <c r="G855" s="2"/>
      <c r="H855" s="3"/>
      <c r="I855" s="3"/>
      <c r="J855" s="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spans="1:40" ht="14.25" customHeight="1" x14ac:dyDescent="0.3">
      <c r="A856" s="1"/>
      <c r="B856" s="2"/>
      <c r="C856" s="2"/>
      <c r="D856" s="2"/>
      <c r="E856" s="2"/>
      <c r="F856" s="2"/>
      <c r="G856" s="2"/>
      <c r="H856" s="3"/>
      <c r="I856" s="3"/>
      <c r="J856" s="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spans="1:40" ht="14.25" customHeight="1" x14ac:dyDescent="0.3">
      <c r="A857" s="1"/>
      <c r="B857" s="2"/>
      <c r="C857" s="2"/>
      <c r="D857" s="2"/>
      <c r="E857" s="2"/>
      <c r="F857" s="2"/>
      <c r="G857" s="2"/>
      <c r="H857" s="3"/>
      <c r="I857" s="3"/>
      <c r="J857" s="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spans="1:40" ht="14.25" customHeight="1" x14ac:dyDescent="0.3">
      <c r="A858" s="1"/>
      <c r="B858" s="2"/>
      <c r="C858" s="2"/>
      <c r="D858" s="2"/>
      <c r="E858" s="2"/>
      <c r="F858" s="2"/>
      <c r="G858" s="2"/>
      <c r="H858" s="3"/>
      <c r="I858" s="3"/>
      <c r="J858" s="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spans="1:40" ht="14.25" customHeight="1" x14ac:dyDescent="0.3">
      <c r="A859" s="1"/>
      <c r="B859" s="2"/>
      <c r="C859" s="2"/>
      <c r="D859" s="2"/>
      <c r="E859" s="2"/>
      <c r="F859" s="2"/>
      <c r="G859" s="2"/>
      <c r="H859" s="3"/>
      <c r="I859" s="3"/>
      <c r="J859" s="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spans="1:40" ht="14.25" customHeight="1" x14ac:dyDescent="0.3">
      <c r="A860" s="1"/>
      <c r="B860" s="2"/>
      <c r="C860" s="2"/>
      <c r="D860" s="2"/>
      <c r="E860" s="2"/>
      <c r="F860" s="2"/>
      <c r="G860" s="2"/>
      <c r="H860" s="3"/>
      <c r="I860" s="3"/>
      <c r="J860" s="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spans="1:40" ht="14.25" customHeight="1" x14ac:dyDescent="0.3">
      <c r="A861" s="1"/>
      <c r="B861" s="2"/>
      <c r="C861" s="2"/>
      <c r="D861" s="2"/>
      <c r="E861" s="2"/>
      <c r="F861" s="2"/>
      <c r="G861" s="2"/>
      <c r="H861" s="3"/>
      <c r="I861" s="3"/>
      <c r="J861" s="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spans="1:40" ht="14.25" customHeight="1" x14ac:dyDescent="0.3">
      <c r="A862" s="1"/>
      <c r="B862" s="2"/>
      <c r="C862" s="2"/>
      <c r="D862" s="2"/>
      <c r="E862" s="2"/>
      <c r="F862" s="2"/>
      <c r="G862" s="2"/>
      <c r="H862" s="3"/>
      <c r="I862" s="3"/>
      <c r="J862" s="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spans="1:40" ht="14.25" customHeight="1" x14ac:dyDescent="0.3">
      <c r="A863" s="1"/>
      <c r="B863" s="2"/>
      <c r="C863" s="2"/>
      <c r="D863" s="2"/>
      <c r="E863" s="2"/>
      <c r="F863" s="2"/>
      <c r="G863" s="2"/>
      <c r="H863" s="3"/>
      <c r="I863" s="3"/>
      <c r="J863" s="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spans="1:40" ht="14.25" customHeight="1" x14ac:dyDescent="0.3">
      <c r="A864" s="1"/>
      <c r="B864" s="2"/>
      <c r="C864" s="2"/>
      <c r="D864" s="2"/>
      <c r="E864" s="2"/>
      <c r="F864" s="2"/>
      <c r="G864" s="2"/>
      <c r="H864" s="3"/>
      <c r="I864" s="3"/>
      <c r="J864" s="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spans="1:40" ht="14.25" customHeight="1" x14ac:dyDescent="0.3">
      <c r="A865" s="1"/>
      <c r="B865" s="2"/>
      <c r="C865" s="2"/>
      <c r="D865" s="2"/>
      <c r="E865" s="2"/>
      <c r="F865" s="2"/>
      <c r="G865" s="2"/>
      <c r="H865" s="3"/>
      <c r="I865" s="3"/>
      <c r="J865" s="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spans="1:40" ht="14.25" customHeight="1" x14ac:dyDescent="0.3">
      <c r="A866" s="1"/>
      <c r="B866" s="2"/>
      <c r="C866" s="2"/>
      <c r="D866" s="2"/>
      <c r="E866" s="2"/>
      <c r="F866" s="2"/>
      <c r="G866" s="2"/>
      <c r="H866" s="3"/>
      <c r="I866" s="3"/>
      <c r="J866" s="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spans="1:40" ht="14.25" customHeight="1" x14ac:dyDescent="0.3">
      <c r="A867" s="1"/>
      <c r="B867" s="2"/>
      <c r="C867" s="2"/>
      <c r="D867" s="2"/>
      <c r="E867" s="2"/>
      <c r="F867" s="2"/>
      <c r="G867" s="2"/>
      <c r="H867" s="3"/>
      <c r="I867" s="3"/>
      <c r="J867" s="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spans="1:40" ht="14.25" customHeight="1" x14ac:dyDescent="0.3">
      <c r="A868" s="1"/>
      <c r="B868" s="2"/>
      <c r="C868" s="2"/>
      <c r="D868" s="2"/>
      <c r="E868" s="2"/>
      <c r="F868" s="2"/>
      <c r="G868" s="2"/>
      <c r="H868" s="3"/>
      <c r="I868" s="3"/>
      <c r="J868" s="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spans="1:40" ht="14.25" customHeight="1" x14ac:dyDescent="0.3">
      <c r="A869" s="1"/>
      <c r="B869" s="2"/>
      <c r="C869" s="2"/>
      <c r="D869" s="2"/>
      <c r="E869" s="2"/>
      <c r="F869" s="2"/>
      <c r="G869" s="2"/>
      <c r="H869" s="3"/>
      <c r="I869" s="3"/>
      <c r="J869" s="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spans="1:40" ht="14.25" customHeight="1" x14ac:dyDescent="0.3">
      <c r="A870" s="1"/>
      <c r="B870" s="2"/>
      <c r="C870" s="2"/>
      <c r="D870" s="2"/>
      <c r="E870" s="2"/>
      <c r="F870" s="2"/>
      <c r="G870" s="2"/>
      <c r="H870" s="3"/>
      <c r="I870" s="3"/>
      <c r="J870" s="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spans="1:40" ht="14.25" customHeight="1" x14ac:dyDescent="0.3">
      <c r="A871" s="1"/>
      <c r="B871" s="2"/>
      <c r="C871" s="2"/>
      <c r="D871" s="2"/>
      <c r="E871" s="2"/>
      <c r="F871" s="2"/>
      <c r="G871" s="2"/>
      <c r="H871" s="3"/>
      <c r="I871" s="3"/>
      <c r="J871" s="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spans="1:40" ht="14.25" customHeight="1" x14ac:dyDescent="0.3">
      <c r="A872" s="1"/>
      <c r="B872" s="2"/>
      <c r="C872" s="2"/>
      <c r="D872" s="2"/>
      <c r="E872" s="2"/>
      <c r="F872" s="2"/>
      <c r="G872" s="2"/>
      <c r="H872" s="3"/>
      <c r="I872" s="3"/>
      <c r="J872" s="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spans="1:40" ht="14.25" customHeight="1" x14ac:dyDescent="0.3">
      <c r="A873" s="1"/>
      <c r="B873" s="2"/>
      <c r="C873" s="2"/>
      <c r="D873" s="2"/>
      <c r="E873" s="2"/>
      <c r="F873" s="2"/>
      <c r="G873" s="2"/>
      <c r="H873" s="3"/>
      <c r="I873" s="3"/>
      <c r="J873" s="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spans="1:40" ht="14.25" customHeight="1" x14ac:dyDescent="0.3">
      <c r="A874" s="1"/>
      <c r="B874" s="2"/>
      <c r="C874" s="2"/>
      <c r="D874" s="2"/>
      <c r="E874" s="2"/>
      <c r="F874" s="2"/>
      <c r="G874" s="2"/>
      <c r="H874" s="3"/>
      <c r="I874" s="3"/>
      <c r="J874" s="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spans="1:40" ht="14.25" customHeight="1" x14ac:dyDescent="0.3">
      <c r="A875" s="1"/>
      <c r="B875" s="2"/>
      <c r="C875" s="2"/>
      <c r="D875" s="2"/>
      <c r="E875" s="2"/>
      <c r="F875" s="2"/>
      <c r="G875" s="2"/>
      <c r="H875" s="3"/>
      <c r="I875" s="3"/>
      <c r="J875" s="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spans="1:40" ht="14.25" customHeight="1" x14ac:dyDescent="0.3">
      <c r="A876" s="1"/>
      <c r="B876" s="2"/>
      <c r="C876" s="2"/>
      <c r="D876" s="2"/>
      <c r="E876" s="2"/>
      <c r="F876" s="2"/>
      <c r="G876" s="2"/>
      <c r="H876" s="3"/>
      <c r="I876" s="3"/>
      <c r="J876" s="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spans="1:40" ht="14.25" customHeight="1" x14ac:dyDescent="0.3">
      <c r="A877" s="1"/>
      <c r="B877" s="2"/>
      <c r="C877" s="2"/>
      <c r="D877" s="2"/>
      <c r="E877" s="2"/>
      <c r="F877" s="2"/>
      <c r="G877" s="2"/>
      <c r="H877" s="3"/>
      <c r="I877" s="3"/>
      <c r="J877" s="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spans="1:40" ht="14.25" customHeight="1" x14ac:dyDescent="0.3">
      <c r="A878" s="1"/>
      <c r="B878" s="2"/>
      <c r="C878" s="2"/>
      <c r="D878" s="2"/>
      <c r="E878" s="2"/>
      <c r="F878" s="2"/>
      <c r="G878" s="2"/>
      <c r="H878" s="3"/>
      <c r="I878" s="3"/>
      <c r="J878" s="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spans="1:40" ht="14.25" customHeight="1" x14ac:dyDescent="0.3">
      <c r="A879" s="1"/>
      <c r="B879" s="2"/>
      <c r="C879" s="2"/>
      <c r="D879" s="2"/>
      <c r="E879" s="2"/>
      <c r="F879" s="2"/>
      <c r="G879" s="2"/>
      <c r="H879" s="3"/>
      <c r="I879" s="3"/>
      <c r="J879" s="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spans="1:40" ht="14.25" customHeight="1" x14ac:dyDescent="0.3">
      <c r="A880" s="1"/>
      <c r="B880" s="2"/>
      <c r="C880" s="2"/>
      <c r="D880" s="2"/>
      <c r="E880" s="2"/>
      <c r="F880" s="2"/>
      <c r="G880" s="2"/>
      <c r="H880" s="3"/>
      <c r="I880" s="3"/>
      <c r="J880" s="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spans="1:40" ht="14.25" customHeight="1" x14ac:dyDescent="0.3">
      <c r="A881" s="1"/>
      <c r="B881" s="2"/>
      <c r="C881" s="2"/>
      <c r="D881" s="2"/>
      <c r="E881" s="2"/>
      <c r="F881" s="2"/>
      <c r="G881" s="2"/>
      <c r="H881" s="3"/>
      <c r="I881" s="3"/>
      <c r="J881" s="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spans="1:40" ht="14.25" customHeight="1" x14ac:dyDescent="0.3">
      <c r="A882" s="1"/>
      <c r="B882" s="2"/>
      <c r="C882" s="2"/>
      <c r="D882" s="2"/>
      <c r="E882" s="2"/>
      <c r="F882" s="2"/>
      <c r="G882" s="2"/>
      <c r="H882" s="3"/>
      <c r="I882" s="3"/>
      <c r="J882" s="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spans="1:40" ht="14.25" customHeight="1" x14ac:dyDescent="0.3">
      <c r="A883" s="1"/>
      <c r="B883" s="2"/>
      <c r="C883" s="2"/>
      <c r="D883" s="2"/>
      <c r="E883" s="2"/>
      <c r="F883" s="2"/>
      <c r="G883" s="2"/>
      <c r="H883" s="3"/>
      <c r="I883" s="3"/>
      <c r="J883" s="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spans="1:40" ht="14.25" customHeight="1" x14ac:dyDescent="0.3">
      <c r="A884" s="1"/>
      <c r="B884" s="2"/>
      <c r="C884" s="2"/>
      <c r="D884" s="2"/>
      <c r="E884" s="2"/>
      <c r="F884" s="2"/>
      <c r="G884" s="2"/>
      <c r="H884" s="3"/>
      <c r="I884" s="3"/>
      <c r="J884" s="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spans="1:40" ht="14.25" customHeight="1" x14ac:dyDescent="0.3">
      <c r="A885" s="1"/>
      <c r="B885" s="2"/>
      <c r="C885" s="2"/>
      <c r="D885" s="2"/>
      <c r="E885" s="2"/>
      <c r="F885" s="2"/>
      <c r="G885" s="2"/>
      <c r="H885" s="3"/>
      <c r="I885" s="3"/>
      <c r="J885" s="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spans="1:40" ht="14.25" customHeight="1" x14ac:dyDescent="0.3">
      <c r="A886" s="1"/>
      <c r="B886" s="2"/>
      <c r="C886" s="2"/>
      <c r="D886" s="2"/>
      <c r="E886" s="2"/>
      <c r="F886" s="2"/>
      <c r="G886" s="2"/>
      <c r="H886" s="3"/>
      <c r="I886" s="3"/>
      <c r="J886" s="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spans="1:40" ht="14.25" customHeight="1" x14ac:dyDescent="0.3">
      <c r="A887" s="1"/>
      <c r="B887" s="2"/>
      <c r="C887" s="2"/>
      <c r="D887" s="2"/>
      <c r="E887" s="2"/>
      <c r="F887" s="2"/>
      <c r="G887" s="2"/>
      <c r="H887" s="3"/>
      <c r="I887" s="3"/>
      <c r="J887" s="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spans="1:40" ht="14.25" customHeight="1" x14ac:dyDescent="0.3">
      <c r="A888" s="1"/>
      <c r="B888" s="2"/>
      <c r="C888" s="2"/>
      <c r="D888" s="2"/>
      <c r="E888" s="2"/>
      <c r="F888" s="2"/>
      <c r="G888" s="2"/>
      <c r="H888" s="3"/>
      <c r="I888" s="3"/>
      <c r="J888" s="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spans="1:40" ht="14.25" customHeight="1" x14ac:dyDescent="0.3">
      <c r="A889" s="1"/>
      <c r="B889" s="2"/>
      <c r="C889" s="2"/>
      <c r="D889" s="2"/>
      <c r="E889" s="2"/>
      <c r="F889" s="2"/>
      <c r="G889" s="2"/>
      <c r="H889" s="3"/>
      <c r="I889" s="3"/>
      <c r="J889" s="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spans="1:40" ht="14.25" customHeight="1" x14ac:dyDescent="0.3">
      <c r="A890" s="1"/>
      <c r="B890" s="2"/>
      <c r="C890" s="2"/>
      <c r="D890" s="2"/>
      <c r="E890" s="2"/>
      <c r="F890" s="2"/>
      <c r="G890" s="2"/>
      <c r="H890" s="3"/>
      <c r="I890" s="3"/>
      <c r="J890" s="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spans="1:40" ht="14.25" customHeight="1" x14ac:dyDescent="0.3">
      <c r="A891" s="1"/>
      <c r="B891" s="2"/>
      <c r="C891" s="2"/>
      <c r="D891" s="2"/>
      <c r="E891" s="2"/>
      <c r="F891" s="2"/>
      <c r="G891" s="2"/>
      <c r="H891" s="3"/>
      <c r="I891" s="3"/>
      <c r="J891" s="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spans="1:40" ht="14.25" customHeight="1" x14ac:dyDescent="0.3">
      <c r="A892" s="1"/>
      <c r="B892" s="2"/>
      <c r="C892" s="2"/>
      <c r="D892" s="2"/>
      <c r="E892" s="2"/>
      <c r="F892" s="2"/>
      <c r="G892" s="2"/>
      <c r="H892" s="3"/>
      <c r="I892" s="3"/>
      <c r="J892" s="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spans="1:40" ht="14.25" customHeight="1" x14ac:dyDescent="0.3">
      <c r="A893" s="1"/>
      <c r="B893" s="2"/>
      <c r="C893" s="2"/>
      <c r="D893" s="2"/>
      <c r="E893" s="2"/>
      <c r="F893" s="2"/>
      <c r="G893" s="2"/>
      <c r="H893" s="3"/>
      <c r="I893" s="3"/>
      <c r="J893" s="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spans="1:40" ht="14.25" customHeight="1" x14ac:dyDescent="0.3">
      <c r="A894" s="1"/>
      <c r="B894" s="2"/>
      <c r="C894" s="2"/>
      <c r="D894" s="2"/>
      <c r="E894" s="2"/>
      <c r="F894" s="2"/>
      <c r="G894" s="2"/>
      <c r="H894" s="3"/>
      <c r="I894" s="3"/>
      <c r="J894" s="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spans="1:40" ht="14.25" customHeight="1" x14ac:dyDescent="0.3">
      <c r="A895" s="1"/>
      <c r="B895" s="2"/>
      <c r="C895" s="2"/>
      <c r="D895" s="2"/>
      <c r="E895" s="2"/>
      <c r="F895" s="2"/>
      <c r="G895" s="2"/>
      <c r="H895" s="3"/>
      <c r="I895" s="3"/>
      <c r="J895" s="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spans="1:40" ht="14.25" customHeight="1" x14ac:dyDescent="0.3">
      <c r="A896" s="1"/>
      <c r="B896" s="2"/>
      <c r="C896" s="2"/>
      <c r="D896" s="2"/>
      <c r="E896" s="2"/>
      <c r="F896" s="2"/>
      <c r="G896" s="2"/>
      <c r="H896" s="3"/>
      <c r="I896" s="3"/>
      <c r="J896" s="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spans="1:40" ht="14.25" customHeight="1" x14ac:dyDescent="0.3">
      <c r="A897" s="1"/>
      <c r="B897" s="2"/>
      <c r="C897" s="2"/>
      <c r="D897" s="2"/>
      <c r="E897" s="2"/>
      <c r="F897" s="2"/>
      <c r="G897" s="2"/>
      <c r="H897" s="3"/>
      <c r="I897" s="3"/>
      <c r="J897" s="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spans="1:40" ht="14.25" customHeight="1" x14ac:dyDescent="0.3">
      <c r="A898" s="1"/>
      <c r="B898" s="2"/>
      <c r="C898" s="2"/>
      <c r="D898" s="2"/>
      <c r="E898" s="2"/>
      <c r="F898" s="2"/>
      <c r="G898" s="2"/>
      <c r="H898" s="3"/>
      <c r="I898" s="3"/>
      <c r="J898" s="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spans="1:40" ht="14.25" customHeight="1" x14ac:dyDescent="0.3">
      <c r="A899" s="1"/>
      <c r="B899" s="2"/>
      <c r="C899" s="2"/>
      <c r="D899" s="2"/>
      <c r="E899" s="2"/>
      <c r="F899" s="2"/>
      <c r="G899" s="2"/>
      <c r="H899" s="3"/>
      <c r="I899" s="3"/>
      <c r="J899" s="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spans="1:40" ht="14.25" customHeight="1" x14ac:dyDescent="0.3">
      <c r="A900" s="1"/>
      <c r="B900" s="2"/>
      <c r="C900" s="2"/>
      <c r="D900" s="2"/>
      <c r="E900" s="2"/>
      <c r="F900" s="2"/>
      <c r="G900" s="2"/>
      <c r="H900" s="3"/>
      <c r="I900" s="3"/>
      <c r="J900" s="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spans="1:40" ht="14.25" customHeight="1" x14ac:dyDescent="0.3">
      <c r="A901" s="1"/>
      <c r="B901" s="2"/>
      <c r="C901" s="2"/>
      <c r="D901" s="2"/>
      <c r="E901" s="2"/>
      <c r="F901" s="2"/>
      <c r="G901" s="2"/>
      <c r="H901" s="3"/>
      <c r="I901" s="3"/>
      <c r="J901" s="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spans="1:40" ht="14.25" customHeight="1" x14ac:dyDescent="0.3">
      <c r="A902" s="1"/>
      <c r="B902" s="2"/>
      <c r="C902" s="2"/>
      <c r="D902" s="2"/>
      <c r="E902" s="2"/>
      <c r="F902" s="2"/>
      <c r="G902" s="2"/>
      <c r="H902" s="3"/>
      <c r="I902" s="3"/>
      <c r="J902" s="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spans="1:40" ht="14.25" customHeight="1" x14ac:dyDescent="0.3">
      <c r="A903" s="1"/>
      <c r="B903" s="2"/>
      <c r="C903" s="2"/>
      <c r="D903" s="2"/>
      <c r="E903" s="2"/>
      <c r="F903" s="2"/>
      <c r="G903" s="2"/>
      <c r="H903" s="3"/>
      <c r="I903" s="3"/>
      <c r="J903" s="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spans="1:40" ht="14.25" customHeight="1" x14ac:dyDescent="0.3">
      <c r="A904" s="1"/>
      <c r="B904" s="2"/>
      <c r="C904" s="2"/>
      <c r="D904" s="2"/>
      <c r="E904" s="2"/>
      <c r="F904" s="2"/>
      <c r="G904" s="2"/>
      <c r="H904" s="3"/>
      <c r="I904" s="3"/>
      <c r="J904" s="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spans="1:40" ht="14.25" customHeight="1" x14ac:dyDescent="0.3">
      <c r="A905" s="1"/>
      <c r="B905" s="2"/>
      <c r="C905" s="2"/>
      <c r="D905" s="2"/>
      <c r="E905" s="2"/>
      <c r="F905" s="2"/>
      <c r="G905" s="2"/>
      <c r="H905" s="3"/>
      <c r="I905" s="3"/>
      <c r="J905" s="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spans="1:40" ht="14.25" customHeight="1" x14ac:dyDescent="0.3">
      <c r="A906" s="1"/>
      <c r="B906" s="2"/>
      <c r="C906" s="2"/>
      <c r="D906" s="2"/>
      <c r="E906" s="2"/>
      <c r="F906" s="2"/>
      <c r="G906" s="2"/>
      <c r="H906" s="3"/>
      <c r="I906" s="3"/>
      <c r="J906" s="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spans="1:40" ht="14.25" customHeight="1" x14ac:dyDescent="0.3">
      <c r="A907" s="1"/>
      <c r="B907" s="2"/>
      <c r="C907" s="2"/>
      <c r="D907" s="2"/>
      <c r="E907" s="2"/>
      <c r="F907" s="2"/>
      <c r="G907" s="2"/>
      <c r="H907" s="3"/>
      <c r="I907" s="3"/>
      <c r="J907" s="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spans="1:40" ht="14.25" customHeight="1" x14ac:dyDescent="0.3">
      <c r="A908" s="1"/>
      <c r="B908" s="2"/>
      <c r="C908" s="2"/>
      <c r="D908" s="2"/>
      <c r="E908" s="2"/>
      <c r="F908" s="2"/>
      <c r="G908" s="2"/>
      <c r="H908" s="3"/>
      <c r="I908" s="3"/>
      <c r="J908" s="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spans="1:40" ht="14.25" customHeight="1" x14ac:dyDescent="0.3">
      <c r="A909" s="1"/>
      <c r="B909" s="2"/>
      <c r="C909" s="2"/>
      <c r="D909" s="2"/>
      <c r="E909" s="2"/>
      <c r="F909" s="2"/>
      <c r="G909" s="2"/>
      <c r="H909" s="3"/>
      <c r="I909" s="3"/>
      <c r="J909" s="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spans="1:40" ht="14.25" customHeight="1" x14ac:dyDescent="0.3">
      <c r="A910" s="1"/>
      <c r="B910" s="2"/>
      <c r="C910" s="2"/>
      <c r="D910" s="2"/>
      <c r="E910" s="2"/>
      <c r="F910" s="2"/>
      <c r="G910" s="2"/>
      <c r="H910" s="3"/>
      <c r="I910" s="3"/>
      <c r="J910" s="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spans="1:40" ht="14.25" customHeight="1" x14ac:dyDescent="0.3">
      <c r="A911" s="1"/>
      <c r="B911" s="2"/>
      <c r="C911" s="2"/>
      <c r="D911" s="2"/>
      <c r="E911" s="2"/>
      <c r="F911" s="2"/>
      <c r="G911" s="2"/>
      <c r="H911" s="3"/>
      <c r="I911" s="3"/>
      <c r="J911" s="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spans="1:40" ht="14.25" customHeight="1" x14ac:dyDescent="0.3">
      <c r="A912" s="1"/>
      <c r="B912" s="2"/>
      <c r="C912" s="2"/>
      <c r="D912" s="2"/>
      <c r="E912" s="2"/>
      <c r="F912" s="2"/>
      <c r="G912" s="2"/>
      <c r="H912" s="3"/>
      <c r="I912" s="3"/>
      <c r="J912" s="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spans="1:40" ht="14.25" customHeight="1" x14ac:dyDescent="0.3">
      <c r="A913" s="1"/>
      <c r="B913" s="2"/>
      <c r="C913" s="2"/>
      <c r="D913" s="2"/>
      <c r="E913" s="2"/>
      <c r="F913" s="2"/>
      <c r="G913" s="2"/>
      <c r="H913" s="3"/>
      <c r="I913" s="3"/>
      <c r="J913" s="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spans="1:40" ht="14.25" customHeight="1" x14ac:dyDescent="0.3">
      <c r="A914" s="1"/>
      <c r="B914" s="2"/>
      <c r="C914" s="2"/>
      <c r="D914" s="2"/>
      <c r="E914" s="2"/>
      <c r="F914" s="2"/>
      <c r="G914" s="2"/>
      <c r="H914" s="3"/>
      <c r="I914" s="3"/>
      <c r="J914" s="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spans="1:40" ht="14.25" customHeight="1" x14ac:dyDescent="0.3">
      <c r="A915" s="1"/>
      <c r="B915" s="2"/>
      <c r="C915" s="2"/>
      <c r="D915" s="2"/>
      <c r="E915" s="2"/>
      <c r="F915" s="2"/>
      <c r="G915" s="2"/>
      <c r="H915" s="3"/>
      <c r="I915" s="3"/>
      <c r="J915" s="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spans="1:40" ht="14.25" customHeight="1" x14ac:dyDescent="0.3">
      <c r="A916" s="1"/>
      <c r="B916" s="2"/>
      <c r="C916" s="2"/>
      <c r="D916" s="2"/>
      <c r="E916" s="2"/>
      <c r="F916" s="2"/>
      <c r="G916" s="2"/>
      <c r="H916" s="3"/>
      <c r="I916" s="3"/>
      <c r="J916" s="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spans="1:40" ht="14.25" customHeight="1" x14ac:dyDescent="0.3">
      <c r="A917" s="1"/>
      <c r="B917" s="2"/>
      <c r="C917" s="2"/>
      <c r="D917" s="2"/>
      <c r="E917" s="2"/>
      <c r="F917" s="2"/>
      <c r="G917" s="2"/>
      <c r="H917" s="3"/>
      <c r="I917" s="3"/>
      <c r="J917" s="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spans="1:40" ht="14.25" customHeight="1" x14ac:dyDescent="0.3">
      <c r="A918" s="1"/>
      <c r="B918" s="2"/>
      <c r="C918" s="2"/>
      <c r="D918" s="2"/>
      <c r="E918" s="2"/>
      <c r="F918" s="2"/>
      <c r="G918" s="2"/>
      <c r="H918" s="3"/>
      <c r="I918" s="3"/>
      <c r="J918" s="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spans="1:40" ht="14.25" customHeight="1" x14ac:dyDescent="0.3">
      <c r="A919" s="1"/>
      <c r="B919" s="2"/>
      <c r="C919" s="2"/>
      <c r="D919" s="2"/>
      <c r="E919" s="2"/>
      <c r="F919" s="2"/>
      <c r="G919" s="2"/>
      <c r="H919" s="3"/>
      <c r="I919" s="3"/>
      <c r="J919" s="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spans="1:40" ht="14.25" customHeight="1" x14ac:dyDescent="0.3">
      <c r="A920" s="1"/>
      <c r="B920" s="2"/>
      <c r="C920" s="2"/>
      <c r="D920" s="2"/>
      <c r="E920" s="2"/>
      <c r="F920" s="2"/>
      <c r="G920" s="2"/>
      <c r="H920" s="3"/>
      <c r="I920" s="3"/>
      <c r="J920" s="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spans="1:40" ht="14.25" customHeight="1" x14ac:dyDescent="0.3">
      <c r="A921" s="1"/>
      <c r="B921" s="2"/>
      <c r="C921" s="2"/>
      <c r="D921" s="2"/>
      <c r="E921" s="2"/>
      <c r="F921" s="2"/>
      <c r="G921" s="2"/>
      <c r="H921" s="3"/>
      <c r="I921" s="3"/>
      <c r="J921" s="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spans="1:40" ht="14.25" customHeight="1" x14ac:dyDescent="0.3">
      <c r="A922" s="1"/>
      <c r="B922" s="2"/>
      <c r="C922" s="2"/>
      <c r="D922" s="2"/>
      <c r="E922" s="2"/>
      <c r="F922" s="2"/>
      <c r="G922" s="2"/>
      <c r="H922" s="3"/>
      <c r="I922" s="3"/>
      <c r="J922" s="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spans="1:40" ht="14.25" customHeight="1" x14ac:dyDescent="0.3">
      <c r="A923" s="1"/>
      <c r="B923" s="2"/>
      <c r="C923" s="2"/>
      <c r="D923" s="2"/>
      <c r="E923" s="2"/>
      <c r="F923" s="2"/>
      <c r="G923" s="2"/>
      <c r="H923" s="3"/>
      <c r="I923" s="3"/>
      <c r="J923" s="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spans="1:40" ht="14.25" customHeight="1" x14ac:dyDescent="0.3">
      <c r="A924" s="1"/>
      <c r="B924" s="2"/>
      <c r="C924" s="2"/>
      <c r="D924" s="2"/>
      <c r="E924" s="2"/>
      <c r="F924" s="2"/>
      <c r="G924" s="2"/>
      <c r="H924" s="3"/>
      <c r="I924" s="3"/>
      <c r="J924" s="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spans="1:40" ht="14.25" customHeight="1" x14ac:dyDescent="0.3">
      <c r="A925" s="1"/>
      <c r="B925" s="2"/>
      <c r="C925" s="2"/>
      <c r="D925" s="2"/>
      <c r="E925" s="2"/>
      <c r="F925" s="2"/>
      <c r="G925" s="2"/>
      <c r="H925" s="3"/>
      <c r="I925" s="3"/>
      <c r="J925" s="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spans="1:40" ht="14.25" customHeight="1" x14ac:dyDescent="0.3">
      <c r="A926" s="1"/>
      <c r="B926" s="2"/>
      <c r="C926" s="2"/>
      <c r="D926" s="2"/>
      <c r="E926" s="2"/>
      <c r="F926" s="2"/>
      <c r="G926" s="2"/>
      <c r="H926" s="3"/>
      <c r="I926" s="3"/>
      <c r="J926" s="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spans="1:40" ht="14.25" customHeight="1" x14ac:dyDescent="0.3">
      <c r="A927" s="1"/>
      <c r="B927" s="2"/>
      <c r="C927" s="2"/>
      <c r="D927" s="2"/>
      <c r="E927" s="2"/>
      <c r="F927" s="2"/>
      <c r="G927" s="2"/>
      <c r="H927" s="3"/>
      <c r="I927" s="3"/>
      <c r="J927" s="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spans="1:40" ht="14.25" customHeight="1" x14ac:dyDescent="0.3">
      <c r="A928" s="1"/>
      <c r="B928" s="2"/>
      <c r="C928" s="2"/>
      <c r="D928" s="2"/>
      <c r="E928" s="2"/>
      <c r="F928" s="2"/>
      <c r="G928" s="2"/>
      <c r="H928" s="3"/>
      <c r="I928" s="3"/>
      <c r="J928" s="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spans="1:40" ht="14.25" customHeight="1" x14ac:dyDescent="0.3">
      <c r="A929" s="1"/>
      <c r="B929" s="2"/>
      <c r="C929" s="2"/>
      <c r="D929" s="2"/>
      <c r="E929" s="2"/>
      <c r="F929" s="2"/>
      <c r="G929" s="2"/>
      <c r="H929" s="3"/>
      <c r="I929" s="3"/>
      <c r="J929" s="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spans="1:40" ht="14.25" customHeight="1" x14ac:dyDescent="0.3">
      <c r="A930" s="1"/>
      <c r="B930" s="2"/>
      <c r="C930" s="2"/>
      <c r="D930" s="2"/>
      <c r="E930" s="2"/>
      <c r="F930" s="2"/>
      <c r="G930" s="2"/>
      <c r="H930" s="3"/>
      <c r="I930" s="3"/>
      <c r="J930" s="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spans="1:40" ht="14.25" customHeight="1" x14ac:dyDescent="0.3">
      <c r="A931" s="1"/>
      <c r="B931" s="2"/>
      <c r="C931" s="2"/>
      <c r="D931" s="2"/>
      <c r="E931" s="2"/>
      <c r="F931" s="2"/>
      <c r="G931" s="2"/>
      <c r="H931" s="3"/>
      <c r="I931" s="3"/>
      <c r="J931" s="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spans="1:40" ht="14.25" customHeight="1" x14ac:dyDescent="0.3">
      <c r="A932" s="1"/>
      <c r="B932" s="2"/>
      <c r="C932" s="2"/>
      <c r="D932" s="2"/>
      <c r="E932" s="2"/>
      <c r="F932" s="2"/>
      <c r="G932" s="2"/>
      <c r="H932" s="3"/>
      <c r="I932" s="3"/>
      <c r="J932" s="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spans="1:40" ht="14.25" customHeight="1" x14ac:dyDescent="0.3">
      <c r="A933" s="1"/>
      <c r="B933" s="2"/>
      <c r="C933" s="2"/>
      <c r="D933" s="2"/>
      <c r="E933" s="2"/>
      <c r="F933" s="2"/>
      <c r="G933" s="2"/>
      <c r="H933" s="3"/>
      <c r="I933" s="3"/>
      <c r="J933" s="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spans="1:40" ht="14.25" customHeight="1" x14ac:dyDescent="0.3">
      <c r="A934" s="1"/>
      <c r="B934" s="2"/>
      <c r="C934" s="2"/>
      <c r="D934" s="2"/>
      <c r="E934" s="2"/>
      <c r="F934" s="2"/>
      <c r="G934" s="2"/>
      <c r="H934" s="3"/>
      <c r="I934" s="3"/>
      <c r="J934" s="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spans="1:40" ht="14.25" customHeight="1" x14ac:dyDescent="0.3">
      <c r="A935" s="1"/>
      <c r="B935" s="2"/>
      <c r="C935" s="2"/>
      <c r="D935" s="2"/>
      <c r="E935" s="2"/>
      <c r="F935" s="2"/>
      <c r="G935" s="2"/>
      <c r="H935" s="3"/>
      <c r="I935" s="3"/>
      <c r="J935" s="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spans="1:40" ht="14.25" customHeight="1" x14ac:dyDescent="0.3">
      <c r="A936" s="1"/>
      <c r="B936" s="2"/>
      <c r="C936" s="2"/>
      <c r="D936" s="2"/>
      <c r="E936" s="2"/>
      <c r="F936" s="2"/>
      <c r="G936" s="2"/>
      <c r="H936" s="3"/>
      <c r="I936" s="3"/>
      <c r="J936" s="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spans="1:40" ht="14.25" customHeight="1" x14ac:dyDescent="0.3">
      <c r="A937" s="1"/>
      <c r="B937" s="2"/>
      <c r="C937" s="2"/>
      <c r="D937" s="2"/>
      <c r="E937" s="2"/>
      <c r="F937" s="2"/>
      <c r="G937" s="2"/>
      <c r="H937" s="3"/>
      <c r="I937" s="3"/>
      <c r="J937" s="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spans="1:40" ht="14.25" customHeight="1" x14ac:dyDescent="0.3">
      <c r="A938" s="1"/>
      <c r="B938" s="2"/>
      <c r="C938" s="2"/>
      <c r="D938" s="2"/>
      <c r="E938" s="2"/>
      <c r="F938" s="2"/>
      <c r="G938" s="2"/>
      <c r="H938" s="3"/>
      <c r="I938" s="3"/>
      <c r="J938" s="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spans="1:40" ht="14.25" customHeight="1" x14ac:dyDescent="0.3">
      <c r="A939" s="1"/>
      <c r="B939" s="2"/>
      <c r="C939" s="2"/>
      <c r="D939" s="2"/>
      <c r="E939" s="2"/>
      <c r="F939" s="2"/>
      <c r="G939" s="2"/>
      <c r="H939" s="3"/>
      <c r="I939" s="3"/>
      <c r="J939" s="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spans="1:40" ht="14.25" customHeight="1" x14ac:dyDescent="0.3">
      <c r="A940" s="1"/>
      <c r="B940" s="2"/>
      <c r="C940" s="2"/>
      <c r="D940" s="2"/>
      <c r="E940" s="2"/>
      <c r="F940" s="2"/>
      <c r="G940" s="2"/>
      <c r="H940" s="3"/>
      <c r="I940" s="3"/>
      <c r="J940" s="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spans="1:40" ht="14.25" customHeight="1" x14ac:dyDescent="0.3">
      <c r="A941" s="1"/>
      <c r="B941" s="2"/>
      <c r="C941" s="2"/>
      <c r="D941" s="2"/>
      <c r="E941" s="2"/>
      <c r="F941" s="2"/>
      <c r="G941" s="2"/>
      <c r="H941" s="3"/>
      <c r="I941" s="3"/>
      <c r="J941" s="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spans="1:40" ht="14.25" customHeight="1" x14ac:dyDescent="0.3">
      <c r="A942" s="1"/>
      <c r="B942" s="2"/>
      <c r="C942" s="2"/>
      <c r="D942" s="2"/>
      <c r="E942" s="2"/>
      <c r="F942" s="2"/>
      <c r="G942" s="2"/>
      <c r="H942" s="3"/>
      <c r="I942" s="3"/>
      <c r="J942" s="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spans="1:40" ht="14.25" customHeight="1" x14ac:dyDescent="0.3">
      <c r="A943" s="1"/>
      <c r="B943" s="2"/>
      <c r="C943" s="2"/>
      <c r="D943" s="2"/>
      <c r="E943" s="2"/>
      <c r="F943" s="2"/>
      <c r="G943" s="2"/>
      <c r="H943" s="3"/>
      <c r="I943" s="3"/>
      <c r="J943" s="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spans="1:40" ht="14.25" customHeight="1" x14ac:dyDescent="0.3">
      <c r="A944" s="1"/>
      <c r="B944" s="2"/>
      <c r="C944" s="2"/>
      <c r="D944" s="2"/>
      <c r="E944" s="2"/>
      <c r="F944" s="2"/>
      <c r="G944" s="2"/>
      <c r="H944" s="3"/>
      <c r="I944" s="3"/>
      <c r="J944" s="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spans="1:40" ht="14.25" customHeight="1" x14ac:dyDescent="0.3">
      <c r="A945" s="1"/>
      <c r="B945" s="2"/>
      <c r="C945" s="2"/>
      <c r="D945" s="2"/>
      <c r="E945" s="2"/>
      <c r="F945" s="2"/>
      <c r="G945" s="2"/>
      <c r="H945" s="3"/>
      <c r="I945" s="3"/>
      <c r="J945" s="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spans="1:40" ht="14.25" customHeight="1" x14ac:dyDescent="0.3">
      <c r="A946" s="1"/>
      <c r="B946" s="2"/>
      <c r="C946" s="2"/>
      <c r="D946" s="2"/>
      <c r="E946" s="2"/>
      <c r="F946" s="2"/>
      <c r="G946" s="2"/>
      <c r="H946" s="3"/>
      <c r="I946" s="3"/>
      <c r="J946" s="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spans="1:40" ht="14.25" customHeight="1" x14ac:dyDescent="0.3">
      <c r="A947" s="1"/>
      <c r="B947" s="2"/>
      <c r="C947" s="2"/>
      <c r="D947" s="2"/>
      <c r="E947" s="2"/>
      <c r="F947" s="2"/>
      <c r="G947" s="2"/>
      <c r="H947" s="3"/>
      <c r="I947" s="3"/>
      <c r="J947" s="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spans="1:40" ht="14.25" customHeight="1" x14ac:dyDescent="0.3">
      <c r="A948" s="1"/>
      <c r="B948" s="2"/>
      <c r="C948" s="2"/>
      <c r="D948" s="2"/>
      <c r="E948" s="2"/>
      <c r="F948" s="2"/>
      <c r="G948" s="2"/>
      <c r="H948" s="3"/>
      <c r="I948" s="3"/>
      <c r="J948" s="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spans="1:40" ht="14.25" customHeight="1" x14ac:dyDescent="0.3">
      <c r="A949" s="1"/>
      <c r="B949" s="2"/>
      <c r="C949" s="2"/>
      <c r="D949" s="2"/>
      <c r="E949" s="2"/>
      <c r="F949" s="2"/>
      <c r="G949" s="2"/>
      <c r="H949" s="3"/>
      <c r="I949" s="3"/>
      <c r="J949" s="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spans="1:40" ht="14.25" customHeight="1" x14ac:dyDescent="0.3">
      <c r="A950" s="1"/>
      <c r="B950" s="2"/>
      <c r="C950" s="2"/>
      <c r="D950" s="2"/>
      <c r="E950" s="2"/>
      <c r="F950" s="2"/>
      <c r="G950" s="2"/>
      <c r="H950" s="3"/>
      <c r="I950" s="3"/>
      <c r="J950" s="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spans="1:40" ht="14.25" customHeight="1" x14ac:dyDescent="0.3">
      <c r="A951" s="1"/>
      <c r="B951" s="2"/>
      <c r="C951" s="2"/>
      <c r="D951" s="2"/>
      <c r="E951" s="2"/>
      <c r="F951" s="2"/>
      <c r="G951" s="2"/>
      <c r="H951" s="3"/>
      <c r="I951" s="3"/>
      <c r="J951" s="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spans="1:40" ht="14.25" customHeight="1" x14ac:dyDescent="0.3">
      <c r="A952" s="1"/>
      <c r="B952" s="2"/>
      <c r="C952" s="2"/>
      <c r="D952" s="2"/>
      <c r="E952" s="2"/>
      <c r="F952" s="2"/>
      <c r="G952" s="2"/>
      <c r="H952" s="3"/>
      <c r="I952" s="3"/>
      <c r="J952" s="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spans="1:40" ht="14.25" customHeight="1" x14ac:dyDescent="0.3">
      <c r="A953" s="1"/>
      <c r="B953" s="2"/>
      <c r="C953" s="2"/>
      <c r="D953" s="2"/>
      <c r="E953" s="2"/>
      <c r="F953" s="2"/>
      <c r="G953" s="2"/>
      <c r="H953" s="3"/>
      <c r="I953" s="3"/>
      <c r="J953" s="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spans="1:40" ht="14.25" customHeight="1" x14ac:dyDescent="0.3">
      <c r="A954" s="1"/>
      <c r="B954" s="2"/>
      <c r="C954" s="2"/>
      <c r="D954" s="2"/>
      <c r="E954" s="2"/>
      <c r="F954" s="2"/>
      <c r="G954" s="2"/>
      <c r="H954" s="3"/>
      <c r="I954" s="3"/>
      <c r="J954" s="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spans="1:40" ht="14.25" customHeight="1" x14ac:dyDescent="0.3">
      <c r="A955" s="1"/>
      <c r="B955" s="2"/>
      <c r="C955" s="2"/>
      <c r="D955" s="2"/>
      <c r="E955" s="2"/>
      <c r="F955" s="2"/>
      <c r="G955" s="2"/>
      <c r="H955" s="3"/>
      <c r="I955" s="3"/>
      <c r="J955" s="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spans="1:40" ht="14.25" customHeight="1" x14ac:dyDescent="0.3">
      <c r="A956" s="1"/>
      <c r="B956" s="2"/>
      <c r="C956" s="2"/>
      <c r="D956" s="2"/>
      <c r="E956" s="2"/>
      <c r="F956" s="2"/>
      <c r="G956" s="2"/>
      <c r="H956" s="3"/>
      <c r="I956" s="3"/>
      <c r="J956" s="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spans="1:40" ht="14.25" customHeight="1" x14ac:dyDescent="0.3">
      <c r="A957" s="1"/>
      <c r="B957" s="2"/>
      <c r="C957" s="2"/>
      <c r="D957" s="2"/>
      <c r="E957" s="2"/>
      <c r="F957" s="2"/>
      <c r="G957" s="2"/>
      <c r="H957" s="3"/>
      <c r="I957" s="3"/>
      <c r="J957" s="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spans="1:40" ht="14.25" customHeight="1" x14ac:dyDescent="0.3">
      <c r="A958" s="1"/>
      <c r="B958" s="2"/>
      <c r="C958" s="2"/>
      <c r="D958" s="2"/>
      <c r="E958" s="2"/>
      <c r="F958" s="2"/>
      <c r="G958" s="2"/>
      <c r="H958" s="3"/>
      <c r="I958" s="3"/>
      <c r="J958" s="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spans="1:40" ht="14.25" customHeight="1" x14ac:dyDescent="0.3">
      <c r="A959" s="1"/>
      <c r="B959" s="2"/>
      <c r="C959" s="2"/>
      <c r="D959" s="2"/>
      <c r="E959" s="2"/>
      <c r="F959" s="2"/>
      <c r="G959" s="2"/>
      <c r="H959" s="3"/>
      <c r="I959" s="3"/>
      <c r="J959" s="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spans="1:40" ht="14.25" customHeight="1" x14ac:dyDescent="0.3">
      <c r="A960" s="1"/>
      <c r="B960" s="2"/>
      <c r="C960" s="2"/>
      <c r="D960" s="2"/>
      <c r="E960" s="2"/>
      <c r="F960" s="2"/>
      <c r="G960" s="2"/>
      <c r="H960" s="3"/>
      <c r="I960" s="3"/>
      <c r="J960" s="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spans="1:40" ht="14.25" customHeight="1" x14ac:dyDescent="0.3">
      <c r="A961" s="1"/>
      <c r="B961" s="2"/>
      <c r="C961" s="2"/>
      <c r="D961" s="2"/>
      <c r="E961" s="2"/>
      <c r="F961" s="2"/>
      <c r="G961" s="2"/>
      <c r="H961" s="3"/>
      <c r="I961" s="3"/>
      <c r="J961" s="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spans="1:40" ht="14.25" customHeight="1" x14ac:dyDescent="0.3">
      <c r="A962" s="1"/>
      <c r="B962" s="2"/>
      <c r="C962" s="2"/>
      <c r="D962" s="2"/>
      <c r="E962" s="2"/>
      <c r="F962" s="2"/>
      <c r="G962" s="2"/>
      <c r="H962" s="3"/>
      <c r="I962" s="3"/>
      <c r="J962" s="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spans="1:40" ht="14.25" customHeight="1" x14ac:dyDescent="0.3">
      <c r="A963" s="1"/>
      <c r="B963" s="2"/>
      <c r="C963" s="2"/>
      <c r="D963" s="2"/>
      <c r="E963" s="2"/>
      <c r="F963" s="2"/>
      <c r="G963" s="2"/>
      <c r="H963" s="3"/>
      <c r="I963" s="3"/>
      <c r="J963" s="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spans="1:40" ht="14.25" customHeight="1" x14ac:dyDescent="0.3">
      <c r="A964" s="1"/>
      <c r="B964" s="2"/>
      <c r="C964" s="2"/>
      <c r="D964" s="2"/>
      <c r="E964" s="2"/>
      <c r="F964" s="2"/>
      <c r="G964" s="2"/>
      <c r="H964" s="3"/>
      <c r="I964" s="3"/>
      <c r="J964" s="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spans="1:40" ht="14.25" customHeight="1" x14ac:dyDescent="0.3">
      <c r="A965" s="1"/>
      <c r="B965" s="2"/>
      <c r="C965" s="2"/>
      <c r="D965" s="2"/>
      <c r="E965" s="2"/>
      <c r="F965" s="2"/>
      <c r="G965" s="2"/>
      <c r="H965" s="3"/>
      <c r="I965" s="3"/>
      <c r="J965" s="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spans="1:40" ht="14.25" customHeight="1" x14ac:dyDescent="0.3">
      <c r="A966" s="1"/>
      <c r="B966" s="2"/>
      <c r="C966" s="2"/>
      <c r="D966" s="2"/>
      <c r="E966" s="2"/>
      <c r="F966" s="2"/>
      <c r="G966" s="2"/>
      <c r="H966" s="3"/>
      <c r="I966" s="3"/>
      <c r="J966" s="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spans="1:40" ht="14.25" customHeight="1" x14ac:dyDescent="0.3">
      <c r="A967" s="1"/>
      <c r="B967" s="2"/>
      <c r="C967" s="2"/>
      <c r="D967" s="2"/>
      <c r="E967" s="2"/>
      <c r="F967" s="2"/>
      <c r="G967" s="2"/>
      <c r="H967" s="3"/>
      <c r="I967" s="3"/>
      <c r="J967" s="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spans="1:40" ht="14.25" customHeight="1" x14ac:dyDescent="0.3">
      <c r="A968" s="1"/>
      <c r="B968" s="2"/>
      <c r="C968" s="2"/>
      <c r="D968" s="2"/>
      <c r="E968" s="2"/>
      <c r="F968" s="2"/>
      <c r="G968" s="2"/>
      <c r="H968" s="3"/>
      <c r="I968" s="3"/>
      <c r="J968" s="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spans="1:40" ht="14.25" customHeight="1" x14ac:dyDescent="0.3">
      <c r="A969" s="1"/>
      <c r="B969" s="2"/>
      <c r="C969" s="2"/>
      <c r="D969" s="2"/>
      <c r="E969" s="2"/>
      <c r="F969" s="2"/>
      <c r="G969" s="2"/>
      <c r="H969" s="3"/>
      <c r="I969" s="3"/>
      <c r="J969" s="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spans="1:40" ht="14.25" customHeight="1" x14ac:dyDescent="0.3">
      <c r="A970" s="1"/>
      <c r="B970" s="2"/>
      <c r="C970" s="2"/>
      <c r="D970" s="2"/>
      <c r="E970" s="2"/>
      <c r="F970" s="2"/>
      <c r="G970" s="2"/>
      <c r="H970" s="3"/>
      <c r="I970" s="3"/>
      <c r="J970" s="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spans="1:40" ht="14.25" customHeight="1" x14ac:dyDescent="0.3">
      <c r="A971" s="1"/>
      <c r="B971" s="2"/>
      <c r="C971" s="2"/>
      <c r="D971" s="2"/>
      <c r="E971" s="2"/>
      <c r="F971" s="2"/>
      <c r="G971" s="2"/>
      <c r="H971" s="3"/>
      <c r="I971" s="3"/>
      <c r="J971" s="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spans="1:40" ht="14.25" customHeight="1" x14ac:dyDescent="0.3">
      <c r="A972" s="1"/>
      <c r="B972" s="2"/>
      <c r="C972" s="2"/>
      <c r="D972" s="2"/>
      <c r="E972" s="2"/>
      <c r="F972" s="2"/>
      <c r="G972" s="2"/>
      <c r="H972" s="3"/>
      <c r="I972" s="3"/>
      <c r="J972" s="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spans="1:40" ht="14.25" customHeight="1" x14ac:dyDescent="0.3">
      <c r="A973" s="1"/>
      <c r="B973" s="2"/>
      <c r="C973" s="2"/>
      <c r="D973" s="2"/>
      <c r="E973" s="2"/>
      <c r="F973" s="2"/>
      <c r="G973" s="2"/>
      <c r="H973" s="3"/>
      <c r="I973" s="3"/>
      <c r="J973" s="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spans="1:40" ht="14.25" customHeight="1" x14ac:dyDescent="0.3">
      <c r="A974" s="1"/>
      <c r="B974" s="2"/>
      <c r="C974" s="2"/>
      <c r="D974" s="2"/>
      <c r="E974" s="2"/>
      <c r="F974" s="2"/>
      <c r="G974" s="2"/>
      <c r="H974" s="3"/>
      <c r="I974" s="3"/>
      <c r="J974" s="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spans="1:40" ht="14.25" customHeight="1" x14ac:dyDescent="0.3">
      <c r="A975" s="1"/>
      <c r="B975" s="2"/>
      <c r="C975" s="2"/>
      <c r="D975" s="2"/>
      <c r="E975" s="2"/>
      <c r="F975" s="2"/>
      <c r="G975" s="2"/>
      <c r="H975" s="3"/>
      <c r="I975" s="3"/>
      <c r="J975" s="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spans="1:40" ht="14.25" customHeight="1" x14ac:dyDescent="0.3">
      <c r="A976" s="1"/>
      <c r="B976" s="2"/>
      <c r="C976" s="2"/>
      <c r="D976" s="2"/>
      <c r="E976" s="2"/>
      <c r="F976" s="2"/>
      <c r="G976" s="2"/>
      <c r="H976" s="3"/>
      <c r="I976" s="3"/>
      <c r="J976" s="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spans="1:40" ht="14.25" customHeight="1" x14ac:dyDescent="0.3">
      <c r="A977" s="1"/>
      <c r="B977" s="2"/>
      <c r="C977" s="2"/>
      <c r="D977" s="2"/>
      <c r="E977" s="2"/>
      <c r="F977" s="2"/>
      <c r="G977" s="2"/>
      <c r="H977" s="3"/>
      <c r="I977" s="3"/>
      <c r="J977" s="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spans="1:40" ht="14.25" customHeight="1" x14ac:dyDescent="0.3">
      <c r="A978" s="1"/>
      <c r="B978" s="2"/>
      <c r="C978" s="2"/>
      <c r="D978" s="2"/>
      <c r="E978" s="2"/>
      <c r="F978" s="2"/>
      <c r="G978" s="2"/>
      <c r="H978" s="3"/>
      <c r="I978" s="3"/>
      <c r="J978" s="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spans="1:40" ht="14.25" customHeight="1" x14ac:dyDescent="0.3">
      <c r="A979" s="1"/>
      <c r="B979" s="2"/>
      <c r="C979" s="2"/>
      <c r="D979" s="2"/>
      <c r="E979" s="2"/>
      <c r="F979" s="2"/>
      <c r="G979" s="2"/>
      <c r="H979" s="3"/>
      <c r="I979" s="3"/>
      <c r="J979" s="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spans="1:40" ht="14.25" customHeight="1" x14ac:dyDescent="0.3">
      <c r="A980" s="1"/>
      <c r="B980" s="2"/>
      <c r="C980" s="2"/>
      <c r="D980" s="2"/>
      <c r="E980" s="2"/>
      <c r="F980" s="2"/>
      <c r="G980" s="2"/>
      <c r="H980" s="3"/>
      <c r="I980" s="3"/>
      <c r="J980" s="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spans="1:40" ht="14.25" customHeight="1" x14ac:dyDescent="0.3">
      <c r="A981" s="1"/>
      <c r="B981" s="2"/>
      <c r="C981" s="2"/>
      <c r="D981" s="2"/>
      <c r="E981" s="2"/>
      <c r="F981" s="2"/>
      <c r="G981" s="2"/>
      <c r="H981" s="3"/>
      <c r="I981" s="3"/>
      <c r="J981" s="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spans="1:40" ht="14.25" customHeight="1" x14ac:dyDescent="0.3">
      <c r="A982" s="1"/>
      <c r="B982" s="2"/>
      <c r="C982" s="2"/>
      <c r="D982" s="2"/>
      <c r="E982" s="2"/>
      <c r="F982" s="2"/>
      <c r="G982" s="2"/>
      <c r="H982" s="3"/>
      <c r="I982" s="3"/>
      <c r="J982" s="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spans="1:40" ht="14.25" customHeight="1" x14ac:dyDescent="0.3">
      <c r="A983" s="1"/>
      <c r="B983" s="2"/>
      <c r="C983" s="2"/>
      <c r="D983" s="2"/>
      <c r="E983" s="2"/>
      <c r="F983" s="2"/>
      <c r="G983" s="2"/>
      <c r="H983" s="3"/>
      <c r="I983" s="3"/>
      <c r="J983" s="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spans="1:40" ht="14.25" customHeight="1" x14ac:dyDescent="0.3">
      <c r="A984" s="1"/>
      <c r="B984" s="2"/>
      <c r="C984" s="2"/>
      <c r="D984" s="2"/>
      <c r="E984" s="2"/>
      <c r="F984" s="2"/>
      <c r="G984" s="2"/>
      <c r="H984" s="3"/>
      <c r="I984" s="3"/>
      <c r="J984" s="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spans="1:40" ht="14.25" customHeight="1" x14ac:dyDescent="0.3">
      <c r="A985" s="1"/>
      <c r="B985" s="2"/>
      <c r="C985" s="2"/>
      <c r="D985" s="2"/>
      <c r="E985" s="2"/>
      <c r="F985" s="2"/>
      <c r="G985" s="2"/>
      <c r="H985" s="3"/>
      <c r="I985" s="3"/>
      <c r="J985" s="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spans="1:40" ht="14.25" customHeight="1" x14ac:dyDescent="0.3">
      <c r="A986" s="1"/>
      <c r="B986" s="2"/>
      <c r="C986" s="2"/>
      <c r="D986" s="2"/>
      <c r="E986" s="2"/>
      <c r="F986" s="2"/>
      <c r="G986" s="2"/>
      <c r="H986" s="3"/>
      <c r="I986" s="3"/>
      <c r="J986" s="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spans="1:40" ht="14.25" customHeight="1" x14ac:dyDescent="0.3">
      <c r="A987" s="1"/>
      <c r="B987" s="2"/>
      <c r="C987" s="2"/>
      <c r="D987" s="2"/>
      <c r="E987" s="2"/>
      <c r="F987" s="2"/>
      <c r="G987" s="2"/>
      <c r="H987" s="3"/>
      <c r="I987" s="3"/>
      <c r="J987" s="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spans="1:40" ht="14.25" customHeight="1" x14ac:dyDescent="0.3">
      <c r="A988" s="1"/>
      <c r="B988" s="2"/>
      <c r="C988" s="2"/>
      <c r="D988" s="2"/>
      <c r="E988" s="2"/>
      <c r="F988" s="2"/>
      <c r="G988" s="2"/>
      <c r="H988" s="3"/>
      <c r="I988" s="3"/>
      <c r="J988" s="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spans="1:40" ht="14.25" customHeight="1" x14ac:dyDescent="0.3">
      <c r="A989" s="1"/>
      <c r="B989" s="2"/>
      <c r="C989" s="2"/>
      <c r="D989" s="2"/>
      <c r="E989" s="2"/>
      <c r="F989" s="2"/>
      <c r="G989" s="2"/>
      <c r="H989" s="3"/>
      <c r="I989" s="3"/>
      <c r="J989" s="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spans="1:40" ht="14.25" customHeight="1" x14ac:dyDescent="0.3">
      <c r="A990" s="1"/>
      <c r="B990" s="2"/>
      <c r="C990" s="2"/>
      <c r="D990" s="2"/>
      <c r="E990" s="2"/>
      <c r="F990" s="2"/>
      <c r="G990" s="2"/>
      <c r="H990" s="3"/>
      <c r="I990" s="3"/>
      <c r="J990" s="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spans="1:40" ht="14.25" customHeight="1" x14ac:dyDescent="0.3">
      <c r="A991" s="1"/>
      <c r="B991" s="2"/>
      <c r="C991" s="2"/>
      <c r="D991" s="2"/>
      <c r="E991" s="2"/>
      <c r="F991" s="2"/>
      <c r="G991" s="2"/>
      <c r="H991" s="3"/>
      <c r="I991" s="3"/>
      <c r="J991" s="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spans="1:40" ht="14.25" customHeight="1" x14ac:dyDescent="0.3">
      <c r="A992" s="1"/>
      <c r="B992" s="2"/>
      <c r="C992" s="2"/>
      <c r="D992" s="2"/>
      <c r="E992" s="2"/>
      <c r="F992" s="2"/>
      <c r="G992" s="2"/>
      <c r="H992" s="3"/>
      <c r="I992" s="3"/>
      <c r="J992" s="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spans="1:40" ht="14.25" customHeight="1" x14ac:dyDescent="0.3">
      <c r="A993" s="1"/>
      <c r="B993" s="2"/>
      <c r="C993" s="2"/>
      <c r="D993" s="2"/>
      <c r="E993" s="2"/>
      <c r="F993" s="2"/>
      <c r="G993" s="2"/>
      <c r="H993" s="3"/>
      <c r="I993" s="3"/>
      <c r="J993" s="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spans="1:40" ht="14.25" customHeight="1" x14ac:dyDescent="0.3">
      <c r="A994" s="1"/>
      <c r="B994" s="2"/>
      <c r="C994" s="2"/>
      <c r="D994" s="2"/>
      <c r="E994" s="2"/>
      <c r="F994" s="2"/>
      <c r="G994" s="2"/>
      <c r="H994" s="3"/>
      <c r="I994" s="3"/>
      <c r="J994" s="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spans="1:40" ht="14.25" customHeight="1" x14ac:dyDescent="0.3">
      <c r="A995" s="1"/>
      <c r="B995" s="2"/>
      <c r="C995" s="2"/>
      <c r="D995" s="2"/>
      <c r="E995" s="2"/>
      <c r="F995" s="2"/>
      <c r="G995" s="2"/>
      <c r="H995" s="3"/>
      <c r="I995" s="3"/>
      <c r="J995" s="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spans="1:40" ht="14.25" customHeight="1" x14ac:dyDescent="0.3">
      <c r="A996" s="1"/>
      <c r="B996" s="2"/>
      <c r="C996" s="2"/>
      <c r="D996" s="2"/>
      <c r="E996" s="2"/>
      <c r="F996" s="2"/>
      <c r="G996" s="2"/>
      <c r="H996" s="3"/>
      <c r="I996" s="3"/>
      <c r="J996" s="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spans="1:40" ht="14.25" customHeight="1" x14ac:dyDescent="0.3">
      <c r="A997" s="1"/>
      <c r="B997" s="2"/>
      <c r="C997" s="2"/>
      <c r="D997" s="2"/>
      <c r="E997" s="2"/>
      <c r="F997" s="2"/>
      <c r="G997" s="2"/>
      <c r="H997" s="3"/>
      <c r="I997" s="3"/>
      <c r="J997" s="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spans="1:40" ht="14.25" customHeight="1" x14ac:dyDescent="0.3">
      <c r="A998" s="1"/>
      <c r="B998" s="2"/>
      <c r="C998" s="2"/>
      <c r="D998" s="2"/>
      <c r="E998" s="2"/>
      <c r="F998" s="2"/>
      <c r="G998" s="2"/>
      <c r="H998" s="3"/>
      <c r="I998" s="3"/>
      <c r="J998" s="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spans="1:40" ht="14.25" customHeight="1" x14ac:dyDescent="0.3">
      <c r="A999" s="1"/>
      <c r="B999" s="2"/>
      <c r="C999" s="2"/>
      <c r="D999" s="2"/>
      <c r="E999" s="2"/>
      <c r="F999" s="2"/>
      <c r="G999" s="2"/>
      <c r="H999" s="3"/>
      <c r="I999" s="3"/>
      <c r="J999" s="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spans="1:40" ht="14.25" customHeight="1" x14ac:dyDescent="0.3">
      <c r="A1000" s="1"/>
      <c r="B1000" s="2"/>
      <c r="C1000" s="2"/>
      <c r="D1000" s="2"/>
      <c r="E1000" s="2"/>
      <c r="F1000" s="2"/>
      <c r="G1000" s="2"/>
      <c r="H1000" s="3"/>
      <c r="I1000" s="3"/>
      <c r="J1000" s="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</sheetData>
  <mergeCells count="7">
    <mergeCell ref="B24:H24"/>
    <mergeCell ref="B26:H26"/>
    <mergeCell ref="B2:B5"/>
    <mergeCell ref="C2:AH3"/>
    <mergeCell ref="C4:AH4"/>
    <mergeCell ref="D7:AH7"/>
    <mergeCell ref="B23:H23"/>
  </mergeCells>
  <pageMargins left="0.51180555555555496" right="0.51180555555555496" top="0.78749999999999998" bottom="0.78749999999999998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20</vt:i4>
      </vt:variant>
    </vt:vector>
  </HeadingPairs>
  <TitlesOfParts>
    <vt:vector size="20" baseType="lpstr">
      <vt:lpstr>MATERNIDADE</vt:lpstr>
      <vt:lpstr> MENDO SAMPAIO </vt:lpstr>
      <vt:lpstr>RESUMO</vt:lpstr>
      <vt:lpstr>VALOR TOTAL </vt:lpstr>
      <vt:lpstr>Planilha1</vt:lpstr>
      <vt:lpstr>Planilha8</vt:lpstr>
      <vt:lpstr>MEDICO - PROJECAO</vt:lpstr>
      <vt:lpstr>ESF Luzo</vt:lpstr>
      <vt:lpstr>ESF Valentina</vt:lpstr>
      <vt:lpstr>ESF Guanabara</vt:lpstr>
      <vt:lpstr>ESF Caçula</vt:lpstr>
      <vt:lpstr>ESF IV Divisão</vt:lpstr>
      <vt:lpstr>ESF Ouro Fino</vt:lpstr>
      <vt:lpstr>ESF Sueli</vt:lpstr>
      <vt:lpstr>ESF Santa Luzia</vt:lpstr>
      <vt:lpstr>ESF Centro</vt:lpstr>
      <vt:lpstr>ESF Centro Alto</vt:lpstr>
      <vt:lpstr>CEM</vt:lpstr>
      <vt:lpstr>EMAD</vt:lpstr>
      <vt:lpstr>Total Final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Gabriela Cadengue</dc:creator>
  <cp:lastModifiedBy>Flávio Bruno</cp:lastModifiedBy>
  <dcterms:created xsi:type="dcterms:W3CDTF">2021-09-16T02:29:27Z</dcterms:created>
  <dcterms:modified xsi:type="dcterms:W3CDTF">2026-02-09T18:33:18Z</dcterms:modified>
</cp:coreProperties>
</file>